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SkillAssessment\"/>
    </mc:Choice>
  </mc:AlternateContent>
  <xr:revisionPtr revIDLastSave="0" documentId="13_ncr:1_{C6A60B7C-8182-4AFB-9E99-4BF130F935EA}" xr6:coauthVersionLast="46" xr6:coauthVersionMax="46" xr10:uidLastSave="{00000000-0000-0000-0000-000000000000}"/>
  <bookViews>
    <workbookView xWindow="-108" yWindow="-108" windowWidth="23256" windowHeight="12576" firstSheet="1" activeTab="1" xr2:uid="{C67948E6-1C73-4AAC-90D2-A2C4D420F2BD}"/>
  </bookViews>
  <sheets>
    <sheet name="Summary" sheetId="1" r:id="rId1"/>
    <sheet name="flow and temp skill statistics" sheetId="4" r:id="rId2"/>
    <sheet name="gage data" sheetId="8" r:id="rId3"/>
    <sheet name="Seasonal flow - monthly" sheetId="5" r:id="rId4"/>
    <sheet name="Seasonal flow - daily" sheetId="7" r:id="rId5"/>
    <sheet name="FLOW_Monthly_McKenzie_flow_skil" sheetId="6" r:id="rId6"/>
    <sheet name="2010-19 stream temperatures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I27" i="4" l="1"/>
  <c r="Z27" i="4"/>
  <c r="Y27" i="4"/>
  <c r="X27" i="4"/>
  <c r="W27" i="4"/>
  <c r="U27" i="4"/>
  <c r="T27" i="4"/>
  <c r="S27" i="4"/>
  <c r="R27" i="4"/>
  <c r="P27" i="4"/>
  <c r="O27" i="4"/>
  <c r="N27" i="4"/>
  <c r="M27" i="4"/>
  <c r="K27" i="4"/>
  <c r="J27" i="4"/>
  <c r="I27" i="4"/>
  <c r="H27" i="4"/>
  <c r="BI97" i="4"/>
  <c r="Z97" i="4"/>
  <c r="Y97" i="4"/>
  <c r="X97" i="4"/>
  <c r="W97" i="4"/>
  <c r="U97" i="4"/>
  <c r="T97" i="4"/>
  <c r="S97" i="4"/>
  <c r="R97" i="4"/>
  <c r="P97" i="4"/>
  <c r="O97" i="4"/>
  <c r="N97" i="4"/>
  <c r="M97" i="4"/>
  <c r="K97" i="4"/>
  <c r="J97" i="4"/>
  <c r="I97" i="4"/>
  <c r="H97" i="4"/>
  <c r="BI96" i="4"/>
  <c r="Z96" i="4"/>
  <c r="Y96" i="4"/>
  <c r="X96" i="4"/>
  <c r="W96" i="4"/>
  <c r="U96" i="4"/>
  <c r="T96" i="4"/>
  <c r="S96" i="4"/>
  <c r="R96" i="4"/>
  <c r="P96" i="4"/>
  <c r="O96" i="4"/>
  <c r="N96" i="4"/>
  <c r="M96" i="4"/>
  <c r="K96" i="4"/>
  <c r="J96" i="4"/>
  <c r="I96" i="4"/>
  <c r="H96" i="4"/>
  <c r="BI55" i="4"/>
  <c r="Z55" i="4"/>
  <c r="Y55" i="4"/>
  <c r="X55" i="4"/>
  <c r="W55" i="4"/>
  <c r="U55" i="4"/>
  <c r="T55" i="4"/>
  <c r="S55" i="4"/>
  <c r="R55" i="4"/>
  <c r="P55" i="4"/>
  <c r="O55" i="4"/>
  <c r="N55" i="4"/>
  <c r="M55" i="4"/>
  <c r="K55" i="4"/>
  <c r="J55" i="4"/>
  <c r="I55" i="4"/>
  <c r="H55" i="4"/>
  <c r="BI82" i="4"/>
  <c r="Z82" i="4"/>
  <c r="Y82" i="4"/>
  <c r="X82" i="4"/>
  <c r="W82" i="4"/>
  <c r="U82" i="4"/>
  <c r="T82" i="4"/>
  <c r="S82" i="4"/>
  <c r="R82" i="4"/>
  <c r="P82" i="4"/>
  <c r="O82" i="4"/>
  <c r="N82" i="4"/>
  <c r="M82" i="4"/>
  <c r="K82" i="4"/>
  <c r="J82" i="4"/>
  <c r="I82" i="4"/>
  <c r="H82" i="4"/>
  <c r="BI81" i="4"/>
  <c r="Z81" i="4"/>
  <c r="Y81" i="4"/>
  <c r="X81" i="4"/>
  <c r="W81" i="4"/>
  <c r="U81" i="4"/>
  <c r="T81" i="4"/>
  <c r="S81" i="4"/>
  <c r="R81" i="4"/>
  <c r="P81" i="4"/>
  <c r="O81" i="4"/>
  <c r="N81" i="4"/>
  <c r="M81" i="4"/>
  <c r="K81" i="4"/>
  <c r="J81" i="4"/>
  <c r="I81" i="4"/>
  <c r="H81" i="4"/>
  <c r="BI95" i="4" l="1"/>
  <c r="Z95" i="4"/>
  <c r="Y95" i="4"/>
  <c r="X95" i="4"/>
  <c r="W95" i="4"/>
  <c r="U95" i="4"/>
  <c r="T95" i="4"/>
  <c r="S95" i="4"/>
  <c r="R95" i="4"/>
  <c r="P95" i="4"/>
  <c r="O95" i="4"/>
  <c r="N95" i="4"/>
  <c r="M95" i="4"/>
  <c r="K95" i="4"/>
  <c r="J95" i="4"/>
  <c r="I95" i="4"/>
  <c r="H95" i="4"/>
  <c r="BI26" i="4"/>
  <c r="Z26" i="4"/>
  <c r="Y26" i="4"/>
  <c r="X26" i="4"/>
  <c r="W26" i="4"/>
  <c r="U26" i="4"/>
  <c r="T26" i="4"/>
  <c r="S26" i="4"/>
  <c r="R26" i="4"/>
  <c r="P26" i="4"/>
  <c r="O26" i="4"/>
  <c r="N26" i="4"/>
  <c r="M26" i="4"/>
  <c r="K26" i="4"/>
  <c r="J26" i="4"/>
  <c r="I26" i="4"/>
  <c r="H26" i="4"/>
  <c r="BI145" i="4"/>
  <c r="Z145" i="4"/>
  <c r="Y145" i="4"/>
  <c r="X145" i="4"/>
  <c r="W145" i="4"/>
  <c r="U145" i="4"/>
  <c r="T145" i="4"/>
  <c r="S145" i="4"/>
  <c r="R145" i="4"/>
  <c r="P145" i="4"/>
  <c r="O145" i="4"/>
  <c r="N145" i="4"/>
  <c r="M145" i="4"/>
  <c r="K145" i="4"/>
  <c r="J145" i="4"/>
  <c r="I145" i="4"/>
  <c r="H145" i="4"/>
  <c r="BI54" i="4"/>
  <c r="Z54" i="4"/>
  <c r="Y54" i="4"/>
  <c r="X54" i="4"/>
  <c r="W54" i="4"/>
  <c r="U54" i="4"/>
  <c r="T54" i="4"/>
  <c r="S54" i="4"/>
  <c r="R54" i="4"/>
  <c r="P54" i="4"/>
  <c r="O54" i="4"/>
  <c r="N54" i="4"/>
  <c r="M54" i="4"/>
  <c r="K54" i="4"/>
  <c r="J54" i="4"/>
  <c r="I54" i="4"/>
  <c r="H54" i="4"/>
  <c r="BI32" i="4"/>
  <c r="Z32" i="4"/>
  <c r="Y32" i="4"/>
  <c r="X32" i="4"/>
  <c r="W32" i="4"/>
  <c r="U32" i="4"/>
  <c r="T32" i="4"/>
  <c r="S32" i="4"/>
  <c r="R32" i="4"/>
  <c r="P32" i="4"/>
  <c r="O32" i="4"/>
  <c r="N32" i="4"/>
  <c r="M32" i="4"/>
  <c r="K32" i="4"/>
  <c r="J32" i="4"/>
  <c r="I32" i="4"/>
  <c r="H32" i="4"/>
  <c r="BI80" i="4"/>
  <c r="Z80" i="4"/>
  <c r="Y80" i="4"/>
  <c r="X80" i="4"/>
  <c r="W80" i="4"/>
  <c r="U80" i="4"/>
  <c r="T80" i="4"/>
  <c r="S80" i="4"/>
  <c r="R80" i="4"/>
  <c r="P80" i="4"/>
  <c r="O80" i="4"/>
  <c r="N80" i="4"/>
  <c r="M80" i="4"/>
  <c r="K80" i="4"/>
  <c r="J80" i="4"/>
  <c r="I80" i="4"/>
  <c r="H80" i="4"/>
  <c r="O6" i="8"/>
  <c r="H7" i="8"/>
  <c r="H6" i="8"/>
  <c r="H5" i="8"/>
  <c r="H4" i="8"/>
  <c r="H3" i="8"/>
  <c r="H2" i="8"/>
  <c r="O7" i="8"/>
  <c r="O5" i="8"/>
  <c r="O4" i="8"/>
  <c r="O3" i="8"/>
  <c r="O2" i="8"/>
  <c r="BI94" i="4" l="1"/>
  <c r="Z94" i="4"/>
  <c r="Y94" i="4"/>
  <c r="X94" i="4"/>
  <c r="W94" i="4"/>
  <c r="U94" i="4"/>
  <c r="T94" i="4"/>
  <c r="S94" i="4"/>
  <c r="R94" i="4"/>
  <c r="P94" i="4"/>
  <c r="O94" i="4"/>
  <c r="N94" i="4"/>
  <c r="M94" i="4"/>
  <c r="K94" i="4"/>
  <c r="J94" i="4"/>
  <c r="I94" i="4"/>
  <c r="H94" i="4"/>
  <c r="BI109" i="4" l="1"/>
  <c r="Z109" i="4"/>
  <c r="Y109" i="4"/>
  <c r="X109" i="4"/>
  <c r="W109" i="4"/>
  <c r="U109" i="4"/>
  <c r="T109" i="4"/>
  <c r="S109" i="4"/>
  <c r="R109" i="4"/>
  <c r="P109" i="4"/>
  <c r="O109" i="4"/>
  <c r="N109" i="4"/>
  <c r="M109" i="4"/>
  <c r="K109" i="4"/>
  <c r="J109" i="4"/>
  <c r="I109" i="4"/>
  <c r="H109" i="4"/>
  <c r="BI133" i="4"/>
  <c r="Z133" i="4"/>
  <c r="Y133" i="4"/>
  <c r="X133" i="4"/>
  <c r="W133" i="4"/>
  <c r="U133" i="4"/>
  <c r="T133" i="4"/>
  <c r="S133" i="4"/>
  <c r="R133" i="4"/>
  <c r="P133" i="4"/>
  <c r="O133" i="4"/>
  <c r="N133" i="4"/>
  <c r="M133" i="4"/>
  <c r="K133" i="4"/>
  <c r="J133" i="4"/>
  <c r="I133" i="4"/>
  <c r="H133" i="4"/>
  <c r="W164" i="4"/>
  <c r="R164" i="4"/>
  <c r="M164" i="4"/>
  <c r="H164" i="4"/>
  <c r="W182" i="4"/>
  <c r="R182" i="4"/>
  <c r="M182" i="4"/>
  <c r="H182" i="4"/>
  <c r="W195" i="4"/>
  <c r="R195" i="4"/>
  <c r="M195" i="4"/>
  <c r="H195" i="4"/>
  <c r="W212" i="4"/>
  <c r="R212" i="4"/>
  <c r="M212" i="4"/>
  <c r="H212" i="4"/>
  <c r="W233" i="4"/>
  <c r="R233" i="4"/>
  <c r="M233" i="4"/>
  <c r="H233" i="4"/>
  <c r="W263" i="4"/>
  <c r="R263" i="4"/>
  <c r="M263" i="4"/>
  <c r="H263" i="4"/>
  <c r="W211" i="4"/>
  <c r="R211" i="4"/>
  <c r="M211" i="4"/>
  <c r="H211" i="4"/>
  <c r="W181" i="4"/>
  <c r="R181" i="4"/>
  <c r="M181" i="4"/>
  <c r="H181" i="4"/>
  <c r="W262" i="4"/>
  <c r="R262" i="4"/>
  <c r="M262" i="4"/>
  <c r="H262" i="4"/>
  <c r="W261" i="4" l="1"/>
  <c r="R261" i="4"/>
  <c r="M261" i="4"/>
  <c r="H261" i="4"/>
  <c r="W232" i="4"/>
  <c r="R232" i="4"/>
  <c r="M232" i="4"/>
  <c r="H232" i="4"/>
  <c r="W260" i="4" l="1"/>
  <c r="R260" i="4"/>
  <c r="M260" i="4"/>
  <c r="H260" i="4"/>
  <c r="W231" i="4"/>
  <c r="R231" i="4"/>
  <c r="M231" i="4"/>
  <c r="H231" i="4"/>
  <c r="BI67" i="4"/>
  <c r="Z67" i="4"/>
  <c r="Y67" i="4"/>
  <c r="X67" i="4"/>
  <c r="W67" i="4"/>
  <c r="U67" i="4"/>
  <c r="T67" i="4"/>
  <c r="S67" i="4"/>
  <c r="R67" i="4"/>
  <c r="P67" i="4"/>
  <c r="O67" i="4"/>
  <c r="N67" i="4"/>
  <c r="M67" i="4"/>
  <c r="K67" i="4"/>
  <c r="J67" i="4"/>
  <c r="I67" i="4"/>
  <c r="H67" i="4"/>
  <c r="W180" i="4"/>
  <c r="R180" i="4"/>
  <c r="M180" i="4"/>
  <c r="H180" i="4"/>
  <c r="W163" i="4"/>
  <c r="R163" i="4"/>
  <c r="M163" i="4"/>
  <c r="H163" i="4"/>
  <c r="W179" i="4"/>
  <c r="R179" i="4"/>
  <c r="M179" i="4"/>
  <c r="H179" i="4"/>
  <c r="W194" i="4"/>
  <c r="R194" i="4"/>
  <c r="M194" i="4"/>
  <c r="H194" i="4"/>
  <c r="W210" i="4"/>
  <c r="R210" i="4"/>
  <c r="M210" i="4"/>
  <c r="H210" i="4"/>
  <c r="W230" i="4"/>
  <c r="R230" i="4"/>
  <c r="M230" i="4"/>
  <c r="H230" i="4"/>
  <c r="W259" i="4"/>
  <c r="R259" i="4"/>
  <c r="M259" i="4"/>
  <c r="H259" i="4"/>
  <c r="BI144" i="4"/>
  <c r="Z144" i="4"/>
  <c r="Y144" i="4"/>
  <c r="X144" i="4"/>
  <c r="W144" i="4"/>
  <c r="U144" i="4"/>
  <c r="T144" i="4"/>
  <c r="S144" i="4"/>
  <c r="R144" i="4"/>
  <c r="P144" i="4"/>
  <c r="O144" i="4"/>
  <c r="N144" i="4"/>
  <c r="M144" i="4"/>
  <c r="K144" i="4"/>
  <c r="J144" i="4"/>
  <c r="I144" i="4"/>
  <c r="H144" i="4"/>
  <c r="BI132" i="4"/>
  <c r="Z132" i="4"/>
  <c r="Y132" i="4"/>
  <c r="X132" i="4"/>
  <c r="W132" i="4"/>
  <c r="U132" i="4"/>
  <c r="T132" i="4"/>
  <c r="S132" i="4"/>
  <c r="R132" i="4"/>
  <c r="P132" i="4"/>
  <c r="O132" i="4"/>
  <c r="N132" i="4"/>
  <c r="M132" i="4"/>
  <c r="K132" i="4"/>
  <c r="J132" i="4"/>
  <c r="I132" i="4"/>
  <c r="H132" i="4"/>
  <c r="BI108" i="4"/>
  <c r="Z108" i="4"/>
  <c r="Y108" i="4"/>
  <c r="X108" i="4"/>
  <c r="W108" i="4"/>
  <c r="U108" i="4"/>
  <c r="T108" i="4"/>
  <c r="S108" i="4"/>
  <c r="R108" i="4"/>
  <c r="P108" i="4"/>
  <c r="O108" i="4"/>
  <c r="N108" i="4"/>
  <c r="M108" i="4"/>
  <c r="K108" i="4"/>
  <c r="J108" i="4"/>
  <c r="I108" i="4"/>
  <c r="H108" i="4"/>
  <c r="BI66" i="4"/>
  <c r="Z66" i="4"/>
  <c r="Y66" i="4"/>
  <c r="X66" i="4"/>
  <c r="W66" i="4"/>
  <c r="U66" i="4"/>
  <c r="T66" i="4"/>
  <c r="S66" i="4"/>
  <c r="R66" i="4"/>
  <c r="P66" i="4"/>
  <c r="O66" i="4"/>
  <c r="N66" i="4"/>
  <c r="M66" i="4"/>
  <c r="K66" i="4"/>
  <c r="J66" i="4"/>
  <c r="I66" i="4"/>
  <c r="H66" i="4"/>
  <c r="BI93" i="4"/>
  <c r="Z93" i="4"/>
  <c r="Y93" i="4"/>
  <c r="X93" i="4"/>
  <c r="W93" i="4"/>
  <c r="U93" i="4"/>
  <c r="T93" i="4"/>
  <c r="S93" i="4"/>
  <c r="R93" i="4"/>
  <c r="P93" i="4"/>
  <c r="O93" i="4"/>
  <c r="N93" i="4"/>
  <c r="M93" i="4"/>
  <c r="K93" i="4"/>
  <c r="J93" i="4"/>
  <c r="I93" i="4"/>
  <c r="H93" i="4"/>
  <c r="BI79" i="4"/>
  <c r="Z79" i="4"/>
  <c r="Y79" i="4"/>
  <c r="X79" i="4"/>
  <c r="W79" i="4"/>
  <c r="U79" i="4"/>
  <c r="T79" i="4"/>
  <c r="S79" i="4"/>
  <c r="R79" i="4"/>
  <c r="P79" i="4"/>
  <c r="O79" i="4"/>
  <c r="N79" i="4"/>
  <c r="M79" i="4"/>
  <c r="K79" i="4"/>
  <c r="J79" i="4"/>
  <c r="I79" i="4"/>
  <c r="H79" i="4"/>
  <c r="BI25" i="4"/>
  <c r="Z25" i="4"/>
  <c r="Y25" i="4"/>
  <c r="X25" i="4"/>
  <c r="W25" i="4"/>
  <c r="U25" i="4"/>
  <c r="T25" i="4"/>
  <c r="S25" i="4"/>
  <c r="R25" i="4"/>
  <c r="P25" i="4"/>
  <c r="O25" i="4"/>
  <c r="N25" i="4"/>
  <c r="M25" i="4"/>
  <c r="K25" i="4"/>
  <c r="J25" i="4"/>
  <c r="I25" i="4"/>
  <c r="H25" i="4"/>
  <c r="BI65" i="4"/>
  <c r="Z65" i="4"/>
  <c r="Y65" i="4"/>
  <c r="X65" i="4"/>
  <c r="W65" i="4"/>
  <c r="U65" i="4"/>
  <c r="T65" i="4"/>
  <c r="S65" i="4"/>
  <c r="R65" i="4"/>
  <c r="P65" i="4"/>
  <c r="O65" i="4"/>
  <c r="N65" i="4"/>
  <c r="M65" i="4"/>
  <c r="K65" i="4"/>
  <c r="J65" i="4"/>
  <c r="I65" i="4"/>
  <c r="H65" i="4"/>
  <c r="BI92" i="4"/>
  <c r="Z92" i="4"/>
  <c r="Y92" i="4"/>
  <c r="X92" i="4"/>
  <c r="W92" i="4"/>
  <c r="U92" i="4"/>
  <c r="T92" i="4"/>
  <c r="S92" i="4"/>
  <c r="R92" i="4"/>
  <c r="P92" i="4"/>
  <c r="O92" i="4"/>
  <c r="N92" i="4"/>
  <c r="M92" i="4"/>
  <c r="K92" i="4"/>
  <c r="J92" i="4"/>
  <c r="I92" i="4"/>
  <c r="H92" i="4"/>
  <c r="BI107" i="4"/>
  <c r="Z107" i="4"/>
  <c r="Y107" i="4"/>
  <c r="X107" i="4"/>
  <c r="W107" i="4"/>
  <c r="U107" i="4"/>
  <c r="T107" i="4"/>
  <c r="S107" i="4"/>
  <c r="R107" i="4"/>
  <c r="P107" i="4"/>
  <c r="O107" i="4"/>
  <c r="N107" i="4"/>
  <c r="M107" i="4"/>
  <c r="K107" i="4"/>
  <c r="J107" i="4"/>
  <c r="I107" i="4"/>
  <c r="H107" i="4"/>
  <c r="W162" i="4"/>
  <c r="R162" i="4"/>
  <c r="M162" i="4"/>
  <c r="H162" i="4"/>
  <c r="W178" i="4"/>
  <c r="R178" i="4"/>
  <c r="M178" i="4"/>
  <c r="H178" i="4"/>
  <c r="W193" i="4"/>
  <c r="R193" i="4"/>
  <c r="M193" i="4"/>
  <c r="H193" i="4"/>
  <c r="W209" i="4"/>
  <c r="R209" i="4"/>
  <c r="M209" i="4"/>
  <c r="H209" i="4"/>
  <c r="W229" i="4"/>
  <c r="R229" i="4"/>
  <c r="M229" i="4"/>
  <c r="H229" i="4"/>
  <c r="BI131" i="4"/>
  <c r="Z131" i="4"/>
  <c r="Y131" i="4"/>
  <c r="X131" i="4"/>
  <c r="W131" i="4"/>
  <c r="U131" i="4"/>
  <c r="T131" i="4"/>
  <c r="S131" i="4"/>
  <c r="R131" i="4"/>
  <c r="P131" i="4"/>
  <c r="O131" i="4"/>
  <c r="N131" i="4"/>
  <c r="M131" i="4"/>
  <c r="K131" i="4"/>
  <c r="J131" i="4"/>
  <c r="I131" i="4"/>
  <c r="H131" i="4"/>
  <c r="W258" i="4"/>
  <c r="R258" i="4"/>
  <c r="M258" i="4"/>
  <c r="H258" i="4"/>
  <c r="BI130" i="4" l="1"/>
  <c r="Z130" i="4"/>
  <c r="Y130" i="4"/>
  <c r="X130" i="4"/>
  <c r="W130" i="4"/>
  <c r="U130" i="4"/>
  <c r="T130" i="4"/>
  <c r="S130" i="4"/>
  <c r="R130" i="4"/>
  <c r="P130" i="4"/>
  <c r="O130" i="4"/>
  <c r="N130" i="4"/>
  <c r="M130" i="4"/>
  <c r="K130" i="4"/>
  <c r="J130" i="4"/>
  <c r="I130" i="4"/>
  <c r="H130" i="4"/>
  <c r="BI129" i="4"/>
  <c r="Z129" i="4"/>
  <c r="Y129" i="4"/>
  <c r="X129" i="4"/>
  <c r="W129" i="4"/>
  <c r="U129" i="4"/>
  <c r="T129" i="4"/>
  <c r="S129" i="4"/>
  <c r="R129" i="4"/>
  <c r="P129" i="4"/>
  <c r="O129" i="4"/>
  <c r="N129" i="4"/>
  <c r="M129" i="4"/>
  <c r="K129" i="4"/>
  <c r="J129" i="4"/>
  <c r="I129" i="4"/>
  <c r="H129" i="4"/>
  <c r="BI106" i="4"/>
  <c r="Z106" i="4"/>
  <c r="Y106" i="4"/>
  <c r="X106" i="4"/>
  <c r="W106" i="4"/>
  <c r="U106" i="4"/>
  <c r="T106" i="4"/>
  <c r="S106" i="4"/>
  <c r="R106" i="4"/>
  <c r="P106" i="4"/>
  <c r="O106" i="4"/>
  <c r="N106" i="4"/>
  <c r="M106" i="4"/>
  <c r="K106" i="4"/>
  <c r="J106" i="4"/>
  <c r="I106" i="4"/>
  <c r="H106" i="4"/>
  <c r="BI105" i="4"/>
  <c r="Z105" i="4"/>
  <c r="Y105" i="4"/>
  <c r="X105" i="4"/>
  <c r="W105" i="4"/>
  <c r="U105" i="4"/>
  <c r="T105" i="4"/>
  <c r="S105" i="4"/>
  <c r="R105" i="4"/>
  <c r="P105" i="4"/>
  <c r="O105" i="4"/>
  <c r="N105" i="4"/>
  <c r="M105" i="4"/>
  <c r="K105" i="4"/>
  <c r="J105" i="4"/>
  <c r="I105" i="4"/>
  <c r="H105" i="4"/>
  <c r="BI24" i="4"/>
  <c r="Z24" i="4"/>
  <c r="Y24" i="4"/>
  <c r="X24" i="4"/>
  <c r="W24" i="4"/>
  <c r="U24" i="4"/>
  <c r="T24" i="4"/>
  <c r="S24" i="4"/>
  <c r="R24" i="4"/>
  <c r="P24" i="4"/>
  <c r="O24" i="4"/>
  <c r="N24" i="4"/>
  <c r="M24" i="4"/>
  <c r="K24" i="4"/>
  <c r="J24" i="4"/>
  <c r="I24" i="4"/>
  <c r="H24" i="4"/>
  <c r="BI23" i="4"/>
  <c r="Z23" i="4"/>
  <c r="Y23" i="4"/>
  <c r="X23" i="4"/>
  <c r="W23" i="4"/>
  <c r="U23" i="4"/>
  <c r="T23" i="4"/>
  <c r="S23" i="4"/>
  <c r="R23" i="4"/>
  <c r="P23" i="4"/>
  <c r="O23" i="4"/>
  <c r="N23" i="4"/>
  <c r="M23" i="4"/>
  <c r="K23" i="4"/>
  <c r="J23" i="4"/>
  <c r="I23" i="4"/>
  <c r="H23" i="4"/>
  <c r="BI22" i="4"/>
  <c r="Z22" i="4"/>
  <c r="Y22" i="4"/>
  <c r="X22" i="4"/>
  <c r="W22" i="4"/>
  <c r="U22" i="4"/>
  <c r="T22" i="4"/>
  <c r="S22" i="4"/>
  <c r="R22" i="4"/>
  <c r="P22" i="4"/>
  <c r="O22" i="4"/>
  <c r="N22" i="4"/>
  <c r="M22" i="4"/>
  <c r="K22" i="4"/>
  <c r="J22" i="4"/>
  <c r="I22" i="4"/>
  <c r="H22" i="4"/>
  <c r="BI143" i="4"/>
  <c r="Z143" i="4"/>
  <c r="Y143" i="4"/>
  <c r="X143" i="4"/>
  <c r="W143" i="4"/>
  <c r="U143" i="4"/>
  <c r="T143" i="4"/>
  <c r="S143" i="4"/>
  <c r="R143" i="4"/>
  <c r="P143" i="4"/>
  <c r="O143" i="4"/>
  <c r="N143" i="4"/>
  <c r="M143" i="4"/>
  <c r="K143" i="4"/>
  <c r="J143" i="4"/>
  <c r="I143" i="4"/>
  <c r="H143" i="4"/>
  <c r="BI21" i="4"/>
  <c r="Z21" i="4"/>
  <c r="Y21" i="4"/>
  <c r="X21" i="4"/>
  <c r="W21" i="4"/>
  <c r="U21" i="4"/>
  <c r="T21" i="4"/>
  <c r="S21" i="4"/>
  <c r="R21" i="4"/>
  <c r="P21" i="4"/>
  <c r="O21" i="4"/>
  <c r="N21" i="4"/>
  <c r="M21" i="4"/>
  <c r="K21" i="4"/>
  <c r="J21" i="4"/>
  <c r="I21" i="4"/>
  <c r="H21" i="4"/>
  <c r="W161" i="4"/>
  <c r="R161" i="4"/>
  <c r="M161" i="4"/>
  <c r="H161" i="4"/>
  <c r="W177" i="4"/>
  <c r="R177" i="4"/>
  <c r="M177" i="4"/>
  <c r="H177" i="4"/>
  <c r="W192" i="4"/>
  <c r="R192" i="4"/>
  <c r="M192" i="4"/>
  <c r="H192" i="4"/>
  <c r="W208" i="4"/>
  <c r="R208" i="4"/>
  <c r="M208" i="4"/>
  <c r="H208" i="4"/>
  <c r="W228" i="4"/>
  <c r="R228" i="4"/>
  <c r="M228" i="4"/>
  <c r="H228" i="4"/>
  <c r="W257" i="4"/>
  <c r="R257" i="4"/>
  <c r="M257" i="4"/>
  <c r="H257" i="4"/>
  <c r="BI64" i="4"/>
  <c r="Z64" i="4"/>
  <c r="Y64" i="4"/>
  <c r="X64" i="4"/>
  <c r="W64" i="4"/>
  <c r="U64" i="4"/>
  <c r="T64" i="4"/>
  <c r="S64" i="4"/>
  <c r="R64" i="4"/>
  <c r="P64" i="4"/>
  <c r="O64" i="4"/>
  <c r="N64" i="4"/>
  <c r="M64" i="4"/>
  <c r="K64" i="4"/>
  <c r="J64" i="4"/>
  <c r="I64" i="4"/>
  <c r="H64" i="4"/>
  <c r="BI91" i="4"/>
  <c r="Z91" i="4"/>
  <c r="Y91" i="4"/>
  <c r="X91" i="4"/>
  <c r="W91" i="4"/>
  <c r="U91" i="4"/>
  <c r="T91" i="4"/>
  <c r="S91" i="4"/>
  <c r="R91" i="4"/>
  <c r="P91" i="4"/>
  <c r="O91" i="4"/>
  <c r="N91" i="4"/>
  <c r="M91" i="4"/>
  <c r="K91" i="4"/>
  <c r="J91" i="4"/>
  <c r="I91" i="4"/>
  <c r="H91" i="4"/>
  <c r="BI104" i="4"/>
  <c r="Z104" i="4"/>
  <c r="Y104" i="4"/>
  <c r="X104" i="4"/>
  <c r="W104" i="4"/>
  <c r="U104" i="4"/>
  <c r="T104" i="4"/>
  <c r="S104" i="4"/>
  <c r="R104" i="4"/>
  <c r="P104" i="4"/>
  <c r="O104" i="4"/>
  <c r="N104" i="4"/>
  <c r="M104" i="4"/>
  <c r="K104" i="4"/>
  <c r="J104" i="4"/>
  <c r="I104" i="4"/>
  <c r="H104" i="4"/>
  <c r="BI128" i="4"/>
  <c r="Z128" i="4"/>
  <c r="Y128" i="4"/>
  <c r="X128" i="4"/>
  <c r="W128" i="4"/>
  <c r="U128" i="4"/>
  <c r="T128" i="4"/>
  <c r="S128" i="4"/>
  <c r="R128" i="4"/>
  <c r="P128" i="4"/>
  <c r="O128" i="4"/>
  <c r="N128" i="4"/>
  <c r="M128" i="4"/>
  <c r="K128" i="4"/>
  <c r="J128" i="4"/>
  <c r="I128" i="4"/>
  <c r="H128" i="4"/>
  <c r="BI78" i="4" l="1"/>
  <c r="Z78" i="4"/>
  <c r="Y78" i="4"/>
  <c r="X78" i="4"/>
  <c r="W78" i="4"/>
  <c r="U78" i="4"/>
  <c r="T78" i="4"/>
  <c r="S78" i="4"/>
  <c r="R78" i="4"/>
  <c r="P78" i="4"/>
  <c r="O78" i="4"/>
  <c r="N78" i="4"/>
  <c r="M78" i="4"/>
  <c r="K78" i="4"/>
  <c r="J78" i="4"/>
  <c r="I78" i="4"/>
  <c r="H78" i="4"/>
  <c r="BI20" i="4"/>
  <c r="Z20" i="4"/>
  <c r="Y20" i="4"/>
  <c r="X20" i="4"/>
  <c r="W20" i="4"/>
  <c r="U20" i="4"/>
  <c r="T20" i="4"/>
  <c r="S20" i="4"/>
  <c r="R20" i="4"/>
  <c r="P20" i="4"/>
  <c r="O20" i="4"/>
  <c r="N20" i="4"/>
  <c r="M20" i="4"/>
  <c r="K20" i="4"/>
  <c r="J20" i="4"/>
  <c r="I20" i="4"/>
  <c r="H20" i="4"/>
  <c r="BI53" i="4"/>
  <c r="Z53" i="4"/>
  <c r="Y53" i="4"/>
  <c r="X53" i="4"/>
  <c r="W53" i="4"/>
  <c r="U53" i="4"/>
  <c r="T53" i="4"/>
  <c r="S53" i="4"/>
  <c r="R53" i="4"/>
  <c r="P53" i="4"/>
  <c r="O53" i="4"/>
  <c r="N53" i="4"/>
  <c r="M53" i="4"/>
  <c r="K53" i="4"/>
  <c r="J53" i="4"/>
  <c r="I53" i="4"/>
  <c r="H53" i="4"/>
  <c r="BI77" i="4"/>
  <c r="Z77" i="4"/>
  <c r="Y77" i="4"/>
  <c r="X77" i="4"/>
  <c r="W77" i="4"/>
  <c r="U77" i="4"/>
  <c r="T77" i="4"/>
  <c r="S77" i="4"/>
  <c r="R77" i="4"/>
  <c r="P77" i="4"/>
  <c r="O77" i="4"/>
  <c r="N77" i="4"/>
  <c r="M77" i="4"/>
  <c r="K77" i="4"/>
  <c r="J77" i="4"/>
  <c r="I77" i="4"/>
  <c r="H77" i="4"/>
  <c r="BI142" i="4"/>
  <c r="Z142" i="4"/>
  <c r="Y142" i="4"/>
  <c r="X142" i="4"/>
  <c r="W142" i="4"/>
  <c r="U142" i="4"/>
  <c r="T142" i="4"/>
  <c r="S142" i="4"/>
  <c r="R142" i="4"/>
  <c r="P142" i="4"/>
  <c r="O142" i="4"/>
  <c r="N142" i="4"/>
  <c r="M142" i="4"/>
  <c r="K142" i="4"/>
  <c r="J142" i="4"/>
  <c r="I142" i="4"/>
  <c r="H142" i="4"/>
  <c r="BI127" i="4"/>
  <c r="Z127" i="4"/>
  <c r="Y127" i="4"/>
  <c r="X127" i="4"/>
  <c r="W127" i="4"/>
  <c r="U127" i="4"/>
  <c r="T127" i="4"/>
  <c r="S127" i="4"/>
  <c r="R127" i="4"/>
  <c r="P127" i="4"/>
  <c r="O127" i="4"/>
  <c r="N127" i="4"/>
  <c r="M127" i="4"/>
  <c r="K127" i="4"/>
  <c r="J127" i="4"/>
  <c r="I127" i="4"/>
  <c r="H127" i="4"/>
  <c r="BI19" i="4"/>
  <c r="Z19" i="4"/>
  <c r="Y19" i="4"/>
  <c r="X19" i="4"/>
  <c r="W19" i="4"/>
  <c r="U19" i="4"/>
  <c r="T19" i="4"/>
  <c r="S19" i="4"/>
  <c r="R19" i="4"/>
  <c r="P19" i="4"/>
  <c r="O19" i="4"/>
  <c r="N19" i="4"/>
  <c r="M19" i="4"/>
  <c r="K19" i="4"/>
  <c r="J19" i="4"/>
  <c r="I19" i="4"/>
  <c r="H19" i="4"/>
  <c r="BI18" i="4"/>
  <c r="Z18" i="4"/>
  <c r="Y18" i="4"/>
  <c r="X18" i="4"/>
  <c r="W18" i="4"/>
  <c r="U18" i="4"/>
  <c r="T18" i="4"/>
  <c r="S18" i="4"/>
  <c r="R18" i="4"/>
  <c r="P18" i="4"/>
  <c r="O18" i="4"/>
  <c r="N18" i="4"/>
  <c r="M18" i="4"/>
  <c r="K18" i="4"/>
  <c r="J18" i="4"/>
  <c r="I18" i="4"/>
  <c r="H18" i="4"/>
  <c r="BI141" i="4" l="1"/>
  <c r="Z141" i="4"/>
  <c r="Y141" i="4"/>
  <c r="X141" i="4"/>
  <c r="W141" i="4"/>
  <c r="U141" i="4"/>
  <c r="T141" i="4"/>
  <c r="S141" i="4"/>
  <c r="R141" i="4"/>
  <c r="P141" i="4"/>
  <c r="O141" i="4"/>
  <c r="N141" i="4"/>
  <c r="M141" i="4"/>
  <c r="K141" i="4"/>
  <c r="J141" i="4"/>
  <c r="I141" i="4"/>
  <c r="H141" i="4"/>
  <c r="BI17" i="4"/>
  <c r="Z17" i="4"/>
  <c r="Y17" i="4"/>
  <c r="X17" i="4"/>
  <c r="W17" i="4"/>
  <c r="U17" i="4"/>
  <c r="T17" i="4"/>
  <c r="S17" i="4"/>
  <c r="R17" i="4"/>
  <c r="P17" i="4"/>
  <c r="O17" i="4"/>
  <c r="N17" i="4"/>
  <c r="M17" i="4"/>
  <c r="K17" i="4"/>
  <c r="J17" i="4"/>
  <c r="I17" i="4"/>
  <c r="H17" i="4"/>
  <c r="BI140" i="4"/>
  <c r="Z140" i="4"/>
  <c r="Y140" i="4"/>
  <c r="X140" i="4"/>
  <c r="W140" i="4"/>
  <c r="U140" i="4"/>
  <c r="T140" i="4"/>
  <c r="S140" i="4"/>
  <c r="R140" i="4"/>
  <c r="P140" i="4"/>
  <c r="O140" i="4"/>
  <c r="N140" i="4"/>
  <c r="M140" i="4"/>
  <c r="K140" i="4"/>
  <c r="J140" i="4"/>
  <c r="I140" i="4"/>
  <c r="H140" i="4"/>
  <c r="BI63" i="4"/>
  <c r="Z63" i="4"/>
  <c r="Y63" i="4"/>
  <c r="X63" i="4"/>
  <c r="W63" i="4"/>
  <c r="U63" i="4"/>
  <c r="T63" i="4"/>
  <c r="S63" i="4"/>
  <c r="R63" i="4"/>
  <c r="P63" i="4"/>
  <c r="O63" i="4"/>
  <c r="N63" i="4"/>
  <c r="M63" i="4"/>
  <c r="K63" i="4"/>
  <c r="J63" i="4"/>
  <c r="I63" i="4"/>
  <c r="H63" i="4"/>
  <c r="BI52" i="4"/>
  <c r="Z52" i="4"/>
  <c r="Y52" i="4"/>
  <c r="X52" i="4"/>
  <c r="W52" i="4"/>
  <c r="U52" i="4"/>
  <c r="T52" i="4"/>
  <c r="S52" i="4"/>
  <c r="R52" i="4"/>
  <c r="P52" i="4"/>
  <c r="O52" i="4"/>
  <c r="N52" i="4"/>
  <c r="M52" i="4"/>
  <c r="K52" i="4"/>
  <c r="J52" i="4"/>
  <c r="I52" i="4"/>
  <c r="H52" i="4"/>
  <c r="BI90" i="4"/>
  <c r="Z90" i="4"/>
  <c r="Y90" i="4"/>
  <c r="X90" i="4"/>
  <c r="W90" i="4"/>
  <c r="U90" i="4"/>
  <c r="T90" i="4"/>
  <c r="S90" i="4"/>
  <c r="R90" i="4"/>
  <c r="P90" i="4"/>
  <c r="O90" i="4"/>
  <c r="N90" i="4"/>
  <c r="M90" i="4"/>
  <c r="K90" i="4"/>
  <c r="J90" i="4"/>
  <c r="I90" i="4"/>
  <c r="H90" i="4"/>
  <c r="BI76" i="4"/>
  <c r="Z76" i="4"/>
  <c r="Y76" i="4"/>
  <c r="X76" i="4"/>
  <c r="W76" i="4"/>
  <c r="U76" i="4"/>
  <c r="T76" i="4"/>
  <c r="S76" i="4"/>
  <c r="R76" i="4"/>
  <c r="P76" i="4"/>
  <c r="O76" i="4"/>
  <c r="N76" i="4"/>
  <c r="M76" i="4"/>
  <c r="K76" i="4"/>
  <c r="J76" i="4"/>
  <c r="I76" i="4"/>
  <c r="H76" i="4"/>
  <c r="BI16" i="4"/>
  <c r="Z16" i="4"/>
  <c r="Y16" i="4"/>
  <c r="X16" i="4"/>
  <c r="W16" i="4"/>
  <c r="U16" i="4"/>
  <c r="T16" i="4"/>
  <c r="S16" i="4"/>
  <c r="R16" i="4"/>
  <c r="P16" i="4"/>
  <c r="O16" i="4"/>
  <c r="N16" i="4"/>
  <c r="M16" i="4"/>
  <c r="K16" i="4"/>
  <c r="J16" i="4"/>
  <c r="I16" i="4"/>
  <c r="H16" i="4"/>
  <c r="BI126" i="4"/>
  <c r="Z126" i="4"/>
  <c r="Y126" i="4"/>
  <c r="X126" i="4"/>
  <c r="W126" i="4"/>
  <c r="U126" i="4"/>
  <c r="T126" i="4"/>
  <c r="S126" i="4"/>
  <c r="R126" i="4"/>
  <c r="P126" i="4"/>
  <c r="O126" i="4"/>
  <c r="N126" i="4"/>
  <c r="M126" i="4"/>
  <c r="K126" i="4"/>
  <c r="J126" i="4"/>
  <c r="I126" i="4"/>
  <c r="H126" i="4"/>
  <c r="BI62" i="4"/>
  <c r="Z62" i="4"/>
  <c r="Y62" i="4"/>
  <c r="X62" i="4"/>
  <c r="W62" i="4"/>
  <c r="U62" i="4"/>
  <c r="T62" i="4"/>
  <c r="S62" i="4"/>
  <c r="R62" i="4"/>
  <c r="P62" i="4"/>
  <c r="O62" i="4"/>
  <c r="N62" i="4"/>
  <c r="M62" i="4"/>
  <c r="K62" i="4"/>
  <c r="J62" i="4"/>
  <c r="I62" i="4"/>
  <c r="H62" i="4"/>
  <c r="BI51" i="4"/>
  <c r="Z51" i="4"/>
  <c r="Y51" i="4"/>
  <c r="X51" i="4"/>
  <c r="W51" i="4"/>
  <c r="U51" i="4"/>
  <c r="T51" i="4"/>
  <c r="S51" i="4"/>
  <c r="R51" i="4"/>
  <c r="P51" i="4"/>
  <c r="O51" i="4"/>
  <c r="N51" i="4"/>
  <c r="M51" i="4"/>
  <c r="K51" i="4"/>
  <c r="J51" i="4"/>
  <c r="I51" i="4"/>
  <c r="H51" i="4"/>
  <c r="BI89" i="4"/>
  <c r="Z89" i="4"/>
  <c r="Y89" i="4"/>
  <c r="X89" i="4"/>
  <c r="W89" i="4"/>
  <c r="U89" i="4"/>
  <c r="T89" i="4"/>
  <c r="S89" i="4"/>
  <c r="R89" i="4"/>
  <c r="P89" i="4"/>
  <c r="O89" i="4"/>
  <c r="N89" i="4"/>
  <c r="M89" i="4"/>
  <c r="K89" i="4"/>
  <c r="J89" i="4"/>
  <c r="I89" i="4"/>
  <c r="H89" i="4"/>
  <c r="BI75" i="4"/>
  <c r="Z75" i="4"/>
  <c r="Y75" i="4"/>
  <c r="X75" i="4"/>
  <c r="W75" i="4"/>
  <c r="U75" i="4"/>
  <c r="T75" i="4"/>
  <c r="S75" i="4"/>
  <c r="R75" i="4"/>
  <c r="P75" i="4"/>
  <c r="O75" i="4"/>
  <c r="N75" i="4"/>
  <c r="M75" i="4"/>
  <c r="K75" i="4"/>
  <c r="J75" i="4"/>
  <c r="I75" i="4"/>
  <c r="H75" i="4"/>
  <c r="BI15" i="4"/>
  <c r="Z15" i="4"/>
  <c r="Y15" i="4"/>
  <c r="X15" i="4"/>
  <c r="W15" i="4"/>
  <c r="U15" i="4"/>
  <c r="T15" i="4"/>
  <c r="S15" i="4"/>
  <c r="R15" i="4"/>
  <c r="P15" i="4"/>
  <c r="O15" i="4"/>
  <c r="N15" i="4"/>
  <c r="M15" i="4"/>
  <c r="K15" i="4"/>
  <c r="J15" i="4"/>
  <c r="I15" i="4"/>
  <c r="H15" i="4"/>
  <c r="W160" i="4"/>
  <c r="R160" i="4"/>
  <c r="M160" i="4"/>
  <c r="H160" i="4"/>
  <c r="W176" i="4"/>
  <c r="R176" i="4"/>
  <c r="M176" i="4"/>
  <c r="H176" i="4"/>
  <c r="W191" i="4"/>
  <c r="R191" i="4"/>
  <c r="M191" i="4"/>
  <c r="H191" i="4"/>
  <c r="W207" i="4"/>
  <c r="R207" i="4"/>
  <c r="M207" i="4"/>
  <c r="H207" i="4"/>
  <c r="W227" i="4"/>
  <c r="R227" i="4"/>
  <c r="M227" i="4"/>
  <c r="H227" i="4"/>
  <c r="W256" i="4"/>
  <c r="R256" i="4"/>
  <c r="M256" i="4"/>
  <c r="H256" i="4"/>
  <c r="BI114" i="4"/>
  <c r="Z114" i="4"/>
  <c r="Y114" i="4"/>
  <c r="X114" i="4"/>
  <c r="W114" i="4"/>
  <c r="U114" i="4"/>
  <c r="T114" i="4"/>
  <c r="S114" i="4"/>
  <c r="R114" i="4"/>
  <c r="P114" i="4"/>
  <c r="O114" i="4"/>
  <c r="N114" i="4"/>
  <c r="M114" i="4"/>
  <c r="K114" i="4"/>
  <c r="J114" i="4"/>
  <c r="I114" i="4"/>
  <c r="H114" i="4"/>
  <c r="BI103" i="4"/>
  <c r="Z103" i="4"/>
  <c r="Y103" i="4"/>
  <c r="X103" i="4"/>
  <c r="W103" i="4"/>
  <c r="U103" i="4"/>
  <c r="T103" i="4"/>
  <c r="S103" i="4"/>
  <c r="R103" i="4"/>
  <c r="P103" i="4"/>
  <c r="O103" i="4"/>
  <c r="N103" i="4"/>
  <c r="M103" i="4"/>
  <c r="K103" i="4"/>
  <c r="J103" i="4"/>
  <c r="I103" i="4"/>
  <c r="H103" i="4"/>
  <c r="BI88" i="4"/>
  <c r="Z88" i="4"/>
  <c r="Y88" i="4"/>
  <c r="X88" i="4"/>
  <c r="W88" i="4"/>
  <c r="U88" i="4"/>
  <c r="T88" i="4"/>
  <c r="S88" i="4"/>
  <c r="R88" i="4"/>
  <c r="P88" i="4"/>
  <c r="O88" i="4"/>
  <c r="N88" i="4"/>
  <c r="M88" i="4"/>
  <c r="K88" i="4"/>
  <c r="J88" i="4"/>
  <c r="I88" i="4"/>
  <c r="H88" i="4"/>
  <c r="BI74" i="4"/>
  <c r="Z74" i="4"/>
  <c r="Y74" i="4"/>
  <c r="X74" i="4"/>
  <c r="W74" i="4"/>
  <c r="U74" i="4"/>
  <c r="T74" i="4"/>
  <c r="S74" i="4"/>
  <c r="R74" i="4"/>
  <c r="P74" i="4"/>
  <c r="O74" i="4"/>
  <c r="N74" i="4"/>
  <c r="M74" i="4"/>
  <c r="K74" i="4"/>
  <c r="J74" i="4"/>
  <c r="I74" i="4"/>
  <c r="H74" i="4"/>
  <c r="BI61" i="4"/>
  <c r="Z61" i="4"/>
  <c r="Y61" i="4"/>
  <c r="X61" i="4"/>
  <c r="W61" i="4"/>
  <c r="U61" i="4"/>
  <c r="T61" i="4"/>
  <c r="S61" i="4"/>
  <c r="R61" i="4"/>
  <c r="P61" i="4"/>
  <c r="O61" i="4"/>
  <c r="N61" i="4"/>
  <c r="M61" i="4"/>
  <c r="K61" i="4"/>
  <c r="J61" i="4"/>
  <c r="I61" i="4"/>
  <c r="H61" i="4"/>
  <c r="BI50" i="4"/>
  <c r="Z50" i="4"/>
  <c r="Y50" i="4"/>
  <c r="X50" i="4"/>
  <c r="W50" i="4"/>
  <c r="U50" i="4"/>
  <c r="T50" i="4"/>
  <c r="S50" i="4"/>
  <c r="R50" i="4"/>
  <c r="P50" i="4"/>
  <c r="O50" i="4"/>
  <c r="N50" i="4"/>
  <c r="M50" i="4"/>
  <c r="K50" i="4"/>
  <c r="J50" i="4"/>
  <c r="I50" i="4"/>
  <c r="H50" i="4"/>
  <c r="BI38" i="4"/>
  <c r="Z38" i="4"/>
  <c r="Y38" i="4"/>
  <c r="X38" i="4"/>
  <c r="W38" i="4"/>
  <c r="U38" i="4"/>
  <c r="T38" i="4"/>
  <c r="S38" i="4"/>
  <c r="R38" i="4"/>
  <c r="P38" i="4"/>
  <c r="O38" i="4"/>
  <c r="N38" i="4"/>
  <c r="M38" i="4"/>
  <c r="K38" i="4"/>
  <c r="J38" i="4"/>
  <c r="I38" i="4"/>
  <c r="H38" i="4"/>
  <c r="BI14" i="4"/>
  <c r="Z14" i="4"/>
  <c r="Y14" i="4"/>
  <c r="X14" i="4"/>
  <c r="W14" i="4"/>
  <c r="U14" i="4"/>
  <c r="T14" i="4"/>
  <c r="S14" i="4"/>
  <c r="R14" i="4"/>
  <c r="P14" i="4"/>
  <c r="O14" i="4"/>
  <c r="N14" i="4"/>
  <c r="M14" i="4"/>
  <c r="K14" i="4"/>
  <c r="J14" i="4"/>
  <c r="I14" i="4"/>
  <c r="H14" i="4"/>
  <c r="BI139" i="4"/>
  <c r="Z139" i="4"/>
  <c r="Y139" i="4"/>
  <c r="X139" i="4"/>
  <c r="W139" i="4"/>
  <c r="U139" i="4"/>
  <c r="T139" i="4"/>
  <c r="S139" i="4"/>
  <c r="R139" i="4"/>
  <c r="P139" i="4"/>
  <c r="O139" i="4"/>
  <c r="N139" i="4"/>
  <c r="M139" i="4"/>
  <c r="K139" i="4"/>
  <c r="J139" i="4"/>
  <c r="I139" i="4"/>
  <c r="H139" i="4"/>
  <c r="BI125" i="4"/>
  <c r="Z125" i="4"/>
  <c r="Y125" i="4"/>
  <c r="X125" i="4"/>
  <c r="W125" i="4"/>
  <c r="U125" i="4"/>
  <c r="T125" i="4"/>
  <c r="S125" i="4"/>
  <c r="R125" i="4"/>
  <c r="P125" i="4"/>
  <c r="O125" i="4"/>
  <c r="N125" i="4"/>
  <c r="M125" i="4"/>
  <c r="K125" i="4"/>
  <c r="J125" i="4"/>
  <c r="I125" i="4"/>
  <c r="H125" i="4"/>
  <c r="BI13" i="4"/>
  <c r="Z13" i="4"/>
  <c r="Y13" i="4"/>
  <c r="X13" i="4"/>
  <c r="W13" i="4"/>
  <c r="U13" i="4"/>
  <c r="T13" i="4"/>
  <c r="S13" i="4"/>
  <c r="R13" i="4"/>
  <c r="P13" i="4"/>
  <c r="O13" i="4"/>
  <c r="N13" i="4"/>
  <c r="M13" i="4"/>
  <c r="K13" i="4"/>
  <c r="J13" i="4"/>
  <c r="I13" i="4"/>
  <c r="H13" i="4"/>
  <c r="BI124" i="4"/>
  <c r="Z124" i="4"/>
  <c r="Y124" i="4"/>
  <c r="X124" i="4"/>
  <c r="W124" i="4"/>
  <c r="U124" i="4"/>
  <c r="T124" i="4"/>
  <c r="S124" i="4"/>
  <c r="R124" i="4"/>
  <c r="P124" i="4"/>
  <c r="O124" i="4"/>
  <c r="N124" i="4"/>
  <c r="M124" i="4"/>
  <c r="K124" i="4"/>
  <c r="J124" i="4"/>
  <c r="I124" i="4"/>
  <c r="H124" i="4"/>
  <c r="W255" i="4" l="1"/>
  <c r="R255" i="4"/>
  <c r="M255" i="4"/>
  <c r="H255" i="4"/>
  <c r="BI12" i="4"/>
  <c r="Z12" i="4"/>
  <c r="Y12" i="4"/>
  <c r="X12" i="4"/>
  <c r="W12" i="4"/>
  <c r="U12" i="4"/>
  <c r="T12" i="4"/>
  <c r="S12" i="4"/>
  <c r="R12" i="4"/>
  <c r="P12" i="4"/>
  <c r="O12" i="4"/>
  <c r="N12" i="4"/>
  <c r="M12" i="4"/>
  <c r="K12" i="4"/>
  <c r="J12" i="4"/>
  <c r="I12" i="4"/>
  <c r="H12" i="4"/>
  <c r="BI123" i="4"/>
  <c r="Z123" i="4"/>
  <c r="Y123" i="4"/>
  <c r="X123" i="4"/>
  <c r="W123" i="4"/>
  <c r="U123" i="4"/>
  <c r="T123" i="4"/>
  <c r="S123" i="4"/>
  <c r="R123" i="4"/>
  <c r="P123" i="4"/>
  <c r="O123" i="4"/>
  <c r="N123" i="4"/>
  <c r="M123" i="4"/>
  <c r="K123" i="4"/>
  <c r="J123" i="4"/>
  <c r="I123" i="4"/>
  <c r="H123" i="4"/>
  <c r="BI11" i="4" l="1"/>
  <c r="Z11" i="4"/>
  <c r="Y11" i="4"/>
  <c r="X11" i="4"/>
  <c r="W11" i="4"/>
  <c r="U11" i="4"/>
  <c r="T11" i="4"/>
  <c r="S11" i="4"/>
  <c r="R11" i="4"/>
  <c r="P11" i="4"/>
  <c r="O11" i="4"/>
  <c r="N11" i="4"/>
  <c r="M11" i="4"/>
  <c r="K11" i="4"/>
  <c r="J11" i="4"/>
  <c r="I11" i="4"/>
  <c r="H11" i="4"/>
  <c r="BI10" i="4"/>
  <c r="Z10" i="4"/>
  <c r="Y10" i="4"/>
  <c r="X10" i="4"/>
  <c r="W10" i="4"/>
  <c r="U10" i="4"/>
  <c r="T10" i="4"/>
  <c r="S10" i="4"/>
  <c r="R10" i="4"/>
  <c r="P10" i="4"/>
  <c r="O10" i="4"/>
  <c r="N10" i="4"/>
  <c r="M10" i="4"/>
  <c r="K10" i="4"/>
  <c r="J10" i="4"/>
  <c r="I10" i="4"/>
  <c r="H10" i="4"/>
  <c r="BI9" i="4"/>
  <c r="Z9" i="4"/>
  <c r="Y9" i="4"/>
  <c r="X9" i="4"/>
  <c r="W9" i="4"/>
  <c r="U9" i="4"/>
  <c r="T9" i="4"/>
  <c r="S9" i="4"/>
  <c r="R9" i="4"/>
  <c r="P9" i="4"/>
  <c r="O9" i="4"/>
  <c r="N9" i="4"/>
  <c r="M9" i="4"/>
  <c r="K9" i="4"/>
  <c r="J9" i="4"/>
  <c r="I9" i="4"/>
  <c r="H9" i="4"/>
  <c r="W254" i="4"/>
  <c r="R254" i="4"/>
  <c r="M254" i="4"/>
  <c r="H254" i="4"/>
  <c r="W226" i="4"/>
  <c r="R226" i="4"/>
  <c r="M226" i="4"/>
  <c r="H226" i="4"/>
  <c r="W175" i="4"/>
  <c r="R175" i="4"/>
  <c r="M175" i="4"/>
  <c r="H175" i="4"/>
  <c r="W174" i="4"/>
  <c r="R174" i="4"/>
  <c r="M174" i="4"/>
  <c r="H174" i="4"/>
  <c r="W253" i="4"/>
  <c r="R253" i="4"/>
  <c r="M253" i="4"/>
  <c r="H253" i="4"/>
  <c r="W225" i="4"/>
  <c r="R225" i="4"/>
  <c r="M225" i="4"/>
  <c r="H225" i="4"/>
  <c r="W252" i="4"/>
  <c r="R252" i="4"/>
  <c r="M252" i="4"/>
  <c r="H252" i="4"/>
  <c r="W173" i="4"/>
  <c r="R173" i="4"/>
  <c r="M173" i="4"/>
  <c r="H173" i="4"/>
  <c r="BI138" i="4"/>
  <c r="Z138" i="4"/>
  <c r="Y138" i="4"/>
  <c r="X138" i="4"/>
  <c r="W138" i="4"/>
  <c r="U138" i="4"/>
  <c r="T138" i="4"/>
  <c r="S138" i="4"/>
  <c r="R138" i="4"/>
  <c r="P138" i="4"/>
  <c r="O138" i="4"/>
  <c r="N138" i="4"/>
  <c r="M138" i="4"/>
  <c r="K138" i="4"/>
  <c r="J138" i="4"/>
  <c r="I138" i="4"/>
  <c r="H138" i="4"/>
  <c r="BI137" i="4"/>
  <c r="Z137" i="4"/>
  <c r="Y137" i="4"/>
  <c r="X137" i="4"/>
  <c r="W137" i="4"/>
  <c r="U137" i="4"/>
  <c r="T137" i="4"/>
  <c r="S137" i="4"/>
  <c r="R137" i="4"/>
  <c r="P137" i="4"/>
  <c r="O137" i="4"/>
  <c r="N137" i="4"/>
  <c r="M137" i="4"/>
  <c r="K137" i="4"/>
  <c r="J137" i="4"/>
  <c r="I137" i="4"/>
  <c r="H137" i="4"/>
  <c r="W251" i="4" l="1"/>
  <c r="R251" i="4"/>
  <c r="M251" i="4"/>
  <c r="H251" i="4"/>
  <c r="W206" i="4"/>
  <c r="R206" i="4"/>
  <c r="M206" i="4"/>
  <c r="H206" i="4"/>
  <c r="W172" i="4"/>
  <c r="R172" i="4"/>
  <c r="M172" i="4"/>
  <c r="H172" i="4"/>
  <c r="W159" i="4"/>
  <c r="R159" i="4"/>
  <c r="M159" i="4"/>
  <c r="H159" i="4"/>
  <c r="BI122" i="4"/>
  <c r="Z122" i="4"/>
  <c r="Y122" i="4"/>
  <c r="X122" i="4"/>
  <c r="W122" i="4"/>
  <c r="U122" i="4"/>
  <c r="T122" i="4"/>
  <c r="S122" i="4"/>
  <c r="R122" i="4"/>
  <c r="P122" i="4"/>
  <c r="O122" i="4"/>
  <c r="N122" i="4"/>
  <c r="M122" i="4"/>
  <c r="K122" i="4"/>
  <c r="J122" i="4"/>
  <c r="I122" i="4"/>
  <c r="H122" i="4"/>
  <c r="BI102" i="4"/>
  <c r="Z102" i="4"/>
  <c r="Y102" i="4"/>
  <c r="X102" i="4"/>
  <c r="W102" i="4"/>
  <c r="U102" i="4"/>
  <c r="T102" i="4"/>
  <c r="S102" i="4"/>
  <c r="R102" i="4"/>
  <c r="P102" i="4"/>
  <c r="O102" i="4"/>
  <c r="N102" i="4"/>
  <c r="M102" i="4"/>
  <c r="K102" i="4"/>
  <c r="J102" i="4"/>
  <c r="I102" i="4"/>
  <c r="H102" i="4"/>
  <c r="BI87" i="4"/>
  <c r="Z87" i="4"/>
  <c r="Y87" i="4"/>
  <c r="X87" i="4"/>
  <c r="W87" i="4"/>
  <c r="U87" i="4"/>
  <c r="T87" i="4"/>
  <c r="S87" i="4"/>
  <c r="R87" i="4"/>
  <c r="P87" i="4"/>
  <c r="O87" i="4"/>
  <c r="N87" i="4"/>
  <c r="M87" i="4"/>
  <c r="K87" i="4"/>
  <c r="J87" i="4"/>
  <c r="I87" i="4"/>
  <c r="H87" i="4"/>
  <c r="BI73" i="4"/>
  <c r="Z73" i="4"/>
  <c r="Y73" i="4"/>
  <c r="X73" i="4"/>
  <c r="W73" i="4"/>
  <c r="U73" i="4"/>
  <c r="T73" i="4"/>
  <c r="S73" i="4"/>
  <c r="R73" i="4"/>
  <c r="P73" i="4"/>
  <c r="O73" i="4"/>
  <c r="N73" i="4"/>
  <c r="M73" i="4"/>
  <c r="K73" i="4"/>
  <c r="J73" i="4"/>
  <c r="I73" i="4"/>
  <c r="H73" i="4"/>
  <c r="BI121" i="4"/>
  <c r="Z121" i="4"/>
  <c r="Y121" i="4"/>
  <c r="X121" i="4"/>
  <c r="W121" i="4"/>
  <c r="U121" i="4"/>
  <c r="T121" i="4"/>
  <c r="S121" i="4"/>
  <c r="R121" i="4"/>
  <c r="P121" i="4"/>
  <c r="O121" i="4"/>
  <c r="N121" i="4"/>
  <c r="M121" i="4"/>
  <c r="K121" i="4"/>
  <c r="J121" i="4"/>
  <c r="I121" i="4"/>
  <c r="H121" i="4"/>
  <c r="BI101" i="4"/>
  <c r="Z101" i="4"/>
  <c r="Y101" i="4"/>
  <c r="X101" i="4"/>
  <c r="W101" i="4"/>
  <c r="U101" i="4"/>
  <c r="T101" i="4"/>
  <c r="S101" i="4"/>
  <c r="R101" i="4"/>
  <c r="P101" i="4"/>
  <c r="O101" i="4"/>
  <c r="N101" i="4"/>
  <c r="M101" i="4"/>
  <c r="K101" i="4"/>
  <c r="J101" i="4"/>
  <c r="I101" i="4"/>
  <c r="H101" i="4"/>
  <c r="BI86" i="4"/>
  <c r="Z86" i="4"/>
  <c r="Y86" i="4"/>
  <c r="X86" i="4"/>
  <c r="W86" i="4"/>
  <c r="U86" i="4"/>
  <c r="T86" i="4"/>
  <c r="S86" i="4"/>
  <c r="R86" i="4"/>
  <c r="P86" i="4"/>
  <c r="O86" i="4"/>
  <c r="N86" i="4"/>
  <c r="M86" i="4"/>
  <c r="K86" i="4"/>
  <c r="J86" i="4"/>
  <c r="I86" i="4"/>
  <c r="H86" i="4"/>
  <c r="BI72" i="4"/>
  <c r="Z72" i="4"/>
  <c r="Y72" i="4"/>
  <c r="X72" i="4"/>
  <c r="W72" i="4"/>
  <c r="U72" i="4"/>
  <c r="T72" i="4"/>
  <c r="S72" i="4"/>
  <c r="R72" i="4"/>
  <c r="P72" i="4"/>
  <c r="O72" i="4"/>
  <c r="N72" i="4"/>
  <c r="M72" i="4"/>
  <c r="K72" i="4"/>
  <c r="J72" i="4"/>
  <c r="I72" i="4"/>
  <c r="H72" i="4"/>
  <c r="BI60" i="4"/>
  <c r="Z60" i="4"/>
  <c r="Y60" i="4"/>
  <c r="X60" i="4"/>
  <c r="W60" i="4"/>
  <c r="U60" i="4"/>
  <c r="T60" i="4"/>
  <c r="S60" i="4"/>
  <c r="R60" i="4"/>
  <c r="P60" i="4"/>
  <c r="O60" i="4"/>
  <c r="N60" i="4"/>
  <c r="M60" i="4"/>
  <c r="K60" i="4"/>
  <c r="J60" i="4"/>
  <c r="I60" i="4"/>
  <c r="H60" i="4"/>
  <c r="BI49" i="4"/>
  <c r="Z49" i="4"/>
  <c r="Y49" i="4"/>
  <c r="X49" i="4"/>
  <c r="W49" i="4"/>
  <c r="U49" i="4"/>
  <c r="T49" i="4"/>
  <c r="S49" i="4"/>
  <c r="R49" i="4"/>
  <c r="P49" i="4"/>
  <c r="O49" i="4"/>
  <c r="N49" i="4"/>
  <c r="M49" i="4"/>
  <c r="K49" i="4"/>
  <c r="J49" i="4"/>
  <c r="I49" i="4"/>
  <c r="H49" i="4"/>
  <c r="BI59" i="4"/>
  <c r="Z59" i="4"/>
  <c r="Y59" i="4"/>
  <c r="X59" i="4"/>
  <c r="W59" i="4"/>
  <c r="U59" i="4"/>
  <c r="T59" i="4"/>
  <c r="S59" i="4"/>
  <c r="R59" i="4"/>
  <c r="P59" i="4"/>
  <c r="O59" i="4"/>
  <c r="N59" i="4"/>
  <c r="M59" i="4"/>
  <c r="K59" i="4"/>
  <c r="J59" i="4"/>
  <c r="I59" i="4"/>
  <c r="H59" i="4"/>
  <c r="BI48" i="4"/>
  <c r="Z48" i="4"/>
  <c r="Y48" i="4"/>
  <c r="X48" i="4"/>
  <c r="W48" i="4"/>
  <c r="U48" i="4"/>
  <c r="T48" i="4"/>
  <c r="S48" i="4"/>
  <c r="R48" i="4"/>
  <c r="P48" i="4"/>
  <c r="O48" i="4"/>
  <c r="N48" i="4"/>
  <c r="M48" i="4"/>
  <c r="K48" i="4"/>
  <c r="J48" i="4"/>
  <c r="I48" i="4"/>
  <c r="H48" i="4"/>
  <c r="BI71" i="4"/>
  <c r="Z71" i="4"/>
  <c r="Y71" i="4"/>
  <c r="X71" i="4"/>
  <c r="W71" i="4"/>
  <c r="U71" i="4"/>
  <c r="T71" i="4"/>
  <c r="S71" i="4"/>
  <c r="R71" i="4"/>
  <c r="P71" i="4"/>
  <c r="O71" i="4"/>
  <c r="N71" i="4"/>
  <c r="M71" i="4"/>
  <c r="K71" i="4"/>
  <c r="J71" i="4"/>
  <c r="I71" i="4"/>
  <c r="H71" i="4"/>
  <c r="BI47" i="4"/>
  <c r="Z47" i="4"/>
  <c r="Y47" i="4"/>
  <c r="X47" i="4"/>
  <c r="W47" i="4"/>
  <c r="U47" i="4"/>
  <c r="T47" i="4"/>
  <c r="S47" i="4"/>
  <c r="R47" i="4"/>
  <c r="P47" i="4"/>
  <c r="O47" i="4"/>
  <c r="N47" i="4"/>
  <c r="M47" i="4"/>
  <c r="K47" i="4"/>
  <c r="J47" i="4"/>
  <c r="I47" i="4"/>
  <c r="H47" i="4"/>
  <c r="BI46" i="4"/>
  <c r="Z46" i="4"/>
  <c r="Y46" i="4"/>
  <c r="X46" i="4"/>
  <c r="W46" i="4"/>
  <c r="U46" i="4"/>
  <c r="T46" i="4"/>
  <c r="S46" i="4"/>
  <c r="R46" i="4"/>
  <c r="P46" i="4"/>
  <c r="O46" i="4"/>
  <c r="N46" i="4"/>
  <c r="M46" i="4"/>
  <c r="K46" i="4"/>
  <c r="J46" i="4"/>
  <c r="I46" i="4"/>
  <c r="H46" i="4"/>
  <c r="BI45" i="4" l="1"/>
  <c r="Z45" i="4"/>
  <c r="Y45" i="4"/>
  <c r="X45" i="4"/>
  <c r="W45" i="4"/>
  <c r="U45" i="4"/>
  <c r="T45" i="4"/>
  <c r="S45" i="4"/>
  <c r="R45" i="4"/>
  <c r="P45" i="4"/>
  <c r="O45" i="4"/>
  <c r="N45" i="4"/>
  <c r="M45" i="4"/>
  <c r="K45" i="4"/>
  <c r="J45" i="4"/>
  <c r="I45" i="4"/>
  <c r="H45" i="4"/>
  <c r="BI44" i="4"/>
  <c r="Z44" i="4"/>
  <c r="Y44" i="4"/>
  <c r="X44" i="4"/>
  <c r="W44" i="4"/>
  <c r="U44" i="4"/>
  <c r="T44" i="4"/>
  <c r="S44" i="4"/>
  <c r="R44" i="4"/>
  <c r="P44" i="4"/>
  <c r="O44" i="4"/>
  <c r="N44" i="4"/>
  <c r="M44" i="4"/>
  <c r="K44" i="4"/>
  <c r="J44" i="4"/>
  <c r="I44" i="4"/>
  <c r="H44" i="4"/>
  <c r="BI37" i="4"/>
  <c r="Z37" i="4"/>
  <c r="Y37" i="4"/>
  <c r="X37" i="4"/>
  <c r="W37" i="4"/>
  <c r="U37" i="4"/>
  <c r="T37" i="4"/>
  <c r="S37" i="4"/>
  <c r="R37" i="4"/>
  <c r="P37" i="4"/>
  <c r="O37" i="4"/>
  <c r="N37" i="4"/>
  <c r="M37" i="4"/>
  <c r="K37" i="4"/>
  <c r="J37" i="4"/>
  <c r="I37" i="4"/>
  <c r="H37" i="4"/>
  <c r="BI36" i="4"/>
  <c r="Z36" i="4"/>
  <c r="Y36" i="4"/>
  <c r="X36" i="4"/>
  <c r="W36" i="4"/>
  <c r="U36" i="4"/>
  <c r="T36" i="4"/>
  <c r="S36" i="4"/>
  <c r="R36" i="4"/>
  <c r="P36" i="4"/>
  <c r="O36" i="4"/>
  <c r="N36" i="4"/>
  <c r="M36" i="4"/>
  <c r="K36" i="4"/>
  <c r="J36" i="4"/>
  <c r="I36" i="4"/>
  <c r="H36" i="4"/>
  <c r="BI31" i="4"/>
  <c r="Z31" i="4"/>
  <c r="Y31" i="4"/>
  <c r="X31" i="4"/>
  <c r="W31" i="4"/>
  <c r="U31" i="4"/>
  <c r="T31" i="4"/>
  <c r="S31" i="4"/>
  <c r="R31" i="4"/>
  <c r="P31" i="4"/>
  <c r="O31" i="4"/>
  <c r="N31" i="4"/>
  <c r="M31" i="4"/>
  <c r="K31" i="4"/>
  <c r="J31" i="4"/>
  <c r="I31" i="4"/>
  <c r="H31" i="4"/>
  <c r="BI8" i="4"/>
  <c r="Z8" i="4"/>
  <c r="Y8" i="4"/>
  <c r="X8" i="4"/>
  <c r="W8" i="4"/>
  <c r="U8" i="4"/>
  <c r="T8" i="4"/>
  <c r="S8" i="4"/>
  <c r="R8" i="4"/>
  <c r="P8" i="4"/>
  <c r="O8" i="4"/>
  <c r="N8" i="4"/>
  <c r="M8" i="4"/>
  <c r="K8" i="4"/>
  <c r="J8" i="4"/>
  <c r="I8" i="4"/>
  <c r="H8" i="4"/>
  <c r="W158" i="4" l="1"/>
  <c r="R158" i="4"/>
  <c r="M158" i="4"/>
  <c r="H158" i="4"/>
  <c r="W171" i="4"/>
  <c r="R171" i="4"/>
  <c r="M171" i="4"/>
  <c r="H171" i="4"/>
  <c r="W205" i="4"/>
  <c r="R205" i="4"/>
  <c r="M205" i="4"/>
  <c r="H205" i="4"/>
  <c r="W224" i="4"/>
  <c r="R224" i="4"/>
  <c r="M224" i="4"/>
  <c r="H224" i="4"/>
  <c r="BI35" i="4"/>
  <c r="Z35" i="4"/>
  <c r="Y35" i="4"/>
  <c r="X35" i="4"/>
  <c r="W35" i="4"/>
  <c r="U35" i="4"/>
  <c r="T35" i="4"/>
  <c r="S35" i="4"/>
  <c r="R35" i="4"/>
  <c r="P35" i="4"/>
  <c r="O35" i="4"/>
  <c r="N35" i="4"/>
  <c r="M35" i="4"/>
  <c r="K35" i="4"/>
  <c r="J35" i="4"/>
  <c r="I35" i="4"/>
  <c r="H35" i="4"/>
  <c r="BI58" i="4"/>
  <c r="Z58" i="4"/>
  <c r="Y58" i="4"/>
  <c r="X58" i="4"/>
  <c r="W58" i="4"/>
  <c r="U58" i="4"/>
  <c r="T58" i="4"/>
  <c r="S58" i="4"/>
  <c r="R58" i="4"/>
  <c r="P58" i="4"/>
  <c r="O58" i="4"/>
  <c r="N58" i="4"/>
  <c r="M58" i="4"/>
  <c r="K58" i="4"/>
  <c r="J58" i="4"/>
  <c r="I58" i="4"/>
  <c r="H58" i="4"/>
  <c r="BI43" i="4"/>
  <c r="Z43" i="4"/>
  <c r="Y43" i="4"/>
  <c r="X43" i="4"/>
  <c r="W43" i="4"/>
  <c r="U43" i="4"/>
  <c r="T43" i="4"/>
  <c r="S43" i="4"/>
  <c r="R43" i="4"/>
  <c r="P43" i="4"/>
  <c r="O43" i="4"/>
  <c r="N43" i="4"/>
  <c r="M43" i="4"/>
  <c r="K43" i="4"/>
  <c r="J43" i="4"/>
  <c r="I43" i="4"/>
  <c r="H43" i="4"/>
  <c r="BI70" i="4"/>
  <c r="Z70" i="4"/>
  <c r="Y70" i="4"/>
  <c r="X70" i="4"/>
  <c r="W70" i="4"/>
  <c r="U70" i="4"/>
  <c r="T70" i="4"/>
  <c r="S70" i="4"/>
  <c r="R70" i="4"/>
  <c r="P70" i="4"/>
  <c r="O70" i="4"/>
  <c r="N70" i="4"/>
  <c r="M70" i="4"/>
  <c r="K70" i="4"/>
  <c r="J70" i="4"/>
  <c r="I70" i="4"/>
  <c r="H70" i="4"/>
  <c r="BI85" i="4"/>
  <c r="Z85" i="4"/>
  <c r="Y85" i="4"/>
  <c r="X85" i="4"/>
  <c r="W85" i="4"/>
  <c r="U85" i="4"/>
  <c r="T85" i="4"/>
  <c r="S85" i="4"/>
  <c r="R85" i="4"/>
  <c r="P85" i="4"/>
  <c r="O85" i="4"/>
  <c r="N85" i="4"/>
  <c r="M85" i="4"/>
  <c r="K85" i="4"/>
  <c r="J85" i="4"/>
  <c r="I85" i="4"/>
  <c r="H85" i="4"/>
  <c r="BI100" i="4"/>
  <c r="Z100" i="4"/>
  <c r="Y100" i="4"/>
  <c r="X100" i="4"/>
  <c r="W100" i="4"/>
  <c r="U100" i="4"/>
  <c r="T100" i="4"/>
  <c r="S100" i="4"/>
  <c r="R100" i="4"/>
  <c r="P100" i="4"/>
  <c r="O100" i="4"/>
  <c r="N100" i="4"/>
  <c r="M100" i="4"/>
  <c r="K100" i="4"/>
  <c r="J100" i="4"/>
  <c r="I100" i="4"/>
  <c r="H100" i="4"/>
  <c r="W190" i="4" l="1"/>
  <c r="R190" i="4"/>
  <c r="M190" i="4"/>
  <c r="H190" i="4"/>
  <c r="W250" i="4"/>
  <c r="R250" i="4"/>
  <c r="M250" i="4"/>
  <c r="H250" i="4"/>
  <c r="BI7" i="4"/>
  <c r="Z7" i="4"/>
  <c r="Y7" i="4"/>
  <c r="X7" i="4"/>
  <c r="W7" i="4"/>
  <c r="U7" i="4"/>
  <c r="T7" i="4"/>
  <c r="S7" i="4"/>
  <c r="R7" i="4"/>
  <c r="P7" i="4"/>
  <c r="O7" i="4"/>
  <c r="N7" i="4"/>
  <c r="M7" i="4"/>
  <c r="K7" i="4"/>
  <c r="J7" i="4"/>
  <c r="I7" i="4"/>
  <c r="H7" i="4"/>
  <c r="BI136" i="4"/>
  <c r="Z136" i="4"/>
  <c r="Y136" i="4"/>
  <c r="X136" i="4"/>
  <c r="W136" i="4"/>
  <c r="U136" i="4"/>
  <c r="T136" i="4"/>
  <c r="S136" i="4"/>
  <c r="R136" i="4"/>
  <c r="P136" i="4"/>
  <c r="O136" i="4"/>
  <c r="N136" i="4"/>
  <c r="M136" i="4"/>
  <c r="K136" i="4"/>
  <c r="J136" i="4"/>
  <c r="I136" i="4"/>
  <c r="H136" i="4"/>
  <c r="BI120" i="4"/>
  <c r="Z120" i="4"/>
  <c r="Y120" i="4"/>
  <c r="X120" i="4"/>
  <c r="W120" i="4"/>
  <c r="U120" i="4"/>
  <c r="T120" i="4"/>
  <c r="S120" i="4"/>
  <c r="R120" i="4"/>
  <c r="P120" i="4"/>
  <c r="O120" i="4"/>
  <c r="N120" i="4"/>
  <c r="M120" i="4"/>
  <c r="K120" i="4"/>
  <c r="J120" i="4"/>
  <c r="I120" i="4"/>
  <c r="H120" i="4"/>
  <c r="W223" i="4" l="1"/>
  <c r="R223" i="4"/>
  <c r="M223" i="4"/>
  <c r="H223" i="4"/>
  <c r="W204" i="4"/>
  <c r="R204" i="4"/>
  <c r="M204" i="4"/>
  <c r="H204" i="4"/>
  <c r="W189" i="4"/>
  <c r="R189" i="4"/>
  <c r="M189" i="4"/>
  <c r="H189" i="4"/>
  <c r="W170" i="4"/>
  <c r="R170" i="4"/>
  <c r="M170" i="4"/>
  <c r="H170" i="4"/>
  <c r="W157" i="4"/>
  <c r="R157" i="4"/>
  <c r="M157" i="4"/>
  <c r="H157" i="4"/>
  <c r="BI119" i="4"/>
  <c r="Z119" i="4"/>
  <c r="Y119" i="4"/>
  <c r="X119" i="4"/>
  <c r="W119" i="4"/>
  <c r="U119" i="4"/>
  <c r="T119" i="4"/>
  <c r="S119" i="4"/>
  <c r="R119" i="4"/>
  <c r="P119" i="4"/>
  <c r="O119" i="4"/>
  <c r="N119" i="4"/>
  <c r="M119" i="4"/>
  <c r="K119" i="4"/>
  <c r="J119" i="4"/>
  <c r="I119" i="4"/>
  <c r="H119" i="4"/>
  <c r="W249" i="4"/>
  <c r="R249" i="4"/>
  <c r="M249" i="4"/>
  <c r="H249" i="4"/>
  <c r="W248" i="4" l="1"/>
  <c r="R248" i="4"/>
  <c r="M248" i="4"/>
  <c r="H248" i="4"/>
  <c r="BI118" i="4"/>
  <c r="Z118" i="4"/>
  <c r="Y118" i="4"/>
  <c r="X118" i="4"/>
  <c r="W118" i="4"/>
  <c r="U118" i="4"/>
  <c r="T118" i="4"/>
  <c r="S118" i="4"/>
  <c r="R118" i="4"/>
  <c r="P118" i="4"/>
  <c r="O118" i="4"/>
  <c r="N118" i="4"/>
  <c r="M118" i="4"/>
  <c r="K118" i="4"/>
  <c r="J118" i="4"/>
  <c r="I118" i="4"/>
  <c r="H118" i="4"/>
  <c r="W156" i="4"/>
  <c r="R156" i="4"/>
  <c r="M156" i="4"/>
  <c r="H156" i="4"/>
  <c r="W169" i="4"/>
  <c r="R169" i="4"/>
  <c r="M169" i="4"/>
  <c r="H169" i="4"/>
  <c r="W188" i="4"/>
  <c r="R188" i="4"/>
  <c r="M188" i="4"/>
  <c r="H188" i="4"/>
  <c r="W203" i="4"/>
  <c r="R203" i="4"/>
  <c r="M203" i="4"/>
  <c r="H203" i="4"/>
  <c r="W222" i="4"/>
  <c r="R222" i="4"/>
  <c r="M222" i="4"/>
  <c r="H222" i="4"/>
  <c r="W247" i="4"/>
  <c r="R247" i="4"/>
  <c r="M247" i="4"/>
  <c r="H247" i="4"/>
  <c r="BI42" i="4" l="1"/>
  <c r="Z42" i="4"/>
  <c r="Y42" i="4"/>
  <c r="X42" i="4"/>
  <c r="W42" i="4"/>
  <c r="U42" i="4"/>
  <c r="T42" i="4"/>
  <c r="S42" i="4"/>
  <c r="R42" i="4"/>
  <c r="P42" i="4"/>
  <c r="O42" i="4"/>
  <c r="N42" i="4"/>
  <c r="M42" i="4"/>
  <c r="K42" i="4"/>
  <c r="J42" i="4"/>
  <c r="I42" i="4"/>
  <c r="H42" i="4"/>
  <c r="BI117" i="4"/>
  <c r="Z117" i="4"/>
  <c r="Y117" i="4"/>
  <c r="X117" i="4"/>
  <c r="W117" i="4"/>
  <c r="U117" i="4"/>
  <c r="T117" i="4"/>
  <c r="S117" i="4"/>
  <c r="R117" i="4"/>
  <c r="P117" i="4"/>
  <c r="O117" i="4"/>
  <c r="N117" i="4"/>
  <c r="M117" i="4"/>
  <c r="K117" i="4"/>
  <c r="J117" i="4"/>
  <c r="I117" i="4"/>
  <c r="H117" i="4"/>
  <c r="W168" i="4" l="1"/>
  <c r="R168" i="4"/>
  <c r="M168" i="4"/>
  <c r="H168" i="4"/>
  <c r="W221" i="4"/>
  <c r="R221" i="4"/>
  <c r="M221" i="4"/>
  <c r="H221" i="4"/>
  <c r="W246" i="4"/>
  <c r="R246" i="4"/>
  <c r="M246" i="4"/>
  <c r="H246" i="4"/>
  <c r="W245" i="4" l="1"/>
  <c r="R245" i="4"/>
  <c r="M245" i="4"/>
  <c r="H245" i="4"/>
  <c r="W167" i="4"/>
  <c r="R167" i="4"/>
  <c r="M167" i="4"/>
  <c r="H167" i="4"/>
  <c r="W244" i="4" l="1"/>
  <c r="R244" i="4"/>
  <c r="M244" i="4"/>
  <c r="H244" i="4"/>
  <c r="W220" i="4"/>
  <c r="R220" i="4"/>
  <c r="M220" i="4"/>
  <c r="H220" i="4"/>
  <c r="W219" i="4"/>
  <c r="R219" i="4"/>
  <c r="M219" i="4"/>
  <c r="H219" i="4"/>
  <c r="W243" i="4"/>
  <c r="R243" i="4"/>
  <c r="M243" i="4"/>
  <c r="H243" i="4"/>
  <c r="W218" i="4"/>
  <c r="R218" i="4"/>
  <c r="M218" i="4"/>
  <c r="H218" i="4"/>
  <c r="W166" i="4"/>
  <c r="R166" i="4"/>
  <c r="M166" i="4"/>
  <c r="H166" i="4"/>
  <c r="W202" i="4"/>
  <c r="R202" i="4"/>
  <c r="M202" i="4"/>
  <c r="H202" i="4"/>
  <c r="W216" i="4"/>
  <c r="R216" i="4"/>
  <c r="M216" i="4"/>
  <c r="H216" i="4"/>
  <c r="W242" i="4"/>
  <c r="R242" i="4"/>
  <c r="M242" i="4"/>
  <c r="H242" i="4"/>
  <c r="W201" i="4"/>
  <c r="R201" i="4"/>
  <c r="M201" i="4"/>
  <c r="H201" i="4"/>
  <c r="W155" i="4"/>
  <c r="R155" i="4"/>
  <c r="M155" i="4"/>
  <c r="H155" i="4"/>
  <c r="W187" i="4"/>
  <c r="R187" i="4"/>
  <c r="M187" i="4"/>
  <c r="H187" i="4"/>
  <c r="W154" i="4" l="1"/>
  <c r="R154" i="4"/>
  <c r="M154" i="4"/>
  <c r="H154" i="4"/>
  <c r="W200" i="4"/>
  <c r="R200" i="4"/>
  <c r="M200" i="4"/>
  <c r="H200" i="4"/>
  <c r="W241" i="4"/>
  <c r="R241" i="4"/>
  <c r="M241" i="4"/>
  <c r="H241" i="4"/>
  <c r="W217" i="4"/>
  <c r="R217" i="4"/>
  <c r="M217" i="4"/>
  <c r="H217" i="4"/>
  <c r="W153" i="4"/>
  <c r="R153" i="4"/>
  <c r="M153" i="4"/>
  <c r="H153" i="4"/>
  <c r="W186" i="4"/>
  <c r="R186" i="4"/>
  <c r="M186" i="4"/>
  <c r="H186" i="4"/>
  <c r="W240" i="4" l="1"/>
  <c r="R240" i="4"/>
  <c r="M240" i="4"/>
  <c r="H240" i="4"/>
  <c r="W199" i="4"/>
  <c r="R199" i="4"/>
  <c r="M199" i="4"/>
  <c r="H199" i="4"/>
  <c r="W198" i="4"/>
  <c r="R198" i="4"/>
  <c r="M198" i="4"/>
  <c r="H198" i="4"/>
  <c r="W239" i="4" l="1"/>
  <c r="R239" i="4"/>
  <c r="M239" i="4"/>
  <c r="H239" i="4"/>
  <c r="W238" i="4"/>
  <c r="R238" i="4"/>
  <c r="M238" i="4"/>
  <c r="H238" i="4"/>
  <c r="H235" i="4" l="1"/>
  <c r="M235" i="4"/>
  <c r="R235" i="4"/>
  <c r="W235" i="4"/>
  <c r="H236" i="4"/>
  <c r="M236" i="4"/>
  <c r="R236" i="4"/>
  <c r="W236" i="4"/>
  <c r="W237" i="4"/>
  <c r="R237" i="4"/>
  <c r="M237" i="4"/>
  <c r="H237" i="4"/>
  <c r="W152" i="4" l="1"/>
  <c r="R152" i="4"/>
  <c r="M152" i="4"/>
  <c r="H152" i="4"/>
  <c r="BI41" i="4" l="1"/>
  <c r="Z41" i="4"/>
  <c r="Y41" i="4"/>
  <c r="X41" i="4"/>
  <c r="W41" i="4"/>
  <c r="U41" i="4"/>
  <c r="T41" i="4"/>
  <c r="S41" i="4"/>
  <c r="R41" i="4"/>
  <c r="P41" i="4"/>
  <c r="O41" i="4"/>
  <c r="N41" i="4"/>
  <c r="M41" i="4"/>
  <c r="K41" i="4"/>
  <c r="J41" i="4"/>
  <c r="I41" i="4"/>
  <c r="H41" i="4"/>
  <c r="W151" i="4" l="1"/>
  <c r="R151" i="4"/>
  <c r="M151" i="4"/>
  <c r="H151" i="4"/>
  <c r="BI6" i="4" l="1"/>
  <c r="Z6" i="4"/>
  <c r="Y6" i="4"/>
  <c r="X6" i="4"/>
  <c r="W6" i="4"/>
  <c r="U6" i="4"/>
  <c r="T6" i="4"/>
  <c r="S6" i="4"/>
  <c r="R6" i="4"/>
  <c r="P6" i="4"/>
  <c r="O6" i="4"/>
  <c r="N6" i="4"/>
  <c r="M6" i="4"/>
  <c r="K6" i="4"/>
  <c r="J6" i="4"/>
  <c r="I6" i="4"/>
  <c r="H6" i="4"/>
  <c r="W215" i="4" l="1"/>
  <c r="R215" i="4"/>
  <c r="M215" i="4"/>
  <c r="H215" i="4"/>
  <c r="A1" i="5"/>
  <c r="W185" i="4" l="1"/>
  <c r="R185" i="4"/>
  <c r="M185" i="4"/>
  <c r="H185" i="4"/>
  <c r="W150" i="4"/>
  <c r="R150" i="4"/>
  <c r="M150" i="4"/>
  <c r="H150" i="4"/>
  <c r="AA29" i="5" l="1"/>
  <c r="AA28" i="5"/>
  <c r="AA27" i="5"/>
  <c r="AA26" i="5"/>
  <c r="AA25" i="5"/>
  <c r="AA24" i="5"/>
  <c r="AA23" i="5"/>
  <c r="AA22" i="5"/>
  <c r="AA21" i="5"/>
  <c r="AA20" i="5"/>
  <c r="AA19" i="5"/>
  <c r="AA18" i="5"/>
  <c r="AC29" i="5"/>
  <c r="AC28" i="5"/>
  <c r="AC27" i="5"/>
  <c r="AC26" i="5"/>
  <c r="AC25" i="5"/>
  <c r="AC24" i="5"/>
  <c r="AC23" i="5"/>
  <c r="AC22" i="5"/>
  <c r="AC21" i="5"/>
  <c r="AC20" i="5"/>
  <c r="AC19" i="5"/>
  <c r="AC18" i="5"/>
  <c r="AE17" i="5"/>
  <c r="AD17" i="5"/>
  <c r="AA7" i="5"/>
  <c r="AA9" i="5" s="1"/>
  <c r="AA11" i="5" s="1"/>
  <c r="AA12" i="5" s="1"/>
  <c r="AA14" i="5" s="1"/>
  <c r="AA5" i="5"/>
  <c r="V3288" i="7"/>
  <c r="V3287" i="7"/>
  <c r="V3286" i="7"/>
  <c r="V3285" i="7"/>
  <c r="V3284" i="7"/>
  <c r="V3283" i="7"/>
  <c r="V3282" i="7"/>
  <c r="V3281" i="7"/>
  <c r="V3280" i="7"/>
  <c r="V3279" i="7"/>
  <c r="V3278" i="7"/>
  <c r="V3277" i="7"/>
  <c r="V3276" i="7"/>
  <c r="V3275" i="7"/>
  <c r="V3274" i="7"/>
  <c r="V3273" i="7"/>
  <c r="V3272" i="7"/>
  <c r="V3271" i="7"/>
  <c r="V3270" i="7"/>
  <c r="V3269" i="7"/>
  <c r="V3268" i="7"/>
  <c r="V3267" i="7"/>
  <c r="V3266" i="7"/>
  <c r="V3265" i="7"/>
  <c r="V3264" i="7"/>
  <c r="V3263" i="7"/>
  <c r="V3262" i="7"/>
  <c r="V3261" i="7"/>
  <c r="V3260" i="7"/>
  <c r="V3259" i="7"/>
  <c r="V3258" i="7"/>
  <c r="V3257" i="7"/>
  <c r="V3256" i="7"/>
  <c r="V3255" i="7"/>
  <c r="V3254" i="7"/>
  <c r="V3253" i="7"/>
  <c r="V3252" i="7"/>
  <c r="V3251" i="7"/>
  <c r="V3250" i="7"/>
  <c r="V3249" i="7"/>
  <c r="V3248" i="7"/>
  <c r="V3247" i="7"/>
  <c r="V3246" i="7"/>
  <c r="V3245" i="7"/>
  <c r="V3244" i="7"/>
  <c r="V3243" i="7"/>
  <c r="V3242" i="7"/>
  <c r="V3241" i="7"/>
  <c r="V3240" i="7"/>
  <c r="V3239" i="7"/>
  <c r="V3238" i="7"/>
  <c r="V3237" i="7"/>
  <c r="V3236" i="7"/>
  <c r="V3235" i="7"/>
  <c r="V3234" i="7"/>
  <c r="V3233" i="7"/>
  <c r="V3232" i="7"/>
  <c r="V3231" i="7"/>
  <c r="V3230" i="7"/>
  <c r="V3229" i="7"/>
  <c r="V3228" i="7"/>
  <c r="V3227" i="7"/>
  <c r="V3226" i="7"/>
  <c r="V3225" i="7"/>
  <c r="V3224" i="7"/>
  <c r="V3223" i="7"/>
  <c r="V3222" i="7"/>
  <c r="V3221" i="7"/>
  <c r="V3220" i="7"/>
  <c r="V3219" i="7"/>
  <c r="V3218" i="7"/>
  <c r="V3217" i="7"/>
  <c r="V3216" i="7"/>
  <c r="V3215" i="7"/>
  <c r="V3214" i="7"/>
  <c r="V3213" i="7"/>
  <c r="V3212" i="7"/>
  <c r="V3211" i="7"/>
  <c r="V3210" i="7"/>
  <c r="V3209" i="7"/>
  <c r="V3208" i="7"/>
  <c r="V3207" i="7"/>
  <c r="V3206" i="7"/>
  <c r="V3205" i="7"/>
  <c r="V3204" i="7"/>
  <c r="V3203" i="7"/>
  <c r="V3202" i="7"/>
  <c r="V3201" i="7"/>
  <c r="V3200" i="7"/>
  <c r="V3199" i="7"/>
  <c r="V3198" i="7"/>
  <c r="V3197" i="7"/>
  <c r="V3196" i="7"/>
  <c r="V3195" i="7"/>
  <c r="V3194" i="7"/>
  <c r="V3193" i="7"/>
  <c r="V3192" i="7"/>
  <c r="V3191" i="7"/>
  <c r="V3190" i="7"/>
  <c r="V3189" i="7"/>
  <c r="V3188" i="7"/>
  <c r="V3187" i="7"/>
  <c r="V3186" i="7"/>
  <c r="V3185" i="7"/>
  <c r="V3184" i="7"/>
  <c r="V3183" i="7"/>
  <c r="V3182" i="7"/>
  <c r="V3181" i="7"/>
  <c r="V3180" i="7"/>
  <c r="V3179" i="7"/>
  <c r="V3178" i="7"/>
  <c r="V3177" i="7"/>
  <c r="V3176" i="7"/>
  <c r="V3175" i="7"/>
  <c r="V3174" i="7"/>
  <c r="V3173" i="7"/>
  <c r="V3172" i="7"/>
  <c r="V3171" i="7"/>
  <c r="V3170" i="7"/>
  <c r="V3169" i="7"/>
  <c r="V3168" i="7"/>
  <c r="V3167" i="7"/>
  <c r="V3166" i="7"/>
  <c r="V3165" i="7"/>
  <c r="V3164" i="7"/>
  <c r="V3163" i="7"/>
  <c r="V3162" i="7"/>
  <c r="V3161" i="7"/>
  <c r="V3160" i="7"/>
  <c r="V3159" i="7"/>
  <c r="V3158" i="7"/>
  <c r="V3157" i="7"/>
  <c r="V3156" i="7"/>
  <c r="V3155" i="7"/>
  <c r="V3154" i="7"/>
  <c r="V3153" i="7"/>
  <c r="V3152" i="7"/>
  <c r="V3151" i="7"/>
  <c r="V3150" i="7"/>
  <c r="V3149" i="7"/>
  <c r="V3148" i="7"/>
  <c r="V3147" i="7"/>
  <c r="V3146" i="7"/>
  <c r="V3145" i="7"/>
  <c r="V3144" i="7"/>
  <c r="V3143" i="7"/>
  <c r="V3142" i="7"/>
  <c r="V3141" i="7"/>
  <c r="V3140" i="7"/>
  <c r="V3139" i="7"/>
  <c r="V3138" i="7"/>
  <c r="V3137" i="7"/>
  <c r="V3136" i="7"/>
  <c r="V3135" i="7"/>
  <c r="V3134" i="7"/>
  <c r="V3133" i="7"/>
  <c r="V3132" i="7"/>
  <c r="V3131" i="7"/>
  <c r="V3130" i="7"/>
  <c r="V3129" i="7"/>
  <c r="V3128" i="7"/>
  <c r="V3127" i="7"/>
  <c r="V3126" i="7"/>
  <c r="V3125" i="7"/>
  <c r="V3124" i="7"/>
  <c r="V3123" i="7"/>
  <c r="V3122" i="7"/>
  <c r="V3121" i="7"/>
  <c r="V3120" i="7"/>
  <c r="V3119" i="7"/>
  <c r="V3118" i="7"/>
  <c r="V3117" i="7"/>
  <c r="V3116" i="7"/>
  <c r="V3115" i="7"/>
  <c r="V3114" i="7"/>
  <c r="V3113" i="7"/>
  <c r="V3112" i="7"/>
  <c r="V3111" i="7"/>
  <c r="V3110" i="7"/>
  <c r="V3109" i="7"/>
  <c r="V3108" i="7"/>
  <c r="V3107" i="7"/>
  <c r="V3106" i="7"/>
  <c r="V3105" i="7"/>
  <c r="V3104" i="7"/>
  <c r="V3103" i="7"/>
  <c r="V3102" i="7"/>
  <c r="V3101" i="7"/>
  <c r="V3100" i="7"/>
  <c r="V3099" i="7"/>
  <c r="V3098" i="7"/>
  <c r="V3097" i="7"/>
  <c r="V3096" i="7"/>
  <c r="V3095" i="7"/>
  <c r="V3094" i="7"/>
  <c r="V3093" i="7"/>
  <c r="V3092" i="7"/>
  <c r="V3091" i="7"/>
  <c r="V3090" i="7"/>
  <c r="V3089" i="7"/>
  <c r="V3088" i="7"/>
  <c r="V3087" i="7"/>
  <c r="V3086" i="7"/>
  <c r="V3085" i="7"/>
  <c r="V3084" i="7"/>
  <c r="V3083" i="7"/>
  <c r="V3082" i="7"/>
  <c r="V3081" i="7"/>
  <c r="V3080" i="7"/>
  <c r="V3079" i="7"/>
  <c r="V3078" i="7"/>
  <c r="V3077" i="7"/>
  <c r="V3076" i="7"/>
  <c r="V3075" i="7"/>
  <c r="V3074" i="7"/>
  <c r="V3073" i="7"/>
  <c r="V3072" i="7"/>
  <c r="V3071" i="7"/>
  <c r="V3070" i="7"/>
  <c r="V3069" i="7"/>
  <c r="V3068" i="7"/>
  <c r="V3067" i="7"/>
  <c r="V3066" i="7"/>
  <c r="V3065" i="7"/>
  <c r="V3064" i="7"/>
  <c r="V3063" i="7"/>
  <c r="V3062" i="7"/>
  <c r="V3061" i="7"/>
  <c r="V3060" i="7"/>
  <c r="V3059" i="7"/>
  <c r="V3058" i="7"/>
  <c r="V3057" i="7"/>
  <c r="V3056" i="7"/>
  <c r="V3055" i="7"/>
  <c r="V3054" i="7"/>
  <c r="V3053" i="7"/>
  <c r="V3052" i="7"/>
  <c r="V3051" i="7"/>
  <c r="V3050" i="7"/>
  <c r="V3049" i="7"/>
  <c r="V3048" i="7"/>
  <c r="V3047" i="7"/>
  <c r="V3046" i="7"/>
  <c r="V3045" i="7"/>
  <c r="V3044" i="7"/>
  <c r="V3043" i="7"/>
  <c r="V3042" i="7"/>
  <c r="V3041" i="7"/>
  <c r="V3040" i="7"/>
  <c r="V3039" i="7"/>
  <c r="V3038" i="7"/>
  <c r="V3037" i="7"/>
  <c r="V3036" i="7"/>
  <c r="V3035" i="7"/>
  <c r="V3034" i="7"/>
  <c r="V3033" i="7"/>
  <c r="V3032" i="7"/>
  <c r="V3031" i="7"/>
  <c r="V3030" i="7"/>
  <c r="V3029" i="7"/>
  <c r="V3028" i="7"/>
  <c r="V3027" i="7"/>
  <c r="V3026" i="7"/>
  <c r="V3025" i="7"/>
  <c r="V3024" i="7"/>
  <c r="V3023" i="7"/>
  <c r="V3022" i="7"/>
  <c r="V3021" i="7"/>
  <c r="V3020" i="7"/>
  <c r="V3019" i="7"/>
  <c r="V3018" i="7"/>
  <c r="V3017" i="7"/>
  <c r="V3016" i="7"/>
  <c r="V3015" i="7"/>
  <c r="V3014" i="7"/>
  <c r="V3013" i="7"/>
  <c r="V3012" i="7"/>
  <c r="V3011" i="7"/>
  <c r="V3010" i="7"/>
  <c r="V3009" i="7"/>
  <c r="V3008" i="7"/>
  <c r="V3007" i="7"/>
  <c r="V3006" i="7"/>
  <c r="V3005" i="7"/>
  <c r="V3004" i="7"/>
  <c r="V3003" i="7"/>
  <c r="V3002" i="7"/>
  <c r="V3001" i="7"/>
  <c r="V3000" i="7"/>
  <c r="V2999" i="7"/>
  <c r="V2998" i="7"/>
  <c r="V2997" i="7"/>
  <c r="V2996" i="7"/>
  <c r="V2995" i="7"/>
  <c r="V2994" i="7"/>
  <c r="V2993" i="7"/>
  <c r="V2992" i="7"/>
  <c r="V2991" i="7"/>
  <c r="V2990" i="7"/>
  <c r="V2989" i="7"/>
  <c r="V2988" i="7"/>
  <c r="V2987" i="7"/>
  <c r="V2986" i="7"/>
  <c r="V2985" i="7"/>
  <c r="V2984" i="7"/>
  <c r="V2983" i="7"/>
  <c r="V2982" i="7"/>
  <c r="V2981" i="7"/>
  <c r="V2980" i="7"/>
  <c r="V2979" i="7"/>
  <c r="V2978" i="7"/>
  <c r="V2977" i="7"/>
  <c r="V2976" i="7"/>
  <c r="V2975" i="7"/>
  <c r="V2974" i="7"/>
  <c r="V2973" i="7"/>
  <c r="V2972" i="7"/>
  <c r="V2971" i="7"/>
  <c r="V2970" i="7"/>
  <c r="V2969" i="7"/>
  <c r="V2968" i="7"/>
  <c r="V2967" i="7"/>
  <c r="V2966" i="7"/>
  <c r="V2965" i="7"/>
  <c r="V2964" i="7"/>
  <c r="V2963" i="7"/>
  <c r="V2962" i="7"/>
  <c r="V2961" i="7"/>
  <c r="V2960" i="7"/>
  <c r="V2959" i="7"/>
  <c r="V2958" i="7"/>
  <c r="V2957" i="7"/>
  <c r="V2956" i="7"/>
  <c r="V2955" i="7"/>
  <c r="V2954" i="7"/>
  <c r="V2953" i="7"/>
  <c r="V2952" i="7"/>
  <c r="V2951" i="7"/>
  <c r="V2950" i="7"/>
  <c r="V2949" i="7"/>
  <c r="V2948" i="7"/>
  <c r="V2947" i="7"/>
  <c r="V2946" i="7"/>
  <c r="V2945" i="7"/>
  <c r="V2944" i="7"/>
  <c r="V2943" i="7"/>
  <c r="V2942" i="7"/>
  <c r="V2941" i="7"/>
  <c r="V2940" i="7"/>
  <c r="V2939" i="7"/>
  <c r="V2938" i="7"/>
  <c r="V2937" i="7"/>
  <c r="V2936" i="7"/>
  <c r="V2935" i="7"/>
  <c r="V2934" i="7"/>
  <c r="V2933" i="7"/>
  <c r="V2932" i="7"/>
  <c r="V2931" i="7"/>
  <c r="V2930" i="7"/>
  <c r="V2929" i="7"/>
  <c r="V2928" i="7"/>
  <c r="V2927" i="7"/>
  <c r="V2926" i="7"/>
  <c r="V2925" i="7"/>
  <c r="V2924" i="7"/>
  <c r="V2923" i="7"/>
  <c r="V2922" i="7"/>
  <c r="V2921" i="7"/>
  <c r="V2920" i="7"/>
  <c r="V2919" i="7"/>
  <c r="V2918" i="7"/>
  <c r="V2917" i="7"/>
  <c r="V2916" i="7"/>
  <c r="V2915" i="7"/>
  <c r="V2914" i="7"/>
  <c r="V2913" i="7"/>
  <c r="V2912" i="7"/>
  <c r="V2911" i="7"/>
  <c r="V2910" i="7"/>
  <c r="V2909" i="7"/>
  <c r="V2908" i="7"/>
  <c r="V2907" i="7"/>
  <c r="V2906" i="7"/>
  <c r="V2905" i="7"/>
  <c r="V2904" i="7"/>
  <c r="V2903" i="7"/>
  <c r="V2902" i="7"/>
  <c r="V2901" i="7"/>
  <c r="V2900" i="7"/>
  <c r="V2899" i="7"/>
  <c r="V2898" i="7"/>
  <c r="V2897" i="7"/>
  <c r="V2896" i="7"/>
  <c r="V2895" i="7"/>
  <c r="V2894" i="7"/>
  <c r="V2893" i="7"/>
  <c r="V2892" i="7"/>
  <c r="V2891" i="7"/>
  <c r="V2890" i="7"/>
  <c r="V2889" i="7"/>
  <c r="V2888" i="7"/>
  <c r="V2887" i="7"/>
  <c r="V2886" i="7"/>
  <c r="V2885" i="7"/>
  <c r="V2884" i="7"/>
  <c r="V2883" i="7"/>
  <c r="V2882" i="7"/>
  <c r="V2881" i="7"/>
  <c r="V2880" i="7"/>
  <c r="V2879" i="7"/>
  <c r="V2878" i="7"/>
  <c r="V2877" i="7"/>
  <c r="V2876" i="7"/>
  <c r="V2875" i="7"/>
  <c r="V2874" i="7"/>
  <c r="V2873" i="7"/>
  <c r="V2872" i="7"/>
  <c r="V2871" i="7"/>
  <c r="V2870" i="7"/>
  <c r="V2869" i="7"/>
  <c r="V2868" i="7"/>
  <c r="V2867" i="7"/>
  <c r="V2866" i="7"/>
  <c r="V2865" i="7"/>
  <c r="V2864" i="7"/>
  <c r="V2863" i="7"/>
  <c r="V2862" i="7"/>
  <c r="V2861" i="7"/>
  <c r="V2860" i="7"/>
  <c r="V2859" i="7"/>
  <c r="V2858" i="7"/>
  <c r="V2857" i="7"/>
  <c r="V2856" i="7"/>
  <c r="V2855" i="7"/>
  <c r="V2854" i="7"/>
  <c r="V2853" i="7"/>
  <c r="V2852" i="7"/>
  <c r="V2851" i="7"/>
  <c r="V2850" i="7"/>
  <c r="V2849" i="7"/>
  <c r="V2848" i="7"/>
  <c r="V2847" i="7"/>
  <c r="V2846" i="7"/>
  <c r="V2845" i="7"/>
  <c r="V2844" i="7"/>
  <c r="V2843" i="7"/>
  <c r="V2842" i="7"/>
  <c r="V2841" i="7"/>
  <c r="V2840" i="7"/>
  <c r="V2839" i="7"/>
  <c r="V2838" i="7"/>
  <c r="V2837" i="7"/>
  <c r="V2836" i="7"/>
  <c r="V2835" i="7"/>
  <c r="V2834" i="7"/>
  <c r="V2833" i="7"/>
  <c r="V2832" i="7"/>
  <c r="V2831" i="7"/>
  <c r="V2830" i="7"/>
  <c r="V2829" i="7"/>
  <c r="V2828" i="7"/>
  <c r="V2827" i="7"/>
  <c r="V2826" i="7"/>
  <c r="V2825" i="7"/>
  <c r="V2824" i="7"/>
  <c r="V2823" i="7"/>
  <c r="V2822" i="7"/>
  <c r="V2821" i="7"/>
  <c r="V2820" i="7"/>
  <c r="V2819" i="7"/>
  <c r="V2818" i="7"/>
  <c r="V2817" i="7"/>
  <c r="V2816" i="7"/>
  <c r="V2815" i="7"/>
  <c r="V2814" i="7"/>
  <c r="V2813" i="7"/>
  <c r="V2812" i="7"/>
  <c r="V2811" i="7"/>
  <c r="V2810" i="7"/>
  <c r="V2809" i="7"/>
  <c r="V2808" i="7"/>
  <c r="V2807" i="7"/>
  <c r="V2806" i="7"/>
  <c r="V2805" i="7"/>
  <c r="V2804" i="7"/>
  <c r="V2803" i="7"/>
  <c r="V2802" i="7"/>
  <c r="V2801" i="7"/>
  <c r="V2800" i="7"/>
  <c r="V2799" i="7"/>
  <c r="V2798" i="7"/>
  <c r="V2797" i="7"/>
  <c r="V2796" i="7"/>
  <c r="V2795" i="7"/>
  <c r="V2794" i="7"/>
  <c r="V2793" i="7"/>
  <c r="V2792" i="7"/>
  <c r="V2791" i="7"/>
  <c r="V2790" i="7"/>
  <c r="V2789" i="7"/>
  <c r="V2788" i="7"/>
  <c r="V2787" i="7"/>
  <c r="V2786" i="7"/>
  <c r="V2785" i="7"/>
  <c r="V2784" i="7"/>
  <c r="V2783" i="7"/>
  <c r="V2782" i="7"/>
  <c r="V2781" i="7"/>
  <c r="V2780" i="7"/>
  <c r="V2779" i="7"/>
  <c r="V2778" i="7"/>
  <c r="V2777" i="7"/>
  <c r="V2776" i="7"/>
  <c r="V2775" i="7"/>
  <c r="V2774" i="7"/>
  <c r="V2773" i="7"/>
  <c r="V2772" i="7"/>
  <c r="V2771" i="7"/>
  <c r="V2770" i="7"/>
  <c r="V2769" i="7"/>
  <c r="V2768" i="7"/>
  <c r="V2767" i="7"/>
  <c r="V2766" i="7"/>
  <c r="V2765" i="7"/>
  <c r="V2764" i="7"/>
  <c r="V2763" i="7"/>
  <c r="V2762" i="7"/>
  <c r="V2761" i="7"/>
  <c r="V2760" i="7"/>
  <c r="V2759" i="7"/>
  <c r="V2758" i="7"/>
  <c r="V2757" i="7"/>
  <c r="V2756" i="7"/>
  <c r="V2755" i="7"/>
  <c r="V2754" i="7"/>
  <c r="V2753" i="7"/>
  <c r="V2752" i="7"/>
  <c r="V2751" i="7"/>
  <c r="V2750" i="7"/>
  <c r="V2749" i="7"/>
  <c r="V2748" i="7"/>
  <c r="V2747" i="7"/>
  <c r="V2746" i="7"/>
  <c r="V2745" i="7"/>
  <c r="V2744" i="7"/>
  <c r="V2743" i="7"/>
  <c r="V2742" i="7"/>
  <c r="V2741" i="7"/>
  <c r="V2740" i="7"/>
  <c r="V2739" i="7"/>
  <c r="V2738" i="7"/>
  <c r="V2737" i="7"/>
  <c r="V2736" i="7"/>
  <c r="V2735" i="7"/>
  <c r="V2734" i="7"/>
  <c r="V2733" i="7"/>
  <c r="V2732" i="7"/>
  <c r="V2731" i="7"/>
  <c r="V2730" i="7"/>
  <c r="V2729" i="7"/>
  <c r="V2728" i="7"/>
  <c r="V2727" i="7"/>
  <c r="V2726" i="7"/>
  <c r="V2725" i="7"/>
  <c r="V2724" i="7"/>
  <c r="V2723" i="7"/>
  <c r="V2722" i="7"/>
  <c r="V2721" i="7"/>
  <c r="V2720" i="7"/>
  <c r="V2719" i="7"/>
  <c r="V2718" i="7"/>
  <c r="V2717" i="7"/>
  <c r="V2716" i="7"/>
  <c r="V2715" i="7"/>
  <c r="V2714" i="7"/>
  <c r="V2713" i="7"/>
  <c r="V2712" i="7"/>
  <c r="V2711" i="7"/>
  <c r="V2710" i="7"/>
  <c r="V2709" i="7"/>
  <c r="V2708" i="7"/>
  <c r="V2707" i="7"/>
  <c r="V2706" i="7"/>
  <c r="V2705" i="7"/>
  <c r="V2704" i="7"/>
  <c r="V2703" i="7"/>
  <c r="V2702" i="7"/>
  <c r="V2701" i="7"/>
  <c r="V2700" i="7"/>
  <c r="V2699" i="7"/>
  <c r="V2698" i="7"/>
  <c r="V2697" i="7"/>
  <c r="V2696" i="7"/>
  <c r="V2695" i="7"/>
  <c r="V2694" i="7"/>
  <c r="V2693" i="7"/>
  <c r="V2692" i="7"/>
  <c r="V2691" i="7"/>
  <c r="V2690" i="7"/>
  <c r="V2689" i="7"/>
  <c r="V2688" i="7"/>
  <c r="V2687" i="7"/>
  <c r="V2686" i="7"/>
  <c r="V2685" i="7"/>
  <c r="V2684" i="7"/>
  <c r="V2683" i="7"/>
  <c r="V2682" i="7"/>
  <c r="V2681" i="7"/>
  <c r="V2680" i="7"/>
  <c r="V2679" i="7"/>
  <c r="V2678" i="7"/>
  <c r="V2677" i="7"/>
  <c r="V2676" i="7"/>
  <c r="V2675" i="7"/>
  <c r="V2674" i="7"/>
  <c r="V2673" i="7"/>
  <c r="V2672" i="7"/>
  <c r="V2671" i="7"/>
  <c r="V2670" i="7"/>
  <c r="V2669" i="7"/>
  <c r="V2668" i="7"/>
  <c r="V2667" i="7"/>
  <c r="V2666" i="7"/>
  <c r="V2665" i="7"/>
  <c r="V2664" i="7"/>
  <c r="V2663" i="7"/>
  <c r="V2662" i="7"/>
  <c r="V2661" i="7"/>
  <c r="V2660" i="7"/>
  <c r="V2659" i="7"/>
  <c r="V2658" i="7"/>
  <c r="V2657" i="7"/>
  <c r="V2656" i="7"/>
  <c r="V2655" i="7"/>
  <c r="V2654" i="7"/>
  <c r="V2653" i="7"/>
  <c r="V2652" i="7"/>
  <c r="V2651" i="7"/>
  <c r="V2650" i="7"/>
  <c r="V2649" i="7"/>
  <c r="V2648" i="7"/>
  <c r="V2647" i="7"/>
  <c r="V2646" i="7"/>
  <c r="V2645" i="7"/>
  <c r="V2644" i="7"/>
  <c r="V2643" i="7"/>
  <c r="V2642" i="7"/>
  <c r="V2641" i="7"/>
  <c r="V2640" i="7"/>
  <c r="V2639" i="7"/>
  <c r="V2638" i="7"/>
  <c r="V2637" i="7"/>
  <c r="V2636" i="7"/>
  <c r="V2635" i="7"/>
  <c r="V2634" i="7"/>
  <c r="V2633" i="7"/>
  <c r="V2632" i="7"/>
  <c r="V2631" i="7"/>
  <c r="V2630" i="7"/>
  <c r="V2629" i="7"/>
  <c r="V2628" i="7"/>
  <c r="V2627" i="7"/>
  <c r="V2626" i="7"/>
  <c r="V2625" i="7"/>
  <c r="V2624" i="7"/>
  <c r="V2623" i="7"/>
  <c r="V2622" i="7"/>
  <c r="V2621" i="7"/>
  <c r="V2620" i="7"/>
  <c r="V2619" i="7"/>
  <c r="V2618" i="7"/>
  <c r="V2617" i="7"/>
  <c r="V2616" i="7"/>
  <c r="V2615" i="7"/>
  <c r="V2614" i="7"/>
  <c r="V2613" i="7"/>
  <c r="V2612" i="7"/>
  <c r="V2611" i="7"/>
  <c r="V2610" i="7"/>
  <c r="V2609" i="7"/>
  <c r="V2608" i="7"/>
  <c r="V2607" i="7"/>
  <c r="V2606" i="7"/>
  <c r="V2605" i="7"/>
  <c r="V2604" i="7"/>
  <c r="V2603" i="7"/>
  <c r="V2602" i="7"/>
  <c r="V2601" i="7"/>
  <c r="V2600" i="7"/>
  <c r="V2599" i="7"/>
  <c r="V2598" i="7"/>
  <c r="V2597" i="7"/>
  <c r="V2596" i="7"/>
  <c r="V2595" i="7"/>
  <c r="V2594" i="7"/>
  <c r="V2593" i="7"/>
  <c r="V2592" i="7"/>
  <c r="V2591" i="7"/>
  <c r="V2590" i="7"/>
  <c r="V2589" i="7"/>
  <c r="V2588" i="7"/>
  <c r="V2587" i="7"/>
  <c r="V2586" i="7"/>
  <c r="V2585" i="7"/>
  <c r="V2584" i="7"/>
  <c r="V2583" i="7"/>
  <c r="V2582" i="7"/>
  <c r="V2581" i="7"/>
  <c r="V2580" i="7"/>
  <c r="V2579" i="7"/>
  <c r="V2578" i="7"/>
  <c r="V2577" i="7"/>
  <c r="V2576" i="7"/>
  <c r="V2575" i="7"/>
  <c r="V2574" i="7"/>
  <c r="V2573" i="7"/>
  <c r="V2572" i="7"/>
  <c r="V2571" i="7"/>
  <c r="V2570" i="7"/>
  <c r="V2569" i="7"/>
  <c r="V2568" i="7"/>
  <c r="V2567" i="7"/>
  <c r="V2566" i="7"/>
  <c r="V2565" i="7"/>
  <c r="V2564" i="7"/>
  <c r="V2563" i="7"/>
  <c r="V2562" i="7"/>
  <c r="V2561" i="7"/>
  <c r="V2560" i="7"/>
  <c r="V2559" i="7"/>
  <c r="V2558" i="7"/>
  <c r="V2557" i="7"/>
  <c r="V2556" i="7"/>
  <c r="V2555" i="7"/>
  <c r="V2554" i="7"/>
  <c r="V2553" i="7"/>
  <c r="V2552" i="7"/>
  <c r="V2551" i="7"/>
  <c r="V2550" i="7"/>
  <c r="V2549" i="7"/>
  <c r="V2548" i="7"/>
  <c r="V2547" i="7"/>
  <c r="V2546" i="7"/>
  <c r="V2545" i="7"/>
  <c r="V2544" i="7"/>
  <c r="V2543" i="7"/>
  <c r="V2542" i="7"/>
  <c r="V2541" i="7"/>
  <c r="V2540" i="7"/>
  <c r="V2539" i="7"/>
  <c r="V2538" i="7"/>
  <c r="V2537" i="7"/>
  <c r="V2536" i="7"/>
  <c r="V2535" i="7"/>
  <c r="V2534" i="7"/>
  <c r="V2533" i="7"/>
  <c r="V2532" i="7"/>
  <c r="V2531" i="7"/>
  <c r="V2530" i="7"/>
  <c r="V2529" i="7"/>
  <c r="V2528" i="7"/>
  <c r="V2527" i="7"/>
  <c r="V2526" i="7"/>
  <c r="V2525" i="7"/>
  <c r="V2524" i="7"/>
  <c r="V2523" i="7"/>
  <c r="V2522" i="7"/>
  <c r="V2521" i="7"/>
  <c r="V2520" i="7"/>
  <c r="V2519" i="7"/>
  <c r="V2518" i="7"/>
  <c r="V2517" i="7"/>
  <c r="V2516" i="7"/>
  <c r="V2515" i="7"/>
  <c r="V2514" i="7"/>
  <c r="V2513" i="7"/>
  <c r="V2512" i="7"/>
  <c r="V2511" i="7"/>
  <c r="V2510" i="7"/>
  <c r="V2509" i="7"/>
  <c r="V2508" i="7"/>
  <c r="V2507" i="7"/>
  <c r="V2506" i="7"/>
  <c r="V2505" i="7"/>
  <c r="V2504" i="7"/>
  <c r="V2503" i="7"/>
  <c r="V2502" i="7"/>
  <c r="V2501" i="7"/>
  <c r="V2500" i="7"/>
  <c r="V2499" i="7"/>
  <c r="V2498" i="7"/>
  <c r="V2497" i="7"/>
  <c r="V2496" i="7"/>
  <c r="V2495" i="7"/>
  <c r="V2494" i="7"/>
  <c r="V2493" i="7"/>
  <c r="V2492" i="7"/>
  <c r="V2491" i="7"/>
  <c r="V2490" i="7"/>
  <c r="V2489" i="7"/>
  <c r="V2488" i="7"/>
  <c r="V2487" i="7"/>
  <c r="V2486" i="7"/>
  <c r="V2485" i="7"/>
  <c r="V2484" i="7"/>
  <c r="V2483" i="7"/>
  <c r="V2482" i="7"/>
  <c r="V2481" i="7"/>
  <c r="V2480" i="7"/>
  <c r="V2479" i="7"/>
  <c r="V2478" i="7"/>
  <c r="V2477" i="7"/>
  <c r="V2476" i="7"/>
  <c r="V2475" i="7"/>
  <c r="V2474" i="7"/>
  <c r="V2473" i="7"/>
  <c r="V2472" i="7"/>
  <c r="V2471" i="7"/>
  <c r="V2470" i="7"/>
  <c r="V2469" i="7"/>
  <c r="V2468" i="7"/>
  <c r="V2467" i="7"/>
  <c r="V2466" i="7"/>
  <c r="V2465" i="7"/>
  <c r="V2464" i="7"/>
  <c r="V2463" i="7"/>
  <c r="V2462" i="7"/>
  <c r="V2461" i="7"/>
  <c r="V2460" i="7"/>
  <c r="V2459" i="7"/>
  <c r="V2458" i="7"/>
  <c r="V2457" i="7"/>
  <c r="V2456" i="7"/>
  <c r="V2455" i="7"/>
  <c r="V2454" i="7"/>
  <c r="V2453" i="7"/>
  <c r="V2452" i="7"/>
  <c r="V2451" i="7"/>
  <c r="V2450" i="7"/>
  <c r="V2449" i="7"/>
  <c r="V2448" i="7"/>
  <c r="V2447" i="7"/>
  <c r="V2446" i="7"/>
  <c r="V2445" i="7"/>
  <c r="V2444" i="7"/>
  <c r="V2443" i="7"/>
  <c r="V2442" i="7"/>
  <c r="V2441" i="7"/>
  <c r="V2440" i="7"/>
  <c r="V2439" i="7"/>
  <c r="V2438" i="7"/>
  <c r="V2437" i="7"/>
  <c r="V2436" i="7"/>
  <c r="V2435" i="7"/>
  <c r="V2434" i="7"/>
  <c r="V2433" i="7"/>
  <c r="V2432" i="7"/>
  <c r="V2431" i="7"/>
  <c r="V2430" i="7"/>
  <c r="V2429" i="7"/>
  <c r="V2428" i="7"/>
  <c r="V2427" i="7"/>
  <c r="V2426" i="7"/>
  <c r="V2425" i="7"/>
  <c r="V2424" i="7"/>
  <c r="V2423" i="7"/>
  <c r="V2422" i="7"/>
  <c r="V2421" i="7"/>
  <c r="V2420" i="7"/>
  <c r="V2419" i="7"/>
  <c r="V2418" i="7"/>
  <c r="V2417" i="7"/>
  <c r="V2416" i="7"/>
  <c r="V2415" i="7"/>
  <c r="V2414" i="7"/>
  <c r="V2413" i="7"/>
  <c r="V2412" i="7"/>
  <c r="V2411" i="7"/>
  <c r="V2410" i="7"/>
  <c r="V2409" i="7"/>
  <c r="V2408" i="7"/>
  <c r="V2407" i="7"/>
  <c r="V2406" i="7"/>
  <c r="V2405" i="7"/>
  <c r="V2404" i="7"/>
  <c r="V2403" i="7"/>
  <c r="V2402" i="7"/>
  <c r="V2401" i="7"/>
  <c r="V2400" i="7"/>
  <c r="V2399" i="7"/>
  <c r="V2398" i="7"/>
  <c r="V2397" i="7"/>
  <c r="V2396" i="7"/>
  <c r="V2395" i="7"/>
  <c r="V2394" i="7"/>
  <c r="V2393" i="7"/>
  <c r="V2392" i="7"/>
  <c r="V2391" i="7"/>
  <c r="V2390" i="7"/>
  <c r="V2389" i="7"/>
  <c r="V2388" i="7"/>
  <c r="V2387" i="7"/>
  <c r="V2386" i="7"/>
  <c r="V2385" i="7"/>
  <c r="V2384" i="7"/>
  <c r="V2383" i="7"/>
  <c r="V2382" i="7"/>
  <c r="V2381" i="7"/>
  <c r="V2380" i="7"/>
  <c r="V2379" i="7"/>
  <c r="V2378" i="7"/>
  <c r="V2377" i="7"/>
  <c r="V2376" i="7"/>
  <c r="V2375" i="7"/>
  <c r="V2374" i="7"/>
  <c r="V2373" i="7"/>
  <c r="V2372" i="7"/>
  <c r="V2371" i="7"/>
  <c r="V2370" i="7"/>
  <c r="V2369" i="7"/>
  <c r="V2368" i="7"/>
  <c r="V2367" i="7"/>
  <c r="V2366" i="7"/>
  <c r="V2365" i="7"/>
  <c r="V2364" i="7"/>
  <c r="V2363" i="7"/>
  <c r="V2362" i="7"/>
  <c r="V2361" i="7"/>
  <c r="V2360" i="7"/>
  <c r="V2359" i="7"/>
  <c r="V2358" i="7"/>
  <c r="V2357" i="7"/>
  <c r="V2356" i="7"/>
  <c r="V2355" i="7"/>
  <c r="V2354" i="7"/>
  <c r="V2353" i="7"/>
  <c r="V2352" i="7"/>
  <c r="V2351" i="7"/>
  <c r="V2350" i="7"/>
  <c r="V2349" i="7"/>
  <c r="V2348" i="7"/>
  <c r="V2347" i="7"/>
  <c r="V2346" i="7"/>
  <c r="V2345" i="7"/>
  <c r="V2344" i="7"/>
  <c r="V2343" i="7"/>
  <c r="V2342" i="7"/>
  <c r="V2341" i="7"/>
  <c r="V2340" i="7"/>
  <c r="V2339" i="7"/>
  <c r="V2338" i="7"/>
  <c r="V2337" i="7"/>
  <c r="V2336" i="7"/>
  <c r="V2335" i="7"/>
  <c r="V2334" i="7"/>
  <c r="V2333" i="7"/>
  <c r="V2332" i="7"/>
  <c r="V2331" i="7"/>
  <c r="V2330" i="7"/>
  <c r="V2329" i="7"/>
  <c r="V2328" i="7"/>
  <c r="V2327" i="7"/>
  <c r="V2326" i="7"/>
  <c r="V2325" i="7"/>
  <c r="V2324" i="7"/>
  <c r="V2323" i="7"/>
  <c r="V2322" i="7"/>
  <c r="V2321" i="7"/>
  <c r="V2320" i="7"/>
  <c r="V2319" i="7"/>
  <c r="V2318" i="7"/>
  <c r="V2317" i="7"/>
  <c r="V2316" i="7"/>
  <c r="V2315" i="7"/>
  <c r="V2314" i="7"/>
  <c r="V2313" i="7"/>
  <c r="V2312" i="7"/>
  <c r="V2311" i="7"/>
  <c r="V2310" i="7"/>
  <c r="V2309" i="7"/>
  <c r="V2308" i="7"/>
  <c r="V2307" i="7"/>
  <c r="V2306" i="7"/>
  <c r="V2305" i="7"/>
  <c r="V2304" i="7"/>
  <c r="V2303" i="7"/>
  <c r="V2302" i="7"/>
  <c r="V2301" i="7"/>
  <c r="V2300" i="7"/>
  <c r="V2299" i="7"/>
  <c r="V2298" i="7"/>
  <c r="V2297" i="7"/>
  <c r="V2296" i="7"/>
  <c r="V2295" i="7"/>
  <c r="V2294" i="7"/>
  <c r="V2293" i="7"/>
  <c r="V2292" i="7"/>
  <c r="V2291" i="7"/>
  <c r="V2290" i="7"/>
  <c r="V2289" i="7"/>
  <c r="V2288" i="7"/>
  <c r="V2287" i="7"/>
  <c r="V2286" i="7"/>
  <c r="V2285" i="7"/>
  <c r="V2284" i="7"/>
  <c r="V2283" i="7"/>
  <c r="V2282" i="7"/>
  <c r="V2281" i="7"/>
  <c r="V2280" i="7"/>
  <c r="V2279" i="7"/>
  <c r="V2278" i="7"/>
  <c r="V2277" i="7"/>
  <c r="V2276" i="7"/>
  <c r="V2275" i="7"/>
  <c r="V2274" i="7"/>
  <c r="V2273" i="7"/>
  <c r="V2272" i="7"/>
  <c r="V2271" i="7"/>
  <c r="V2270" i="7"/>
  <c r="V2269" i="7"/>
  <c r="V2268" i="7"/>
  <c r="V2267" i="7"/>
  <c r="V2266" i="7"/>
  <c r="V2265" i="7"/>
  <c r="V2264" i="7"/>
  <c r="V2263" i="7"/>
  <c r="V2262" i="7"/>
  <c r="V2261" i="7"/>
  <c r="V2260" i="7"/>
  <c r="V2259" i="7"/>
  <c r="V2258" i="7"/>
  <c r="V2257" i="7"/>
  <c r="V2256" i="7"/>
  <c r="V2255" i="7"/>
  <c r="V2254" i="7"/>
  <c r="V2253" i="7"/>
  <c r="V2252" i="7"/>
  <c r="V2251" i="7"/>
  <c r="V2250" i="7"/>
  <c r="V2249" i="7"/>
  <c r="V2248" i="7"/>
  <c r="V2247" i="7"/>
  <c r="V2246" i="7"/>
  <c r="V2245" i="7"/>
  <c r="V2244" i="7"/>
  <c r="V2243" i="7"/>
  <c r="V2242" i="7"/>
  <c r="V2241" i="7"/>
  <c r="V2240" i="7"/>
  <c r="V2239" i="7"/>
  <c r="V2238" i="7"/>
  <c r="V2237" i="7"/>
  <c r="V2236" i="7"/>
  <c r="V2235" i="7"/>
  <c r="V2234" i="7"/>
  <c r="V2233" i="7"/>
  <c r="V2232" i="7"/>
  <c r="V2231" i="7"/>
  <c r="V2230" i="7"/>
  <c r="V2229" i="7"/>
  <c r="V2228" i="7"/>
  <c r="V2227" i="7"/>
  <c r="V2226" i="7"/>
  <c r="V2225" i="7"/>
  <c r="V2224" i="7"/>
  <c r="V2223" i="7"/>
  <c r="V2222" i="7"/>
  <c r="V2221" i="7"/>
  <c r="V2220" i="7"/>
  <c r="V2219" i="7"/>
  <c r="V2218" i="7"/>
  <c r="V2217" i="7"/>
  <c r="V2216" i="7"/>
  <c r="V2215" i="7"/>
  <c r="V2214" i="7"/>
  <c r="V2213" i="7"/>
  <c r="V2212" i="7"/>
  <c r="V2211" i="7"/>
  <c r="V2210" i="7"/>
  <c r="V2209" i="7"/>
  <c r="V2208" i="7"/>
  <c r="V2207" i="7"/>
  <c r="V2206" i="7"/>
  <c r="V2205" i="7"/>
  <c r="V2204" i="7"/>
  <c r="V2203" i="7"/>
  <c r="V2202" i="7"/>
  <c r="V2201" i="7"/>
  <c r="V2200" i="7"/>
  <c r="V2199" i="7"/>
  <c r="V2198" i="7"/>
  <c r="V2197" i="7"/>
  <c r="V2196" i="7"/>
  <c r="V2195" i="7"/>
  <c r="V2194" i="7"/>
  <c r="V2193" i="7"/>
  <c r="V2192" i="7"/>
  <c r="V2191" i="7"/>
  <c r="V2190" i="7"/>
  <c r="V2189" i="7"/>
  <c r="V2188" i="7"/>
  <c r="V2187" i="7"/>
  <c r="V2186" i="7"/>
  <c r="V2185" i="7"/>
  <c r="V2184" i="7"/>
  <c r="V2183" i="7"/>
  <c r="V2182" i="7"/>
  <c r="V2181" i="7"/>
  <c r="V2180" i="7"/>
  <c r="V2179" i="7"/>
  <c r="V2178" i="7"/>
  <c r="V2177" i="7"/>
  <c r="V2176" i="7"/>
  <c r="V2175" i="7"/>
  <c r="V2174" i="7"/>
  <c r="V2173" i="7"/>
  <c r="V2172" i="7"/>
  <c r="V2171" i="7"/>
  <c r="V2170" i="7"/>
  <c r="V2169" i="7"/>
  <c r="V2168" i="7"/>
  <c r="V2167" i="7"/>
  <c r="V2166" i="7"/>
  <c r="V2165" i="7"/>
  <c r="V2164" i="7"/>
  <c r="V2163" i="7"/>
  <c r="V2162" i="7"/>
  <c r="V2161" i="7"/>
  <c r="V2160" i="7"/>
  <c r="V2159" i="7"/>
  <c r="V2158" i="7"/>
  <c r="V2157" i="7"/>
  <c r="V2156" i="7"/>
  <c r="V2155" i="7"/>
  <c r="V2154" i="7"/>
  <c r="V2153" i="7"/>
  <c r="V2152" i="7"/>
  <c r="V2151" i="7"/>
  <c r="V2150" i="7"/>
  <c r="V2149" i="7"/>
  <c r="V2148" i="7"/>
  <c r="V2147" i="7"/>
  <c r="V2146" i="7"/>
  <c r="V2145" i="7"/>
  <c r="V2144" i="7"/>
  <c r="V2143" i="7"/>
  <c r="V2142" i="7"/>
  <c r="V2141" i="7"/>
  <c r="V2140" i="7"/>
  <c r="V2139" i="7"/>
  <c r="V2138" i="7"/>
  <c r="V2137" i="7"/>
  <c r="V2136" i="7"/>
  <c r="V2135" i="7"/>
  <c r="V2134" i="7"/>
  <c r="V2133" i="7"/>
  <c r="V2132" i="7"/>
  <c r="V2131" i="7"/>
  <c r="V2130" i="7"/>
  <c r="V2129" i="7"/>
  <c r="V2128" i="7"/>
  <c r="V2127" i="7"/>
  <c r="V2126" i="7"/>
  <c r="V2125" i="7"/>
  <c r="V2124" i="7"/>
  <c r="V2123" i="7"/>
  <c r="V2122" i="7"/>
  <c r="V2121" i="7"/>
  <c r="V2120" i="7"/>
  <c r="V2119" i="7"/>
  <c r="V2118" i="7"/>
  <c r="V2117" i="7"/>
  <c r="V2116" i="7"/>
  <c r="V2115" i="7"/>
  <c r="V2114" i="7"/>
  <c r="V2113" i="7"/>
  <c r="V2112" i="7"/>
  <c r="V2111" i="7"/>
  <c r="V2110" i="7"/>
  <c r="V2109" i="7"/>
  <c r="V2108" i="7"/>
  <c r="V2107" i="7"/>
  <c r="V2106" i="7"/>
  <c r="V2105" i="7"/>
  <c r="V2104" i="7"/>
  <c r="V2103" i="7"/>
  <c r="V2102" i="7"/>
  <c r="V2101" i="7"/>
  <c r="V2100" i="7"/>
  <c r="V2099" i="7"/>
  <c r="V2098" i="7"/>
  <c r="V2097" i="7"/>
  <c r="V2096" i="7"/>
  <c r="V2095" i="7"/>
  <c r="V2094" i="7"/>
  <c r="V2093" i="7"/>
  <c r="V2092" i="7"/>
  <c r="V2091" i="7"/>
  <c r="V2090" i="7"/>
  <c r="V2089" i="7"/>
  <c r="V2088" i="7"/>
  <c r="V2087" i="7"/>
  <c r="V2086" i="7"/>
  <c r="V2085" i="7"/>
  <c r="V2084" i="7"/>
  <c r="V2083" i="7"/>
  <c r="V2082" i="7"/>
  <c r="V2081" i="7"/>
  <c r="V2080" i="7"/>
  <c r="V2079" i="7"/>
  <c r="V2078" i="7"/>
  <c r="V2077" i="7"/>
  <c r="V2076" i="7"/>
  <c r="V2075" i="7"/>
  <c r="V2074" i="7"/>
  <c r="V2073" i="7"/>
  <c r="V2072" i="7"/>
  <c r="V2071" i="7"/>
  <c r="V2070" i="7"/>
  <c r="V2069" i="7"/>
  <c r="V2068" i="7"/>
  <c r="V2067" i="7"/>
  <c r="V2066" i="7"/>
  <c r="V2065" i="7"/>
  <c r="V2064" i="7"/>
  <c r="V2063" i="7"/>
  <c r="V2062" i="7"/>
  <c r="V2061" i="7"/>
  <c r="V2060" i="7"/>
  <c r="V2059" i="7"/>
  <c r="V2058" i="7"/>
  <c r="V2057" i="7"/>
  <c r="V2056" i="7"/>
  <c r="V2055" i="7"/>
  <c r="V2054" i="7"/>
  <c r="V2053" i="7"/>
  <c r="V2052" i="7"/>
  <c r="V2051" i="7"/>
  <c r="V2050" i="7"/>
  <c r="V2049" i="7"/>
  <c r="V2048" i="7"/>
  <c r="V2047" i="7"/>
  <c r="V2046" i="7"/>
  <c r="V2045" i="7"/>
  <c r="V2044" i="7"/>
  <c r="V2043" i="7"/>
  <c r="V2042" i="7"/>
  <c r="V2041" i="7"/>
  <c r="V2040" i="7"/>
  <c r="V2039" i="7"/>
  <c r="V2038" i="7"/>
  <c r="V2037" i="7"/>
  <c r="V2036" i="7"/>
  <c r="V2035" i="7"/>
  <c r="V2034" i="7"/>
  <c r="V2033" i="7"/>
  <c r="V2032" i="7"/>
  <c r="V2031" i="7"/>
  <c r="V2030" i="7"/>
  <c r="V2029" i="7"/>
  <c r="V2028" i="7"/>
  <c r="V2027" i="7"/>
  <c r="V2026" i="7"/>
  <c r="V2025" i="7"/>
  <c r="V2024" i="7"/>
  <c r="V2023" i="7"/>
  <c r="V2022" i="7"/>
  <c r="V2021" i="7"/>
  <c r="V2020" i="7"/>
  <c r="V2019" i="7"/>
  <c r="V2018" i="7"/>
  <c r="V2017" i="7"/>
  <c r="V2016" i="7"/>
  <c r="V2015" i="7"/>
  <c r="V2014" i="7"/>
  <c r="V2013" i="7"/>
  <c r="V2012" i="7"/>
  <c r="V2011" i="7"/>
  <c r="V2010" i="7"/>
  <c r="V2009" i="7"/>
  <c r="V2008" i="7"/>
  <c r="V2007" i="7"/>
  <c r="V2006" i="7"/>
  <c r="V2005" i="7"/>
  <c r="V2004" i="7"/>
  <c r="V2003" i="7"/>
  <c r="V2002" i="7"/>
  <c r="V2001" i="7"/>
  <c r="V2000" i="7"/>
  <c r="V1999" i="7"/>
  <c r="V1998" i="7"/>
  <c r="V1997" i="7"/>
  <c r="V1996" i="7"/>
  <c r="V1995" i="7"/>
  <c r="V1994" i="7"/>
  <c r="V1993" i="7"/>
  <c r="V1992" i="7"/>
  <c r="V1991" i="7"/>
  <c r="V1990" i="7"/>
  <c r="V1989" i="7"/>
  <c r="V1988" i="7"/>
  <c r="V1987" i="7"/>
  <c r="V1986" i="7"/>
  <c r="V1985" i="7"/>
  <c r="V1984" i="7"/>
  <c r="V1983" i="7"/>
  <c r="V1982" i="7"/>
  <c r="V1981" i="7"/>
  <c r="V1980" i="7"/>
  <c r="V1979" i="7"/>
  <c r="V1978" i="7"/>
  <c r="V1977" i="7"/>
  <c r="V1976" i="7"/>
  <c r="V1975" i="7"/>
  <c r="V1974" i="7"/>
  <c r="V1973" i="7"/>
  <c r="V1972" i="7"/>
  <c r="V1971" i="7"/>
  <c r="V1970" i="7"/>
  <c r="V1969" i="7"/>
  <c r="V1968" i="7"/>
  <c r="V1967" i="7"/>
  <c r="V1966" i="7"/>
  <c r="V1965" i="7"/>
  <c r="V1964" i="7"/>
  <c r="V1963" i="7"/>
  <c r="V1962" i="7"/>
  <c r="V1961" i="7"/>
  <c r="V1960" i="7"/>
  <c r="V1959" i="7"/>
  <c r="V1958" i="7"/>
  <c r="V1957" i="7"/>
  <c r="V1956" i="7"/>
  <c r="V1955" i="7"/>
  <c r="V1954" i="7"/>
  <c r="V1953" i="7"/>
  <c r="V1952" i="7"/>
  <c r="V1951" i="7"/>
  <c r="V1950" i="7"/>
  <c r="V1949" i="7"/>
  <c r="V1948" i="7"/>
  <c r="V1947" i="7"/>
  <c r="V1946" i="7"/>
  <c r="V1945" i="7"/>
  <c r="V1944" i="7"/>
  <c r="V1943" i="7"/>
  <c r="V1942" i="7"/>
  <c r="V1941" i="7"/>
  <c r="V1940" i="7"/>
  <c r="V1939" i="7"/>
  <c r="V1938" i="7"/>
  <c r="V1937" i="7"/>
  <c r="V1936" i="7"/>
  <c r="V1935" i="7"/>
  <c r="V1934" i="7"/>
  <c r="V1933" i="7"/>
  <c r="V1932" i="7"/>
  <c r="V1931" i="7"/>
  <c r="V1930" i="7"/>
  <c r="V1929" i="7"/>
  <c r="V1928" i="7"/>
  <c r="V1927" i="7"/>
  <c r="V1926" i="7"/>
  <c r="V1925" i="7"/>
  <c r="V1924" i="7"/>
  <c r="V1923" i="7"/>
  <c r="V1922" i="7"/>
  <c r="V1921" i="7"/>
  <c r="V1920" i="7"/>
  <c r="V1919" i="7"/>
  <c r="V1918" i="7"/>
  <c r="V1917" i="7"/>
  <c r="V1916" i="7"/>
  <c r="V1915" i="7"/>
  <c r="V1914" i="7"/>
  <c r="V1913" i="7"/>
  <c r="V1912" i="7"/>
  <c r="V1911" i="7"/>
  <c r="V1910" i="7"/>
  <c r="V1909" i="7"/>
  <c r="V1908" i="7"/>
  <c r="V1907" i="7"/>
  <c r="V1906" i="7"/>
  <c r="V1905" i="7"/>
  <c r="V1904" i="7"/>
  <c r="V1903" i="7"/>
  <c r="V1902" i="7"/>
  <c r="V1901" i="7"/>
  <c r="V1900" i="7"/>
  <c r="V1899" i="7"/>
  <c r="V1898" i="7"/>
  <c r="V1897" i="7"/>
  <c r="V1896" i="7"/>
  <c r="V1895" i="7"/>
  <c r="V1894" i="7"/>
  <c r="V1893" i="7"/>
  <c r="V1892" i="7"/>
  <c r="V1891" i="7"/>
  <c r="V1890" i="7"/>
  <c r="V1889" i="7"/>
  <c r="V1888" i="7"/>
  <c r="V1887" i="7"/>
  <c r="V1886" i="7"/>
  <c r="V1885" i="7"/>
  <c r="V1884" i="7"/>
  <c r="V1883" i="7"/>
  <c r="V1882" i="7"/>
  <c r="V1881" i="7"/>
  <c r="V1880" i="7"/>
  <c r="V1879" i="7"/>
  <c r="V1878" i="7"/>
  <c r="V1877" i="7"/>
  <c r="V1876" i="7"/>
  <c r="V1875" i="7"/>
  <c r="V1874" i="7"/>
  <c r="V1873" i="7"/>
  <c r="V1872" i="7"/>
  <c r="V1871" i="7"/>
  <c r="V1870" i="7"/>
  <c r="V1869" i="7"/>
  <c r="V1868" i="7"/>
  <c r="V1867" i="7"/>
  <c r="V1866" i="7"/>
  <c r="V1865" i="7"/>
  <c r="V1864" i="7"/>
  <c r="V1863" i="7"/>
  <c r="V1862" i="7"/>
  <c r="V1861" i="7"/>
  <c r="V1860" i="7"/>
  <c r="V1859" i="7"/>
  <c r="V1858" i="7"/>
  <c r="V1857" i="7"/>
  <c r="V1856" i="7"/>
  <c r="V1855" i="7"/>
  <c r="V1854" i="7"/>
  <c r="V1853" i="7"/>
  <c r="V1852" i="7"/>
  <c r="V1851" i="7"/>
  <c r="V1850" i="7"/>
  <c r="V1849" i="7"/>
  <c r="V1848" i="7"/>
  <c r="V1847" i="7"/>
  <c r="V1846" i="7"/>
  <c r="V1845" i="7"/>
  <c r="V1844" i="7"/>
  <c r="V1843" i="7"/>
  <c r="V1842" i="7"/>
  <c r="V1841" i="7"/>
  <c r="V1840" i="7"/>
  <c r="V1839" i="7"/>
  <c r="V1838" i="7"/>
  <c r="V1837" i="7"/>
  <c r="V1836" i="7"/>
  <c r="V1835" i="7"/>
  <c r="V1834" i="7"/>
  <c r="V1833" i="7"/>
  <c r="V1832" i="7"/>
  <c r="V1831" i="7"/>
  <c r="V1830" i="7"/>
  <c r="V1829" i="7"/>
  <c r="V1828" i="7"/>
  <c r="V1827" i="7"/>
  <c r="V1826" i="7"/>
  <c r="V1825" i="7"/>
  <c r="V1824" i="7"/>
  <c r="V1823" i="7"/>
  <c r="V1822" i="7"/>
  <c r="V1821" i="7"/>
  <c r="V1820" i="7"/>
  <c r="V1819" i="7"/>
  <c r="V1818" i="7"/>
  <c r="V1817" i="7"/>
  <c r="V1816" i="7"/>
  <c r="V1815" i="7"/>
  <c r="V1814" i="7"/>
  <c r="V1813" i="7"/>
  <c r="V1812" i="7"/>
  <c r="V1811" i="7"/>
  <c r="V1810" i="7"/>
  <c r="V1809" i="7"/>
  <c r="V1808" i="7"/>
  <c r="V1807" i="7"/>
  <c r="V1806" i="7"/>
  <c r="V1805" i="7"/>
  <c r="V1804" i="7"/>
  <c r="V1803" i="7"/>
  <c r="V1802" i="7"/>
  <c r="V1801" i="7"/>
  <c r="V1800" i="7"/>
  <c r="V1799" i="7"/>
  <c r="V1798" i="7"/>
  <c r="V1797" i="7"/>
  <c r="V1796" i="7"/>
  <c r="V1795" i="7"/>
  <c r="V1794" i="7"/>
  <c r="V1793" i="7"/>
  <c r="V1792" i="7"/>
  <c r="V1791" i="7"/>
  <c r="V1790" i="7"/>
  <c r="V1789" i="7"/>
  <c r="V1788" i="7"/>
  <c r="V1787" i="7"/>
  <c r="V1786" i="7"/>
  <c r="V1785" i="7"/>
  <c r="V1784" i="7"/>
  <c r="V1783" i="7"/>
  <c r="V1782" i="7"/>
  <c r="V1781" i="7"/>
  <c r="V1780" i="7"/>
  <c r="V1779" i="7"/>
  <c r="V1778" i="7"/>
  <c r="V1777" i="7"/>
  <c r="V1776" i="7"/>
  <c r="V1775" i="7"/>
  <c r="V1774" i="7"/>
  <c r="V1773" i="7"/>
  <c r="V1772" i="7"/>
  <c r="V1771" i="7"/>
  <c r="V1770" i="7"/>
  <c r="V1769" i="7"/>
  <c r="V1768" i="7"/>
  <c r="V1767" i="7"/>
  <c r="V1766" i="7"/>
  <c r="V1765" i="7"/>
  <c r="V1764" i="7"/>
  <c r="V1763" i="7"/>
  <c r="V1762" i="7"/>
  <c r="V1761" i="7"/>
  <c r="V1760" i="7"/>
  <c r="V1759" i="7"/>
  <c r="V1758" i="7"/>
  <c r="V1757" i="7"/>
  <c r="V1756" i="7"/>
  <c r="V1755" i="7"/>
  <c r="V1754" i="7"/>
  <c r="V1753" i="7"/>
  <c r="V1752" i="7"/>
  <c r="V1751" i="7"/>
  <c r="V1750" i="7"/>
  <c r="V1749" i="7"/>
  <c r="V1748" i="7"/>
  <c r="V1747" i="7"/>
  <c r="V1746" i="7"/>
  <c r="V1745" i="7"/>
  <c r="V1744" i="7"/>
  <c r="V1743" i="7"/>
  <c r="V1742" i="7"/>
  <c r="V1741" i="7"/>
  <c r="V1740" i="7"/>
  <c r="V1739" i="7"/>
  <c r="V1738" i="7"/>
  <c r="V1737" i="7"/>
  <c r="V1736" i="7"/>
  <c r="V1735" i="7"/>
  <c r="V1734" i="7"/>
  <c r="V1733" i="7"/>
  <c r="V1732" i="7"/>
  <c r="V1731" i="7"/>
  <c r="V1730" i="7"/>
  <c r="V1729" i="7"/>
  <c r="V1728" i="7"/>
  <c r="V1727" i="7"/>
  <c r="V1726" i="7"/>
  <c r="V1725" i="7"/>
  <c r="V1724" i="7"/>
  <c r="V1723" i="7"/>
  <c r="V1722" i="7"/>
  <c r="V1721" i="7"/>
  <c r="V1720" i="7"/>
  <c r="V1719" i="7"/>
  <c r="V1718" i="7"/>
  <c r="V1717" i="7"/>
  <c r="V1716" i="7"/>
  <c r="V1715" i="7"/>
  <c r="V1714" i="7"/>
  <c r="V1713" i="7"/>
  <c r="V1712" i="7"/>
  <c r="V1711" i="7"/>
  <c r="V1710" i="7"/>
  <c r="V1709" i="7"/>
  <c r="V1708" i="7"/>
  <c r="V1707" i="7"/>
  <c r="V1706" i="7"/>
  <c r="V1705" i="7"/>
  <c r="V1704" i="7"/>
  <c r="V1703" i="7"/>
  <c r="V1702" i="7"/>
  <c r="V1701" i="7"/>
  <c r="V1700" i="7"/>
  <c r="V1699" i="7"/>
  <c r="V1698" i="7"/>
  <c r="V1697" i="7"/>
  <c r="V1696" i="7"/>
  <c r="V1695" i="7"/>
  <c r="V1694" i="7"/>
  <c r="V1693" i="7"/>
  <c r="V1692" i="7"/>
  <c r="V1691" i="7"/>
  <c r="V1690" i="7"/>
  <c r="V1689" i="7"/>
  <c r="V1688" i="7"/>
  <c r="V1687" i="7"/>
  <c r="V1686" i="7"/>
  <c r="V1685" i="7"/>
  <c r="V1684" i="7"/>
  <c r="V1683" i="7"/>
  <c r="V1682" i="7"/>
  <c r="V1681" i="7"/>
  <c r="V1680" i="7"/>
  <c r="V1679" i="7"/>
  <c r="V1678" i="7"/>
  <c r="V1677" i="7"/>
  <c r="V1676" i="7"/>
  <c r="V1675" i="7"/>
  <c r="V1674" i="7"/>
  <c r="V1673" i="7"/>
  <c r="V1672" i="7"/>
  <c r="V1671" i="7"/>
  <c r="V1670" i="7"/>
  <c r="V1669" i="7"/>
  <c r="V1668" i="7"/>
  <c r="V1667" i="7"/>
  <c r="V1666" i="7"/>
  <c r="V1665" i="7"/>
  <c r="V1664" i="7"/>
  <c r="V1663" i="7"/>
  <c r="V1662" i="7"/>
  <c r="V1661" i="7"/>
  <c r="V1660" i="7"/>
  <c r="V1659" i="7"/>
  <c r="V1658" i="7"/>
  <c r="V1657" i="7"/>
  <c r="V1656" i="7"/>
  <c r="V1655" i="7"/>
  <c r="V1654" i="7"/>
  <c r="V1653" i="7"/>
  <c r="V1652" i="7"/>
  <c r="V1651" i="7"/>
  <c r="V1650" i="7"/>
  <c r="V1649" i="7"/>
  <c r="V1648" i="7"/>
  <c r="V1647" i="7"/>
  <c r="V1646" i="7"/>
  <c r="V1645" i="7"/>
  <c r="V1644" i="7"/>
  <c r="V1643" i="7"/>
  <c r="V1642" i="7"/>
  <c r="V1641" i="7"/>
  <c r="V1640" i="7"/>
  <c r="V1639" i="7"/>
  <c r="V1638" i="7"/>
  <c r="V1637" i="7"/>
  <c r="V1636" i="7"/>
  <c r="V1635" i="7"/>
  <c r="V1634" i="7"/>
  <c r="V1633" i="7"/>
  <c r="V1632" i="7"/>
  <c r="V1631" i="7"/>
  <c r="V1630" i="7"/>
  <c r="V1629" i="7"/>
  <c r="V1628" i="7"/>
  <c r="V1627" i="7"/>
  <c r="V1626" i="7"/>
  <c r="V1625" i="7"/>
  <c r="V1624" i="7"/>
  <c r="V1623" i="7"/>
  <c r="V1622" i="7"/>
  <c r="V1621" i="7"/>
  <c r="V1620" i="7"/>
  <c r="V1619" i="7"/>
  <c r="V1618" i="7"/>
  <c r="V1617" i="7"/>
  <c r="V1616" i="7"/>
  <c r="V1615" i="7"/>
  <c r="V1614" i="7"/>
  <c r="V1613" i="7"/>
  <c r="V1612" i="7"/>
  <c r="V1611" i="7"/>
  <c r="V1610" i="7"/>
  <c r="V1609" i="7"/>
  <c r="V1608" i="7"/>
  <c r="V1607" i="7"/>
  <c r="V1606" i="7"/>
  <c r="V1605" i="7"/>
  <c r="V1604" i="7"/>
  <c r="V1603" i="7"/>
  <c r="V1602" i="7"/>
  <c r="V1601" i="7"/>
  <c r="V1600" i="7"/>
  <c r="V1599" i="7"/>
  <c r="V1598" i="7"/>
  <c r="V1597" i="7"/>
  <c r="V1596" i="7"/>
  <c r="V1595" i="7"/>
  <c r="V1594" i="7"/>
  <c r="V1593" i="7"/>
  <c r="V1592" i="7"/>
  <c r="V1591" i="7"/>
  <c r="V1590" i="7"/>
  <c r="V1589" i="7"/>
  <c r="V1588" i="7"/>
  <c r="V1587" i="7"/>
  <c r="V1586" i="7"/>
  <c r="V1585" i="7"/>
  <c r="V1584" i="7"/>
  <c r="V1583" i="7"/>
  <c r="V1582" i="7"/>
  <c r="V1581" i="7"/>
  <c r="V1580" i="7"/>
  <c r="V1579" i="7"/>
  <c r="V1578" i="7"/>
  <c r="V1577" i="7"/>
  <c r="V1576" i="7"/>
  <c r="V1575" i="7"/>
  <c r="V1574" i="7"/>
  <c r="V1573" i="7"/>
  <c r="V1572" i="7"/>
  <c r="V1571" i="7"/>
  <c r="V1570" i="7"/>
  <c r="V1569" i="7"/>
  <c r="V1568" i="7"/>
  <c r="V1567" i="7"/>
  <c r="V1566" i="7"/>
  <c r="V1565" i="7"/>
  <c r="V1564" i="7"/>
  <c r="V1563" i="7"/>
  <c r="V1562" i="7"/>
  <c r="V1561" i="7"/>
  <c r="V1560" i="7"/>
  <c r="V1559" i="7"/>
  <c r="V1558" i="7"/>
  <c r="V1557" i="7"/>
  <c r="V1556" i="7"/>
  <c r="V1555" i="7"/>
  <c r="V1554" i="7"/>
  <c r="V1553" i="7"/>
  <c r="V1552" i="7"/>
  <c r="V1551" i="7"/>
  <c r="V1550" i="7"/>
  <c r="V1549" i="7"/>
  <c r="V1548" i="7"/>
  <c r="V1547" i="7"/>
  <c r="V1546" i="7"/>
  <c r="V1545" i="7"/>
  <c r="V1544" i="7"/>
  <c r="V1543" i="7"/>
  <c r="V1542" i="7"/>
  <c r="V1541" i="7"/>
  <c r="V1540" i="7"/>
  <c r="V1539" i="7"/>
  <c r="V1538" i="7"/>
  <c r="V1537" i="7"/>
  <c r="V1536" i="7"/>
  <c r="V1535" i="7"/>
  <c r="V1534" i="7"/>
  <c r="V1533" i="7"/>
  <c r="V1532" i="7"/>
  <c r="V1531" i="7"/>
  <c r="V1530" i="7"/>
  <c r="V1529" i="7"/>
  <c r="V1528" i="7"/>
  <c r="V1527" i="7"/>
  <c r="V1526" i="7"/>
  <c r="V1525" i="7"/>
  <c r="V1524" i="7"/>
  <c r="V1523" i="7"/>
  <c r="V1522" i="7"/>
  <c r="V1521" i="7"/>
  <c r="V1520" i="7"/>
  <c r="V1519" i="7"/>
  <c r="V1518" i="7"/>
  <c r="V1517" i="7"/>
  <c r="V1516" i="7"/>
  <c r="V1515" i="7"/>
  <c r="V1514" i="7"/>
  <c r="V1513" i="7"/>
  <c r="V1512" i="7"/>
  <c r="V1511" i="7"/>
  <c r="V1510" i="7"/>
  <c r="V1509" i="7"/>
  <c r="V1508" i="7"/>
  <c r="V1507" i="7"/>
  <c r="V1506" i="7"/>
  <c r="V1505" i="7"/>
  <c r="V1504" i="7"/>
  <c r="V1503" i="7"/>
  <c r="V1502" i="7"/>
  <c r="V1501" i="7"/>
  <c r="V1500" i="7"/>
  <c r="V1499" i="7"/>
  <c r="V1498" i="7"/>
  <c r="V1497" i="7"/>
  <c r="V1496" i="7"/>
  <c r="V1495" i="7"/>
  <c r="V1494" i="7"/>
  <c r="V1493" i="7"/>
  <c r="V1492" i="7"/>
  <c r="V1491" i="7"/>
  <c r="V1490" i="7"/>
  <c r="V1489" i="7"/>
  <c r="V1488" i="7"/>
  <c r="V1487" i="7"/>
  <c r="V1486" i="7"/>
  <c r="V1485" i="7"/>
  <c r="V1484" i="7"/>
  <c r="V1483" i="7"/>
  <c r="V1482" i="7"/>
  <c r="V1481" i="7"/>
  <c r="V1480" i="7"/>
  <c r="V1479" i="7"/>
  <c r="V1478" i="7"/>
  <c r="V1477" i="7"/>
  <c r="V1476" i="7"/>
  <c r="V1475" i="7"/>
  <c r="V1474" i="7"/>
  <c r="V1473" i="7"/>
  <c r="V1472" i="7"/>
  <c r="V1471" i="7"/>
  <c r="V1470" i="7"/>
  <c r="V1469" i="7"/>
  <c r="V1468" i="7"/>
  <c r="V1467" i="7"/>
  <c r="V1466" i="7"/>
  <c r="V1465" i="7"/>
  <c r="V1464" i="7"/>
  <c r="V1463" i="7"/>
  <c r="V1462" i="7"/>
  <c r="V1461" i="7"/>
  <c r="V1460" i="7"/>
  <c r="V1459" i="7"/>
  <c r="V1458" i="7"/>
  <c r="V1457" i="7"/>
  <c r="V1456" i="7"/>
  <c r="V1455" i="7"/>
  <c r="V1454" i="7"/>
  <c r="V1453" i="7"/>
  <c r="V1452" i="7"/>
  <c r="V1451" i="7"/>
  <c r="V1450" i="7"/>
  <c r="V1449" i="7"/>
  <c r="V1448" i="7"/>
  <c r="V1447" i="7"/>
  <c r="V1446" i="7"/>
  <c r="V1445" i="7"/>
  <c r="V1444" i="7"/>
  <c r="V1443" i="7"/>
  <c r="V1442" i="7"/>
  <c r="V1441" i="7"/>
  <c r="V1440" i="7"/>
  <c r="V1439" i="7"/>
  <c r="V1438" i="7"/>
  <c r="V1437" i="7"/>
  <c r="V1436" i="7"/>
  <c r="V1435" i="7"/>
  <c r="V1434" i="7"/>
  <c r="V1433" i="7"/>
  <c r="V1432" i="7"/>
  <c r="V1431" i="7"/>
  <c r="V1430" i="7"/>
  <c r="V1429" i="7"/>
  <c r="V1428" i="7"/>
  <c r="V1427" i="7"/>
  <c r="V1426" i="7"/>
  <c r="V1425" i="7"/>
  <c r="V1424" i="7"/>
  <c r="V1423" i="7"/>
  <c r="V1422" i="7"/>
  <c r="V1421" i="7"/>
  <c r="V1420" i="7"/>
  <c r="V1419" i="7"/>
  <c r="V1418" i="7"/>
  <c r="V1417" i="7"/>
  <c r="V1416" i="7"/>
  <c r="V1415" i="7"/>
  <c r="V1414" i="7"/>
  <c r="V1413" i="7"/>
  <c r="V1412" i="7"/>
  <c r="V1411" i="7"/>
  <c r="V1410" i="7"/>
  <c r="V1409" i="7"/>
  <c r="V1408" i="7"/>
  <c r="V1407" i="7"/>
  <c r="V1406" i="7"/>
  <c r="V1405" i="7"/>
  <c r="V1404" i="7"/>
  <c r="V1403" i="7"/>
  <c r="V1402" i="7"/>
  <c r="V1401" i="7"/>
  <c r="V1400" i="7"/>
  <c r="V1399" i="7"/>
  <c r="V1398" i="7"/>
  <c r="V1397" i="7"/>
  <c r="V1396" i="7"/>
  <c r="V1395" i="7"/>
  <c r="V1394" i="7"/>
  <c r="V1393" i="7"/>
  <c r="V1392" i="7"/>
  <c r="V1391" i="7"/>
  <c r="V1390" i="7"/>
  <c r="V1389" i="7"/>
  <c r="V1388" i="7"/>
  <c r="V1387" i="7"/>
  <c r="V1386" i="7"/>
  <c r="V1385" i="7"/>
  <c r="V1384" i="7"/>
  <c r="V1383" i="7"/>
  <c r="V1382" i="7"/>
  <c r="V1381" i="7"/>
  <c r="V1380" i="7"/>
  <c r="V1379" i="7"/>
  <c r="V1378" i="7"/>
  <c r="V1377" i="7"/>
  <c r="V1376" i="7"/>
  <c r="V1375" i="7"/>
  <c r="V1374" i="7"/>
  <c r="V1373" i="7"/>
  <c r="V1372" i="7"/>
  <c r="V1371" i="7"/>
  <c r="V1370" i="7"/>
  <c r="V1369" i="7"/>
  <c r="V1368" i="7"/>
  <c r="V1367" i="7"/>
  <c r="V1366" i="7"/>
  <c r="V1365" i="7"/>
  <c r="V1364" i="7"/>
  <c r="V1363" i="7"/>
  <c r="V1362" i="7"/>
  <c r="V1361" i="7"/>
  <c r="V1360" i="7"/>
  <c r="V1359" i="7"/>
  <c r="V1358" i="7"/>
  <c r="V1357" i="7"/>
  <c r="V1356" i="7"/>
  <c r="V1355" i="7"/>
  <c r="V1354" i="7"/>
  <c r="V1353" i="7"/>
  <c r="V1352" i="7"/>
  <c r="V1351" i="7"/>
  <c r="V1350" i="7"/>
  <c r="V1349" i="7"/>
  <c r="V1348" i="7"/>
  <c r="V1347" i="7"/>
  <c r="V1346" i="7"/>
  <c r="V1345" i="7"/>
  <c r="V1344" i="7"/>
  <c r="V1343" i="7"/>
  <c r="V1342" i="7"/>
  <c r="V1341" i="7"/>
  <c r="V1340" i="7"/>
  <c r="V1339" i="7"/>
  <c r="V1338" i="7"/>
  <c r="V1337" i="7"/>
  <c r="V1336" i="7"/>
  <c r="V1335" i="7"/>
  <c r="V1334" i="7"/>
  <c r="V1333" i="7"/>
  <c r="V1332" i="7"/>
  <c r="V1331" i="7"/>
  <c r="V1330" i="7"/>
  <c r="V1329" i="7"/>
  <c r="V1328" i="7"/>
  <c r="V1327" i="7"/>
  <c r="V1326" i="7"/>
  <c r="V1325" i="7"/>
  <c r="V1324" i="7"/>
  <c r="V1323" i="7"/>
  <c r="V1322" i="7"/>
  <c r="V1321" i="7"/>
  <c r="V1320" i="7"/>
  <c r="V1319" i="7"/>
  <c r="V1318" i="7"/>
  <c r="V1317" i="7"/>
  <c r="V1316" i="7"/>
  <c r="V1315" i="7"/>
  <c r="V1314" i="7"/>
  <c r="V1313" i="7"/>
  <c r="V1312" i="7"/>
  <c r="V1311" i="7"/>
  <c r="V1310" i="7"/>
  <c r="V1309" i="7"/>
  <c r="V1308" i="7"/>
  <c r="V1307" i="7"/>
  <c r="V1306" i="7"/>
  <c r="V1305" i="7"/>
  <c r="V1304" i="7"/>
  <c r="V1303" i="7"/>
  <c r="V1302" i="7"/>
  <c r="V1301" i="7"/>
  <c r="V1300" i="7"/>
  <c r="V1299" i="7"/>
  <c r="V1298" i="7"/>
  <c r="V1297" i="7"/>
  <c r="V1296" i="7"/>
  <c r="V1295" i="7"/>
  <c r="V1294" i="7"/>
  <c r="V1293" i="7"/>
  <c r="V1292" i="7"/>
  <c r="V1291" i="7"/>
  <c r="V1290" i="7"/>
  <c r="V1289" i="7"/>
  <c r="V1288" i="7"/>
  <c r="V1287" i="7"/>
  <c r="V1286" i="7"/>
  <c r="V1285" i="7"/>
  <c r="V1284" i="7"/>
  <c r="V1283" i="7"/>
  <c r="V1282" i="7"/>
  <c r="V1281" i="7"/>
  <c r="V1280" i="7"/>
  <c r="V1279" i="7"/>
  <c r="V1278" i="7"/>
  <c r="V1277" i="7"/>
  <c r="V1276" i="7"/>
  <c r="V1275" i="7"/>
  <c r="V1274" i="7"/>
  <c r="V1273" i="7"/>
  <c r="V1272" i="7"/>
  <c r="V1271" i="7"/>
  <c r="V1270" i="7"/>
  <c r="V1269" i="7"/>
  <c r="V1268" i="7"/>
  <c r="V1267" i="7"/>
  <c r="V1266" i="7"/>
  <c r="V1265" i="7"/>
  <c r="V1264" i="7"/>
  <c r="V1263" i="7"/>
  <c r="V1262" i="7"/>
  <c r="V1261" i="7"/>
  <c r="V1260" i="7"/>
  <c r="V1259" i="7"/>
  <c r="V1258" i="7"/>
  <c r="V1257" i="7"/>
  <c r="V1256" i="7"/>
  <c r="V1255" i="7"/>
  <c r="V1254" i="7"/>
  <c r="V1253" i="7"/>
  <c r="V1252" i="7"/>
  <c r="V1251" i="7"/>
  <c r="V1250" i="7"/>
  <c r="V1249" i="7"/>
  <c r="V1248" i="7"/>
  <c r="V1247" i="7"/>
  <c r="V1246" i="7"/>
  <c r="V1245" i="7"/>
  <c r="V1244" i="7"/>
  <c r="V1243" i="7"/>
  <c r="V1242" i="7"/>
  <c r="V1241" i="7"/>
  <c r="V1240" i="7"/>
  <c r="V1239" i="7"/>
  <c r="V1238" i="7"/>
  <c r="V1237" i="7"/>
  <c r="V1236" i="7"/>
  <c r="V1235" i="7"/>
  <c r="V1234" i="7"/>
  <c r="V1233" i="7"/>
  <c r="V1232" i="7"/>
  <c r="V1231" i="7"/>
  <c r="V1230" i="7"/>
  <c r="V1229" i="7"/>
  <c r="V1228" i="7"/>
  <c r="V1227" i="7"/>
  <c r="V1226" i="7"/>
  <c r="V1225" i="7"/>
  <c r="V1224" i="7"/>
  <c r="V1223" i="7"/>
  <c r="V1222" i="7"/>
  <c r="V1221" i="7"/>
  <c r="V1220" i="7"/>
  <c r="V1219" i="7"/>
  <c r="V1218" i="7"/>
  <c r="V1217" i="7"/>
  <c r="V1216" i="7"/>
  <c r="V1215" i="7"/>
  <c r="V1214" i="7"/>
  <c r="V1213" i="7"/>
  <c r="V1212" i="7"/>
  <c r="V1211" i="7"/>
  <c r="V1210" i="7"/>
  <c r="V1209" i="7"/>
  <c r="V1208" i="7"/>
  <c r="V1207" i="7"/>
  <c r="V1206" i="7"/>
  <c r="V1205" i="7"/>
  <c r="V1204" i="7"/>
  <c r="V1203" i="7"/>
  <c r="V1202" i="7"/>
  <c r="V1201" i="7"/>
  <c r="V1200" i="7"/>
  <c r="V1199" i="7"/>
  <c r="V1198" i="7"/>
  <c r="V1197" i="7"/>
  <c r="V1196" i="7"/>
  <c r="V1195" i="7"/>
  <c r="V1194" i="7"/>
  <c r="V1193" i="7"/>
  <c r="V1192" i="7"/>
  <c r="V1191" i="7"/>
  <c r="V1190" i="7"/>
  <c r="V1189" i="7"/>
  <c r="V1188" i="7"/>
  <c r="V1187" i="7"/>
  <c r="V1186" i="7"/>
  <c r="V1185" i="7"/>
  <c r="V1184" i="7"/>
  <c r="V1183" i="7"/>
  <c r="V1182" i="7"/>
  <c r="V1181" i="7"/>
  <c r="V1180" i="7"/>
  <c r="V1179" i="7"/>
  <c r="V1178" i="7"/>
  <c r="V1177" i="7"/>
  <c r="V1176" i="7"/>
  <c r="V1175" i="7"/>
  <c r="V1174" i="7"/>
  <c r="V1173" i="7"/>
  <c r="V1172" i="7"/>
  <c r="V1171" i="7"/>
  <c r="V1170" i="7"/>
  <c r="V1169" i="7"/>
  <c r="V1168" i="7"/>
  <c r="V1167" i="7"/>
  <c r="V1166" i="7"/>
  <c r="V1165" i="7"/>
  <c r="V1164" i="7"/>
  <c r="V1163" i="7"/>
  <c r="V1162" i="7"/>
  <c r="V1161" i="7"/>
  <c r="V1160" i="7"/>
  <c r="V1159" i="7"/>
  <c r="V1158" i="7"/>
  <c r="V1157" i="7"/>
  <c r="V1156" i="7"/>
  <c r="V1155" i="7"/>
  <c r="V1154" i="7"/>
  <c r="V1153" i="7"/>
  <c r="V1152" i="7"/>
  <c r="V1151" i="7"/>
  <c r="V1150" i="7"/>
  <c r="V1149" i="7"/>
  <c r="V1148" i="7"/>
  <c r="V1147" i="7"/>
  <c r="V1146" i="7"/>
  <c r="V1145" i="7"/>
  <c r="V1144" i="7"/>
  <c r="V1143" i="7"/>
  <c r="V1142" i="7"/>
  <c r="V1141" i="7"/>
  <c r="V1140" i="7"/>
  <c r="V1139" i="7"/>
  <c r="V1138" i="7"/>
  <c r="V1137" i="7"/>
  <c r="V1136" i="7"/>
  <c r="V1135" i="7"/>
  <c r="V1134" i="7"/>
  <c r="V1133" i="7"/>
  <c r="V1132" i="7"/>
  <c r="V1131" i="7"/>
  <c r="V1130" i="7"/>
  <c r="V1129" i="7"/>
  <c r="V1128" i="7"/>
  <c r="V1127" i="7"/>
  <c r="V1126" i="7"/>
  <c r="V1125" i="7"/>
  <c r="V1124" i="7"/>
  <c r="V1123" i="7"/>
  <c r="V1122" i="7"/>
  <c r="V1121" i="7"/>
  <c r="V1120" i="7"/>
  <c r="V1119" i="7"/>
  <c r="V1118" i="7"/>
  <c r="V1117" i="7"/>
  <c r="V1116" i="7"/>
  <c r="V1115" i="7"/>
  <c r="V1114" i="7"/>
  <c r="V1113" i="7"/>
  <c r="V1112" i="7"/>
  <c r="V1111" i="7"/>
  <c r="V1110" i="7"/>
  <c r="V1109" i="7"/>
  <c r="V1108" i="7"/>
  <c r="V1107" i="7"/>
  <c r="V1106" i="7"/>
  <c r="V1105" i="7"/>
  <c r="V1104" i="7"/>
  <c r="V1103" i="7"/>
  <c r="V1102" i="7"/>
  <c r="V1101" i="7"/>
  <c r="V1100" i="7"/>
  <c r="V1099" i="7"/>
  <c r="V1098" i="7"/>
  <c r="V1097" i="7"/>
  <c r="V1096" i="7"/>
  <c r="V1095" i="7"/>
  <c r="V1094" i="7"/>
  <c r="V1093" i="7"/>
  <c r="V1092" i="7"/>
  <c r="V1091" i="7"/>
  <c r="V1090" i="7"/>
  <c r="V1089" i="7"/>
  <c r="V1088" i="7"/>
  <c r="V1087" i="7"/>
  <c r="V1086" i="7"/>
  <c r="V1085" i="7"/>
  <c r="V1084" i="7"/>
  <c r="V1083" i="7"/>
  <c r="V1082" i="7"/>
  <c r="V1081" i="7"/>
  <c r="V1080" i="7"/>
  <c r="V1079" i="7"/>
  <c r="V1078" i="7"/>
  <c r="V1077" i="7"/>
  <c r="V1076" i="7"/>
  <c r="V1075" i="7"/>
  <c r="V1074" i="7"/>
  <c r="V1073" i="7"/>
  <c r="V1072" i="7"/>
  <c r="V1071" i="7"/>
  <c r="V1070" i="7"/>
  <c r="V1069" i="7"/>
  <c r="V1068" i="7"/>
  <c r="V1067" i="7"/>
  <c r="V1066" i="7"/>
  <c r="V1065" i="7"/>
  <c r="V1064" i="7"/>
  <c r="V1063" i="7"/>
  <c r="V1062" i="7"/>
  <c r="V1061" i="7"/>
  <c r="V1060" i="7"/>
  <c r="V1059" i="7"/>
  <c r="V1058" i="7"/>
  <c r="V1057" i="7"/>
  <c r="V1056" i="7"/>
  <c r="V1055" i="7"/>
  <c r="V1054" i="7"/>
  <c r="V1053" i="7"/>
  <c r="V1052" i="7"/>
  <c r="V1051" i="7"/>
  <c r="V1050" i="7"/>
  <c r="V1049" i="7"/>
  <c r="V1048" i="7"/>
  <c r="V1047" i="7"/>
  <c r="V1046" i="7"/>
  <c r="V1045" i="7"/>
  <c r="V1044" i="7"/>
  <c r="V1043" i="7"/>
  <c r="V1042" i="7"/>
  <c r="V1041" i="7"/>
  <c r="V1040" i="7"/>
  <c r="V1039" i="7"/>
  <c r="V1038" i="7"/>
  <c r="V1037" i="7"/>
  <c r="V1036" i="7"/>
  <c r="V1035" i="7"/>
  <c r="V1034" i="7"/>
  <c r="V1033" i="7"/>
  <c r="V1032" i="7"/>
  <c r="V1031" i="7"/>
  <c r="V1030" i="7"/>
  <c r="V1029" i="7"/>
  <c r="V1028" i="7"/>
  <c r="V1027" i="7"/>
  <c r="V1026" i="7"/>
  <c r="V1025" i="7"/>
  <c r="V1024" i="7"/>
  <c r="V1023" i="7"/>
  <c r="V1022" i="7"/>
  <c r="V1021" i="7"/>
  <c r="V1020" i="7"/>
  <c r="V1019" i="7"/>
  <c r="V1018" i="7"/>
  <c r="V1017" i="7"/>
  <c r="V1016" i="7"/>
  <c r="V1015" i="7"/>
  <c r="V1014" i="7"/>
  <c r="V1013" i="7"/>
  <c r="V1012" i="7"/>
  <c r="V1011" i="7"/>
  <c r="V1010" i="7"/>
  <c r="V1009" i="7"/>
  <c r="V1008" i="7"/>
  <c r="V1007" i="7"/>
  <c r="V1006" i="7"/>
  <c r="V1005" i="7"/>
  <c r="V1004" i="7"/>
  <c r="V1003" i="7"/>
  <c r="V1002" i="7"/>
  <c r="V1001" i="7"/>
  <c r="V1000" i="7"/>
  <c r="V999" i="7"/>
  <c r="V998" i="7"/>
  <c r="V997" i="7"/>
  <c r="V996" i="7"/>
  <c r="V995" i="7"/>
  <c r="V994" i="7"/>
  <c r="V993" i="7"/>
  <c r="V992" i="7"/>
  <c r="V991" i="7"/>
  <c r="V990" i="7"/>
  <c r="V989" i="7"/>
  <c r="V988" i="7"/>
  <c r="V987" i="7"/>
  <c r="V986" i="7"/>
  <c r="V985" i="7"/>
  <c r="V984" i="7"/>
  <c r="V983" i="7"/>
  <c r="V982" i="7"/>
  <c r="V981" i="7"/>
  <c r="V980" i="7"/>
  <c r="V979" i="7"/>
  <c r="V978" i="7"/>
  <c r="V977" i="7"/>
  <c r="V976" i="7"/>
  <c r="V975" i="7"/>
  <c r="V974" i="7"/>
  <c r="V973" i="7"/>
  <c r="V972" i="7"/>
  <c r="V971" i="7"/>
  <c r="V970" i="7"/>
  <c r="V969" i="7"/>
  <c r="V968" i="7"/>
  <c r="V967" i="7"/>
  <c r="V966" i="7"/>
  <c r="V965" i="7"/>
  <c r="V964" i="7"/>
  <c r="V963" i="7"/>
  <c r="V962" i="7"/>
  <c r="V961" i="7"/>
  <c r="V960" i="7"/>
  <c r="V959" i="7"/>
  <c r="V958" i="7"/>
  <c r="V957" i="7"/>
  <c r="V956" i="7"/>
  <c r="V955" i="7"/>
  <c r="V954" i="7"/>
  <c r="V953" i="7"/>
  <c r="V952" i="7"/>
  <c r="V951" i="7"/>
  <c r="V950" i="7"/>
  <c r="V949" i="7"/>
  <c r="V948" i="7"/>
  <c r="V947" i="7"/>
  <c r="V946" i="7"/>
  <c r="V945" i="7"/>
  <c r="V944" i="7"/>
  <c r="V943" i="7"/>
  <c r="V942" i="7"/>
  <c r="V941" i="7"/>
  <c r="V940" i="7"/>
  <c r="V939" i="7"/>
  <c r="V938" i="7"/>
  <c r="V937" i="7"/>
  <c r="V936" i="7"/>
  <c r="V935" i="7"/>
  <c r="V934" i="7"/>
  <c r="V933" i="7"/>
  <c r="V932" i="7"/>
  <c r="V931" i="7"/>
  <c r="V930" i="7"/>
  <c r="V929" i="7"/>
  <c r="V928" i="7"/>
  <c r="V927" i="7"/>
  <c r="V926" i="7"/>
  <c r="V925" i="7"/>
  <c r="V924" i="7"/>
  <c r="V923" i="7"/>
  <c r="V922" i="7"/>
  <c r="V921" i="7"/>
  <c r="V920" i="7"/>
  <c r="V919" i="7"/>
  <c r="V918" i="7"/>
  <c r="V917" i="7"/>
  <c r="V916" i="7"/>
  <c r="V915" i="7"/>
  <c r="V914" i="7"/>
  <c r="V913" i="7"/>
  <c r="V912" i="7"/>
  <c r="V911" i="7"/>
  <c r="V910" i="7"/>
  <c r="V909" i="7"/>
  <c r="V908" i="7"/>
  <c r="V907" i="7"/>
  <c r="V906" i="7"/>
  <c r="V905" i="7"/>
  <c r="V904" i="7"/>
  <c r="V903" i="7"/>
  <c r="V902" i="7"/>
  <c r="V901" i="7"/>
  <c r="V900" i="7"/>
  <c r="V899" i="7"/>
  <c r="V898" i="7"/>
  <c r="V897" i="7"/>
  <c r="V896" i="7"/>
  <c r="V895" i="7"/>
  <c r="V894" i="7"/>
  <c r="V893" i="7"/>
  <c r="V892" i="7"/>
  <c r="V891" i="7"/>
  <c r="V890" i="7"/>
  <c r="V889" i="7"/>
  <c r="V888" i="7"/>
  <c r="V887" i="7"/>
  <c r="V886" i="7"/>
  <c r="V885" i="7"/>
  <c r="V884" i="7"/>
  <c r="V883" i="7"/>
  <c r="V882" i="7"/>
  <c r="V881" i="7"/>
  <c r="V880" i="7"/>
  <c r="V879" i="7"/>
  <c r="V878" i="7"/>
  <c r="V877" i="7"/>
  <c r="V876" i="7"/>
  <c r="V875" i="7"/>
  <c r="V874" i="7"/>
  <c r="V873" i="7"/>
  <c r="V872" i="7"/>
  <c r="V871" i="7"/>
  <c r="V870" i="7"/>
  <c r="V869" i="7"/>
  <c r="V868" i="7"/>
  <c r="V867" i="7"/>
  <c r="V866" i="7"/>
  <c r="V865" i="7"/>
  <c r="V864" i="7"/>
  <c r="V863" i="7"/>
  <c r="V862" i="7"/>
  <c r="V861" i="7"/>
  <c r="V860" i="7"/>
  <c r="V859" i="7"/>
  <c r="V858" i="7"/>
  <c r="V857" i="7"/>
  <c r="V856" i="7"/>
  <c r="V855" i="7"/>
  <c r="V854" i="7"/>
  <c r="V853" i="7"/>
  <c r="V852" i="7"/>
  <c r="V851" i="7"/>
  <c r="V850" i="7"/>
  <c r="V849" i="7"/>
  <c r="V848" i="7"/>
  <c r="V847" i="7"/>
  <c r="V846" i="7"/>
  <c r="V845" i="7"/>
  <c r="V844" i="7"/>
  <c r="V843" i="7"/>
  <c r="V842" i="7"/>
  <c r="V841" i="7"/>
  <c r="V840" i="7"/>
  <c r="V839" i="7"/>
  <c r="V838" i="7"/>
  <c r="V837" i="7"/>
  <c r="V836" i="7"/>
  <c r="V835" i="7"/>
  <c r="V834" i="7"/>
  <c r="V833" i="7"/>
  <c r="V832" i="7"/>
  <c r="V831" i="7"/>
  <c r="V830" i="7"/>
  <c r="V829" i="7"/>
  <c r="V828" i="7"/>
  <c r="V827" i="7"/>
  <c r="V826" i="7"/>
  <c r="V825" i="7"/>
  <c r="V824" i="7"/>
  <c r="V823" i="7"/>
  <c r="V822" i="7"/>
  <c r="V821" i="7"/>
  <c r="V820" i="7"/>
  <c r="V819" i="7"/>
  <c r="V818" i="7"/>
  <c r="V817" i="7"/>
  <c r="V816" i="7"/>
  <c r="V815" i="7"/>
  <c r="V814" i="7"/>
  <c r="V813" i="7"/>
  <c r="V812" i="7"/>
  <c r="V811" i="7"/>
  <c r="V810" i="7"/>
  <c r="V809" i="7"/>
  <c r="V808" i="7"/>
  <c r="V807" i="7"/>
  <c r="V806" i="7"/>
  <c r="V805" i="7"/>
  <c r="V804" i="7"/>
  <c r="V803" i="7"/>
  <c r="V802" i="7"/>
  <c r="V801" i="7"/>
  <c r="V800" i="7"/>
  <c r="V799" i="7"/>
  <c r="V798" i="7"/>
  <c r="V797" i="7"/>
  <c r="V796" i="7"/>
  <c r="V795" i="7"/>
  <c r="V794" i="7"/>
  <c r="V793" i="7"/>
  <c r="V792" i="7"/>
  <c r="V791" i="7"/>
  <c r="V790" i="7"/>
  <c r="V789" i="7"/>
  <c r="V788" i="7"/>
  <c r="V787" i="7"/>
  <c r="V786" i="7"/>
  <c r="V785" i="7"/>
  <c r="V784" i="7"/>
  <c r="V783" i="7"/>
  <c r="V782" i="7"/>
  <c r="V781" i="7"/>
  <c r="V780" i="7"/>
  <c r="V779" i="7"/>
  <c r="V778" i="7"/>
  <c r="V777" i="7"/>
  <c r="V776" i="7"/>
  <c r="V775" i="7"/>
  <c r="V774" i="7"/>
  <c r="V773" i="7"/>
  <c r="V772" i="7"/>
  <c r="V771" i="7"/>
  <c r="V770" i="7"/>
  <c r="V769" i="7"/>
  <c r="V768" i="7"/>
  <c r="V767" i="7"/>
  <c r="V766" i="7"/>
  <c r="V765" i="7"/>
  <c r="V764" i="7"/>
  <c r="V763" i="7"/>
  <c r="V762" i="7"/>
  <c r="V761" i="7"/>
  <c r="V760" i="7"/>
  <c r="V759" i="7"/>
  <c r="V758" i="7"/>
  <c r="V757" i="7"/>
  <c r="V756" i="7"/>
  <c r="V755" i="7"/>
  <c r="V754" i="7"/>
  <c r="V753" i="7"/>
  <c r="V752" i="7"/>
  <c r="V751" i="7"/>
  <c r="V750" i="7"/>
  <c r="V749" i="7"/>
  <c r="V748" i="7"/>
  <c r="V747" i="7"/>
  <c r="V746" i="7"/>
  <c r="V745" i="7"/>
  <c r="V744" i="7"/>
  <c r="V743" i="7"/>
  <c r="V742" i="7"/>
  <c r="V741" i="7"/>
  <c r="V740" i="7"/>
  <c r="V739" i="7"/>
  <c r="V738" i="7"/>
  <c r="V737" i="7"/>
  <c r="V736" i="7"/>
  <c r="V735" i="7"/>
  <c r="V734" i="7"/>
  <c r="V733" i="7"/>
  <c r="V732" i="7"/>
  <c r="V731" i="7"/>
  <c r="V730" i="7"/>
  <c r="V729" i="7"/>
  <c r="V728" i="7"/>
  <c r="V727" i="7"/>
  <c r="V726" i="7"/>
  <c r="V725" i="7"/>
  <c r="V724" i="7"/>
  <c r="V723" i="7"/>
  <c r="V722" i="7"/>
  <c r="V721" i="7"/>
  <c r="V720" i="7"/>
  <c r="V719" i="7"/>
  <c r="V718" i="7"/>
  <c r="V717" i="7"/>
  <c r="V716" i="7"/>
  <c r="V715" i="7"/>
  <c r="V714" i="7"/>
  <c r="V713" i="7"/>
  <c r="V712" i="7"/>
  <c r="V711" i="7"/>
  <c r="V710" i="7"/>
  <c r="V709" i="7"/>
  <c r="V708" i="7"/>
  <c r="V707" i="7"/>
  <c r="V706" i="7"/>
  <c r="V705" i="7"/>
  <c r="V704" i="7"/>
  <c r="V703" i="7"/>
  <c r="V702" i="7"/>
  <c r="V701" i="7"/>
  <c r="V700" i="7"/>
  <c r="V699" i="7"/>
  <c r="V698" i="7"/>
  <c r="V697" i="7"/>
  <c r="V696" i="7"/>
  <c r="V695" i="7"/>
  <c r="V694" i="7"/>
  <c r="V693" i="7"/>
  <c r="V692" i="7"/>
  <c r="V691" i="7"/>
  <c r="V690" i="7"/>
  <c r="V689" i="7"/>
  <c r="V688" i="7"/>
  <c r="V687" i="7"/>
  <c r="V686" i="7"/>
  <c r="V685" i="7"/>
  <c r="V684" i="7"/>
  <c r="V683" i="7"/>
  <c r="V682" i="7"/>
  <c r="V681" i="7"/>
  <c r="V680" i="7"/>
  <c r="V679" i="7"/>
  <c r="V678" i="7"/>
  <c r="V677" i="7"/>
  <c r="V676" i="7"/>
  <c r="V675" i="7"/>
  <c r="V674" i="7"/>
  <c r="V673" i="7"/>
  <c r="V672" i="7"/>
  <c r="V671" i="7"/>
  <c r="V670" i="7"/>
  <c r="V669" i="7"/>
  <c r="V668" i="7"/>
  <c r="V667" i="7"/>
  <c r="V666" i="7"/>
  <c r="V665" i="7"/>
  <c r="V664" i="7"/>
  <c r="V663" i="7"/>
  <c r="V662" i="7"/>
  <c r="V661" i="7"/>
  <c r="V660" i="7"/>
  <c r="V659" i="7"/>
  <c r="V658" i="7"/>
  <c r="V657" i="7"/>
  <c r="V656" i="7"/>
  <c r="V655" i="7"/>
  <c r="V654" i="7"/>
  <c r="V653" i="7"/>
  <c r="V652" i="7"/>
  <c r="V651" i="7"/>
  <c r="V650" i="7"/>
  <c r="V649" i="7"/>
  <c r="V648" i="7"/>
  <c r="V647" i="7"/>
  <c r="V646" i="7"/>
  <c r="V645" i="7"/>
  <c r="V644" i="7"/>
  <c r="V643" i="7"/>
  <c r="V642" i="7"/>
  <c r="V641" i="7"/>
  <c r="V640" i="7"/>
  <c r="V639" i="7"/>
  <c r="V638" i="7"/>
  <c r="V637" i="7"/>
  <c r="V636" i="7"/>
  <c r="V635" i="7"/>
  <c r="V634" i="7"/>
  <c r="V633" i="7"/>
  <c r="V632" i="7"/>
  <c r="V631" i="7"/>
  <c r="V630" i="7"/>
  <c r="V629" i="7"/>
  <c r="V628" i="7"/>
  <c r="V627" i="7"/>
  <c r="V626" i="7"/>
  <c r="V625" i="7"/>
  <c r="V624" i="7"/>
  <c r="V623" i="7"/>
  <c r="V622" i="7"/>
  <c r="V621" i="7"/>
  <c r="V620" i="7"/>
  <c r="V619" i="7"/>
  <c r="V618" i="7"/>
  <c r="V617" i="7"/>
  <c r="V616" i="7"/>
  <c r="V615" i="7"/>
  <c r="V614" i="7"/>
  <c r="V613" i="7"/>
  <c r="V612" i="7"/>
  <c r="V611" i="7"/>
  <c r="V610" i="7"/>
  <c r="V609" i="7"/>
  <c r="V608" i="7"/>
  <c r="V607" i="7"/>
  <c r="V606" i="7"/>
  <c r="V605" i="7"/>
  <c r="V604" i="7"/>
  <c r="V603" i="7"/>
  <c r="V602" i="7"/>
  <c r="V601" i="7"/>
  <c r="V600" i="7"/>
  <c r="V599" i="7"/>
  <c r="V598" i="7"/>
  <c r="V597" i="7"/>
  <c r="V596" i="7"/>
  <c r="V595" i="7"/>
  <c r="V594" i="7"/>
  <c r="V593" i="7"/>
  <c r="V592" i="7"/>
  <c r="V591" i="7"/>
  <c r="V590" i="7"/>
  <c r="V589" i="7"/>
  <c r="V588" i="7"/>
  <c r="V587" i="7"/>
  <c r="V586" i="7"/>
  <c r="V585" i="7"/>
  <c r="V584" i="7"/>
  <c r="V583" i="7"/>
  <c r="V582" i="7"/>
  <c r="V581" i="7"/>
  <c r="V580" i="7"/>
  <c r="V579" i="7"/>
  <c r="V578" i="7"/>
  <c r="V577" i="7"/>
  <c r="V576" i="7"/>
  <c r="V575" i="7"/>
  <c r="V574" i="7"/>
  <c r="V573" i="7"/>
  <c r="V572" i="7"/>
  <c r="V571" i="7"/>
  <c r="V570" i="7"/>
  <c r="V569" i="7"/>
  <c r="V568" i="7"/>
  <c r="V567" i="7"/>
  <c r="V566" i="7"/>
  <c r="V565" i="7"/>
  <c r="V564" i="7"/>
  <c r="V563" i="7"/>
  <c r="V562" i="7"/>
  <c r="V561" i="7"/>
  <c r="V560" i="7"/>
  <c r="V559" i="7"/>
  <c r="V558" i="7"/>
  <c r="V557" i="7"/>
  <c r="V556" i="7"/>
  <c r="V555" i="7"/>
  <c r="V554" i="7"/>
  <c r="V553" i="7"/>
  <c r="V552" i="7"/>
  <c r="V551" i="7"/>
  <c r="V550" i="7"/>
  <c r="V549" i="7"/>
  <c r="V548" i="7"/>
  <c r="V547" i="7"/>
  <c r="V546" i="7"/>
  <c r="V545" i="7"/>
  <c r="V544" i="7"/>
  <c r="V543" i="7"/>
  <c r="V542" i="7"/>
  <c r="V541" i="7"/>
  <c r="V540" i="7"/>
  <c r="V539" i="7"/>
  <c r="V538" i="7"/>
  <c r="V537" i="7"/>
  <c r="V536" i="7"/>
  <c r="V535" i="7"/>
  <c r="V534" i="7"/>
  <c r="V533" i="7"/>
  <c r="V532" i="7"/>
  <c r="V531" i="7"/>
  <c r="V530" i="7"/>
  <c r="V529" i="7"/>
  <c r="V528" i="7"/>
  <c r="V527" i="7"/>
  <c r="V526" i="7"/>
  <c r="V525" i="7"/>
  <c r="V524" i="7"/>
  <c r="V523" i="7"/>
  <c r="V522" i="7"/>
  <c r="V521" i="7"/>
  <c r="V520" i="7"/>
  <c r="V519" i="7"/>
  <c r="V518" i="7"/>
  <c r="V517" i="7"/>
  <c r="V516" i="7"/>
  <c r="V515" i="7"/>
  <c r="V514" i="7"/>
  <c r="V513" i="7"/>
  <c r="V512" i="7"/>
  <c r="V511" i="7"/>
  <c r="V510" i="7"/>
  <c r="V509" i="7"/>
  <c r="V508" i="7"/>
  <c r="V507" i="7"/>
  <c r="V506" i="7"/>
  <c r="V505" i="7"/>
  <c r="V504" i="7"/>
  <c r="V503" i="7"/>
  <c r="V502" i="7"/>
  <c r="V501" i="7"/>
  <c r="V500" i="7"/>
  <c r="V499" i="7"/>
  <c r="V498" i="7"/>
  <c r="V497" i="7"/>
  <c r="V496" i="7"/>
  <c r="V495" i="7"/>
  <c r="V494" i="7"/>
  <c r="V493" i="7"/>
  <c r="V492" i="7"/>
  <c r="V491" i="7"/>
  <c r="V490" i="7"/>
  <c r="V489" i="7"/>
  <c r="V488" i="7"/>
  <c r="V487" i="7"/>
  <c r="V486" i="7"/>
  <c r="V485" i="7"/>
  <c r="V484" i="7"/>
  <c r="V483" i="7"/>
  <c r="V482" i="7"/>
  <c r="V481" i="7"/>
  <c r="V480" i="7"/>
  <c r="V479" i="7"/>
  <c r="V478" i="7"/>
  <c r="V477" i="7"/>
  <c r="V476" i="7"/>
  <c r="V475" i="7"/>
  <c r="V474" i="7"/>
  <c r="V473" i="7"/>
  <c r="V472" i="7"/>
  <c r="V471" i="7"/>
  <c r="V470" i="7"/>
  <c r="V469" i="7"/>
  <c r="V468" i="7"/>
  <c r="V467" i="7"/>
  <c r="V466" i="7"/>
  <c r="V465" i="7"/>
  <c r="V464" i="7"/>
  <c r="V463" i="7"/>
  <c r="V462" i="7"/>
  <c r="V461" i="7"/>
  <c r="V460" i="7"/>
  <c r="V459" i="7"/>
  <c r="V458" i="7"/>
  <c r="V457" i="7"/>
  <c r="V456" i="7"/>
  <c r="V455" i="7"/>
  <c r="V454" i="7"/>
  <c r="V453" i="7"/>
  <c r="V452" i="7"/>
  <c r="V451" i="7"/>
  <c r="V450" i="7"/>
  <c r="V449" i="7"/>
  <c r="V448" i="7"/>
  <c r="V447" i="7"/>
  <c r="V446" i="7"/>
  <c r="V445" i="7"/>
  <c r="V444" i="7"/>
  <c r="V443" i="7"/>
  <c r="V442" i="7"/>
  <c r="V441" i="7"/>
  <c r="V440" i="7"/>
  <c r="V439" i="7"/>
  <c r="V438" i="7"/>
  <c r="V437" i="7"/>
  <c r="V436" i="7"/>
  <c r="V435" i="7"/>
  <c r="V434" i="7"/>
  <c r="V433" i="7"/>
  <c r="V432" i="7"/>
  <c r="V431" i="7"/>
  <c r="V430" i="7"/>
  <c r="V429" i="7"/>
  <c r="V428" i="7"/>
  <c r="V427" i="7"/>
  <c r="V426" i="7"/>
  <c r="V425" i="7"/>
  <c r="V424" i="7"/>
  <c r="V423" i="7"/>
  <c r="V422" i="7"/>
  <c r="V421" i="7"/>
  <c r="V420" i="7"/>
  <c r="V419" i="7"/>
  <c r="V418" i="7"/>
  <c r="V417" i="7"/>
  <c r="V416" i="7"/>
  <c r="V415" i="7"/>
  <c r="V414" i="7"/>
  <c r="V413" i="7"/>
  <c r="V412" i="7"/>
  <c r="V411" i="7"/>
  <c r="V410" i="7"/>
  <c r="V409" i="7"/>
  <c r="V408" i="7"/>
  <c r="V407" i="7"/>
  <c r="V406" i="7"/>
  <c r="V405" i="7"/>
  <c r="V404" i="7"/>
  <c r="V403" i="7"/>
  <c r="V402" i="7"/>
  <c r="V401" i="7"/>
  <c r="V400" i="7"/>
  <c r="V399" i="7"/>
  <c r="V398" i="7"/>
  <c r="V397" i="7"/>
  <c r="V396" i="7"/>
  <c r="V395" i="7"/>
  <c r="V394" i="7"/>
  <c r="V393" i="7"/>
  <c r="V392" i="7"/>
  <c r="V391" i="7"/>
  <c r="V390" i="7"/>
  <c r="V389" i="7"/>
  <c r="V388" i="7"/>
  <c r="V387" i="7"/>
  <c r="V386" i="7"/>
  <c r="V385" i="7"/>
  <c r="V384" i="7"/>
  <c r="V383" i="7"/>
  <c r="V382" i="7"/>
  <c r="V381" i="7"/>
  <c r="V380" i="7"/>
  <c r="V379" i="7"/>
  <c r="V378" i="7"/>
  <c r="V377" i="7"/>
  <c r="V376" i="7"/>
  <c r="V375" i="7"/>
  <c r="V374" i="7"/>
  <c r="V373" i="7"/>
  <c r="V372" i="7"/>
  <c r="V371" i="7"/>
  <c r="V370" i="7"/>
  <c r="V369" i="7"/>
  <c r="V368" i="7"/>
  <c r="V367" i="7"/>
  <c r="V366" i="7"/>
  <c r="V365" i="7"/>
  <c r="V364" i="7"/>
  <c r="V363" i="7"/>
  <c r="V362" i="7"/>
  <c r="V361" i="7"/>
  <c r="V360" i="7"/>
  <c r="V359" i="7"/>
  <c r="V358" i="7"/>
  <c r="V357" i="7"/>
  <c r="V356" i="7"/>
  <c r="V355" i="7"/>
  <c r="V354" i="7"/>
  <c r="V353" i="7"/>
  <c r="V352" i="7"/>
  <c r="V351" i="7"/>
  <c r="V350" i="7"/>
  <c r="V349" i="7"/>
  <c r="V348" i="7"/>
  <c r="V347" i="7"/>
  <c r="V346" i="7"/>
  <c r="V345" i="7"/>
  <c r="V344" i="7"/>
  <c r="V343" i="7"/>
  <c r="V342" i="7"/>
  <c r="V341" i="7"/>
  <c r="V340" i="7"/>
  <c r="V339" i="7"/>
  <c r="V338" i="7"/>
  <c r="V337" i="7"/>
  <c r="V336" i="7"/>
  <c r="V335" i="7"/>
  <c r="V334" i="7"/>
  <c r="V333" i="7"/>
  <c r="V332" i="7"/>
  <c r="V331" i="7"/>
  <c r="V330" i="7"/>
  <c r="V329" i="7"/>
  <c r="V328" i="7"/>
  <c r="V327" i="7"/>
  <c r="V326" i="7"/>
  <c r="V325" i="7"/>
  <c r="V324" i="7"/>
  <c r="V323" i="7"/>
  <c r="V322" i="7"/>
  <c r="V321" i="7"/>
  <c r="V320" i="7"/>
  <c r="V319" i="7"/>
  <c r="V318" i="7"/>
  <c r="V317" i="7"/>
  <c r="V316" i="7"/>
  <c r="V315" i="7"/>
  <c r="V314" i="7"/>
  <c r="V313" i="7"/>
  <c r="V312" i="7"/>
  <c r="V311" i="7"/>
  <c r="V310" i="7"/>
  <c r="V309" i="7"/>
  <c r="V308" i="7"/>
  <c r="V307" i="7"/>
  <c r="V306" i="7"/>
  <c r="V305" i="7"/>
  <c r="V304" i="7"/>
  <c r="V303" i="7"/>
  <c r="V302" i="7"/>
  <c r="V301" i="7"/>
  <c r="V300" i="7"/>
  <c r="V299" i="7"/>
  <c r="V298" i="7"/>
  <c r="V297" i="7"/>
  <c r="V296" i="7"/>
  <c r="V295" i="7"/>
  <c r="V294" i="7"/>
  <c r="V293" i="7"/>
  <c r="V292" i="7"/>
  <c r="V291" i="7"/>
  <c r="V290" i="7"/>
  <c r="V289" i="7"/>
  <c r="V288" i="7"/>
  <c r="V287" i="7"/>
  <c r="V286" i="7"/>
  <c r="V285" i="7"/>
  <c r="V284" i="7"/>
  <c r="V283" i="7"/>
  <c r="V282" i="7"/>
  <c r="V281" i="7"/>
  <c r="V280" i="7"/>
  <c r="V279" i="7"/>
  <c r="V278" i="7"/>
  <c r="V277" i="7"/>
  <c r="V276" i="7"/>
  <c r="V275" i="7"/>
  <c r="V274" i="7"/>
  <c r="V273" i="7"/>
  <c r="V272" i="7"/>
  <c r="V271" i="7"/>
  <c r="V270" i="7"/>
  <c r="V269" i="7"/>
  <c r="V268" i="7"/>
  <c r="V267" i="7"/>
  <c r="V266" i="7"/>
  <c r="V265" i="7"/>
  <c r="V264" i="7"/>
  <c r="V263" i="7"/>
  <c r="V262" i="7"/>
  <c r="V261" i="7"/>
  <c r="V260" i="7"/>
  <c r="V259" i="7"/>
  <c r="V258" i="7"/>
  <c r="V257" i="7"/>
  <c r="V256" i="7"/>
  <c r="V255" i="7"/>
  <c r="V254" i="7"/>
  <c r="V253" i="7"/>
  <c r="V252" i="7"/>
  <c r="V251" i="7"/>
  <c r="V250" i="7"/>
  <c r="V249" i="7"/>
  <c r="V248" i="7"/>
  <c r="V247" i="7"/>
  <c r="V246" i="7"/>
  <c r="V245" i="7"/>
  <c r="V244" i="7"/>
  <c r="V243" i="7"/>
  <c r="V242" i="7"/>
  <c r="V241" i="7"/>
  <c r="V240" i="7"/>
  <c r="V239" i="7"/>
  <c r="V238" i="7"/>
  <c r="V237" i="7"/>
  <c r="V236" i="7"/>
  <c r="V235" i="7"/>
  <c r="V234" i="7"/>
  <c r="V233" i="7"/>
  <c r="V232" i="7"/>
  <c r="V231" i="7"/>
  <c r="V230" i="7"/>
  <c r="V229" i="7"/>
  <c r="V228" i="7"/>
  <c r="V227" i="7"/>
  <c r="V226" i="7"/>
  <c r="V225" i="7"/>
  <c r="V224" i="7"/>
  <c r="V223" i="7"/>
  <c r="V222" i="7"/>
  <c r="V221" i="7"/>
  <c r="V220" i="7"/>
  <c r="V219" i="7"/>
  <c r="V218" i="7"/>
  <c r="V217" i="7"/>
  <c r="V216" i="7"/>
  <c r="V215" i="7"/>
  <c r="V214" i="7"/>
  <c r="V213" i="7"/>
  <c r="V212" i="7"/>
  <c r="V211" i="7"/>
  <c r="V210" i="7"/>
  <c r="V209" i="7"/>
  <c r="V208" i="7"/>
  <c r="V207" i="7"/>
  <c r="V206" i="7"/>
  <c r="V205" i="7"/>
  <c r="V204" i="7"/>
  <c r="V203" i="7"/>
  <c r="V202" i="7"/>
  <c r="V201" i="7"/>
  <c r="V200" i="7"/>
  <c r="V199" i="7"/>
  <c r="V198" i="7"/>
  <c r="V197" i="7"/>
  <c r="V196" i="7"/>
  <c r="V195" i="7"/>
  <c r="V194" i="7"/>
  <c r="V193" i="7"/>
  <c r="V192" i="7"/>
  <c r="V191" i="7"/>
  <c r="V190" i="7"/>
  <c r="V189" i="7"/>
  <c r="V188" i="7"/>
  <c r="V187" i="7"/>
  <c r="V186" i="7"/>
  <c r="V185" i="7"/>
  <c r="V184" i="7"/>
  <c r="V183" i="7"/>
  <c r="V182" i="7"/>
  <c r="V181" i="7"/>
  <c r="V180" i="7"/>
  <c r="V179" i="7"/>
  <c r="V178" i="7"/>
  <c r="V177" i="7"/>
  <c r="V176" i="7"/>
  <c r="V175" i="7"/>
  <c r="V174" i="7"/>
  <c r="V173" i="7"/>
  <c r="V172" i="7"/>
  <c r="V171" i="7"/>
  <c r="V170" i="7"/>
  <c r="V169" i="7"/>
  <c r="V168" i="7"/>
  <c r="V167" i="7"/>
  <c r="V166" i="7"/>
  <c r="V165" i="7"/>
  <c r="V164" i="7"/>
  <c r="V163" i="7"/>
  <c r="V162" i="7"/>
  <c r="V161" i="7"/>
  <c r="V160" i="7"/>
  <c r="V159" i="7"/>
  <c r="V158" i="7"/>
  <c r="V157" i="7"/>
  <c r="V156" i="7"/>
  <c r="V155" i="7"/>
  <c r="V154" i="7"/>
  <c r="V153" i="7"/>
  <c r="V152" i="7"/>
  <c r="V151" i="7"/>
  <c r="V150" i="7"/>
  <c r="V149" i="7"/>
  <c r="V148" i="7"/>
  <c r="V147" i="7"/>
  <c r="V146" i="7"/>
  <c r="V145" i="7"/>
  <c r="V144" i="7"/>
  <c r="V143" i="7"/>
  <c r="V142" i="7"/>
  <c r="V141" i="7"/>
  <c r="V140" i="7"/>
  <c r="V139" i="7"/>
  <c r="V138" i="7"/>
  <c r="V137" i="7"/>
  <c r="V136" i="7"/>
  <c r="V135" i="7"/>
  <c r="V134" i="7"/>
  <c r="V133" i="7"/>
  <c r="V132" i="7"/>
  <c r="V131" i="7"/>
  <c r="V130" i="7"/>
  <c r="V129" i="7"/>
  <c r="V128" i="7"/>
  <c r="V127" i="7"/>
  <c r="V126" i="7"/>
  <c r="V125" i="7"/>
  <c r="V124" i="7"/>
  <c r="V123" i="7"/>
  <c r="V122" i="7"/>
  <c r="V121" i="7"/>
  <c r="V120" i="7"/>
  <c r="V119" i="7"/>
  <c r="V118" i="7"/>
  <c r="V117" i="7"/>
  <c r="V116" i="7"/>
  <c r="V115" i="7"/>
  <c r="V114" i="7"/>
  <c r="V113" i="7"/>
  <c r="V112" i="7"/>
  <c r="V111" i="7"/>
  <c r="V110" i="7"/>
  <c r="V109" i="7"/>
  <c r="V108" i="7"/>
  <c r="V107" i="7"/>
  <c r="V106" i="7"/>
  <c r="V105" i="7"/>
  <c r="V104" i="7"/>
  <c r="V103" i="7"/>
  <c r="V102" i="7"/>
  <c r="V101" i="7"/>
  <c r="V100" i="7"/>
  <c r="V99" i="7"/>
  <c r="V98" i="7"/>
  <c r="V97" i="7"/>
  <c r="V96" i="7"/>
  <c r="V95" i="7"/>
  <c r="V94" i="7"/>
  <c r="V93" i="7"/>
  <c r="V92" i="7"/>
  <c r="V91" i="7"/>
  <c r="V90" i="7"/>
  <c r="V89" i="7"/>
  <c r="V88" i="7"/>
  <c r="V87" i="7"/>
  <c r="V86" i="7"/>
  <c r="V85" i="7"/>
  <c r="V84" i="7"/>
  <c r="V83" i="7"/>
  <c r="V82" i="7"/>
  <c r="V81" i="7"/>
  <c r="V80" i="7"/>
  <c r="V79" i="7"/>
  <c r="V78" i="7"/>
  <c r="V77" i="7"/>
  <c r="V76" i="7"/>
  <c r="V75" i="7"/>
  <c r="V74" i="7"/>
  <c r="V73" i="7"/>
  <c r="V72" i="7"/>
  <c r="V71" i="7"/>
  <c r="V70" i="7"/>
  <c r="V69" i="7"/>
  <c r="V68" i="7"/>
  <c r="V67" i="7"/>
  <c r="V66" i="7"/>
  <c r="V65" i="7"/>
  <c r="V64" i="7"/>
  <c r="V63" i="7"/>
  <c r="V62" i="7"/>
  <c r="V61" i="7"/>
  <c r="V60" i="7"/>
  <c r="V59" i="7"/>
  <c r="V58" i="7"/>
  <c r="V57" i="7"/>
  <c r="V56" i="7"/>
  <c r="V55" i="7"/>
  <c r="V54" i="7"/>
  <c r="V53" i="7"/>
  <c r="V52" i="7"/>
  <c r="V51" i="7"/>
  <c r="V50" i="7"/>
  <c r="V49" i="7"/>
  <c r="V48" i="7"/>
  <c r="V47" i="7"/>
  <c r="V46" i="7"/>
  <c r="V45" i="7"/>
  <c r="V44" i="7"/>
  <c r="V43" i="7"/>
  <c r="V42" i="7"/>
  <c r="V41" i="7"/>
  <c r="V40" i="7"/>
  <c r="V39" i="7"/>
  <c r="V38" i="7"/>
  <c r="V37" i="7"/>
  <c r="V36" i="7"/>
  <c r="V35" i="7"/>
  <c r="V34" i="7"/>
  <c r="V33" i="7"/>
  <c r="V32" i="7"/>
  <c r="V31" i="7"/>
  <c r="V30" i="7"/>
  <c r="V29" i="7"/>
  <c r="V28" i="7"/>
  <c r="V27" i="7"/>
  <c r="V26" i="7"/>
  <c r="V25" i="7"/>
  <c r="V24" i="7"/>
  <c r="V23" i="7"/>
  <c r="V22" i="7"/>
  <c r="V21" i="7"/>
  <c r="V20" i="7"/>
  <c r="V19" i="7"/>
  <c r="V18" i="7"/>
  <c r="V17" i="7"/>
  <c r="V16" i="7"/>
  <c r="V15" i="7"/>
  <c r="V14" i="7"/>
  <c r="V13" i="7"/>
  <c r="V12" i="7"/>
  <c r="V11" i="7"/>
  <c r="V10" i="7"/>
  <c r="V9" i="7"/>
  <c r="V8" i="7"/>
  <c r="V7" i="7"/>
  <c r="V6" i="7"/>
  <c r="V5" i="7"/>
  <c r="V4" i="7"/>
  <c r="V3" i="7"/>
  <c r="Q3288" i="7"/>
  <c r="Q3287" i="7"/>
  <c r="Q3286" i="7"/>
  <c r="Q3285" i="7"/>
  <c r="Q3284" i="7"/>
  <c r="Q3283" i="7"/>
  <c r="Q3282" i="7"/>
  <c r="Q3281" i="7"/>
  <c r="Q3280" i="7"/>
  <c r="Q3279" i="7"/>
  <c r="Q3278" i="7"/>
  <c r="Q3277" i="7"/>
  <c r="Q3276" i="7"/>
  <c r="Q3275" i="7"/>
  <c r="Q3274" i="7"/>
  <c r="Q3273" i="7"/>
  <c r="Q3272" i="7"/>
  <c r="Q3271" i="7"/>
  <c r="Q3270" i="7"/>
  <c r="Q3269" i="7"/>
  <c r="Q3268" i="7"/>
  <c r="Q3267" i="7"/>
  <c r="Q3266" i="7"/>
  <c r="Q3265" i="7"/>
  <c r="Q3264" i="7"/>
  <c r="Q3263" i="7"/>
  <c r="Q3262" i="7"/>
  <c r="Q3261" i="7"/>
  <c r="Q3260" i="7"/>
  <c r="Q3259" i="7"/>
  <c r="Q3258" i="7"/>
  <c r="Q3257" i="7"/>
  <c r="Q3256" i="7"/>
  <c r="Q3255" i="7"/>
  <c r="Q3254" i="7"/>
  <c r="Q3253" i="7"/>
  <c r="Q3252" i="7"/>
  <c r="Q3251" i="7"/>
  <c r="Q3250" i="7"/>
  <c r="Q3249" i="7"/>
  <c r="Q3248" i="7"/>
  <c r="Q3247" i="7"/>
  <c r="Q3246" i="7"/>
  <c r="Q3245" i="7"/>
  <c r="Q3244" i="7"/>
  <c r="Q3243" i="7"/>
  <c r="Q3242" i="7"/>
  <c r="Q3241" i="7"/>
  <c r="Q3240" i="7"/>
  <c r="Q3239" i="7"/>
  <c r="Q3238" i="7"/>
  <c r="Q3237" i="7"/>
  <c r="Q3236" i="7"/>
  <c r="Q3235" i="7"/>
  <c r="Q3234" i="7"/>
  <c r="Q3233" i="7"/>
  <c r="Q3232" i="7"/>
  <c r="Q3231" i="7"/>
  <c r="Q3230" i="7"/>
  <c r="Q3229" i="7"/>
  <c r="Q3228" i="7"/>
  <c r="Q3227" i="7"/>
  <c r="Q3226" i="7"/>
  <c r="Q3225" i="7"/>
  <c r="Q3224" i="7"/>
  <c r="Q3223" i="7"/>
  <c r="Q3222" i="7"/>
  <c r="Q3221" i="7"/>
  <c r="Q3220" i="7"/>
  <c r="Q3219" i="7"/>
  <c r="Q3218" i="7"/>
  <c r="Q3217" i="7"/>
  <c r="Q3216" i="7"/>
  <c r="Q3215" i="7"/>
  <c r="Q3214" i="7"/>
  <c r="Q3213" i="7"/>
  <c r="Q3212" i="7"/>
  <c r="Q3211" i="7"/>
  <c r="Q3210" i="7"/>
  <c r="Q3209" i="7"/>
  <c r="Q3208" i="7"/>
  <c r="Q3207" i="7"/>
  <c r="Q3206" i="7"/>
  <c r="Q3205" i="7"/>
  <c r="Q3204" i="7"/>
  <c r="Q3203" i="7"/>
  <c r="Q3202" i="7"/>
  <c r="Q3201" i="7"/>
  <c r="Q3200" i="7"/>
  <c r="Q3199" i="7"/>
  <c r="Q3198" i="7"/>
  <c r="Q3197" i="7"/>
  <c r="Q3196" i="7"/>
  <c r="Q3195" i="7"/>
  <c r="Q3194" i="7"/>
  <c r="Q3193" i="7"/>
  <c r="Q3192" i="7"/>
  <c r="Q3191" i="7"/>
  <c r="Q3190" i="7"/>
  <c r="Q3189" i="7"/>
  <c r="Q3188" i="7"/>
  <c r="Q3187" i="7"/>
  <c r="Q3186" i="7"/>
  <c r="Q3185" i="7"/>
  <c r="Q3184" i="7"/>
  <c r="Q3183" i="7"/>
  <c r="Q3182" i="7"/>
  <c r="Q3181" i="7"/>
  <c r="Q3180" i="7"/>
  <c r="Q3179" i="7"/>
  <c r="Q3178" i="7"/>
  <c r="Q3177" i="7"/>
  <c r="Q3176" i="7"/>
  <c r="Q3175" i="7"/>
  <c r="Q3174" i="7"/>
  <c r="Q3173" i="7"/>
  <c r="Q3172" i="7"/>
  <c r="Q3171" i="7"/>
  <c r="Q3170" i="7"/>
  <c r="Q3169" i="7"/>
  <c r="Q3168" i="7"/>
  <c r="Q3167" i="7"/>
  <c r="Q3166" i="7"/>
  <c r="Q3165" i="7"/>
  <c r="Q3164" i="7"/>
  <c r="Q3163" i="7"/>
  <c r="Q3162" i="7"/>
  <c r="Q3161" i="7"/>
  <c r="Q3160" i="7"/>
  <c r="Q3159" i="7"/>
  <c r="Q3158" i="7"/>
  <c r="Q3157" i="7"/>
  <c r="Q3156" i="7"/>
  <c r="Q3155" i="7"/>
  <c r="Q3154" i="7"/>
  <c r="Q3153" i="7"/>
  <c r="Q3152" i="7"/>
  <c r="Q3151" i="7"/>
  <c r="Q3150" i="7"/>
  <c r="Q3149" i="7"/>
  <c r="Q3148" i="7"/>
  <c r="Q3147" i="7"/>
  <c r="Q3146" i="7"/>
  <c r="Q3145" i="7"/>
  <c r="Q3144" i="7"/>
  <c r="Q3143" i="7"/>
  <c r="Q3142" i="7"/>
  <c r="Q3141" i="7"/>
  <c r="Q3140" i="7"/>
  <c r="Q3139" i="7"/>
  <c r="Q3138" i="7"/>
  <c r="Q3137" i="7"/>
  <c r="Q3136" i="7"/>
  <c r="Q3135" i="7"/>
  <c r="Q3134" i="7"/>
  <c r="Q3133" i="7"/>
  <c r="Q3132" i="7"/>
  <c r="Q3131" i="7"/>
  <c r="Q3130" i="7"/>
  <c r="Q3129" i="7"/>
  <c r="Q3128" i="7"/>
  <c r="Q3127" i="7"/>
  <c r="Q3126" i="7"/>
  <c r="Q3125" i="7"/>
  <c r="Q3124" i="7"/>
  <c r="Q3123" i="7"/>
  <c r="Q3122" i="7"/>
  <c r="Q3121" i="7"/>
  <c r="Q3120" i="7"/>
  <c r="Q3119" i="7"/>
  <c r="Q3118" i="7"/>
  <c r="Q3117" i="7"/>
  <c r="Q3116" i="7"/>
  <c r="Q3115" i="7"/>
  <c r="Q3114" i="7"/>
  <c r="Q3113" i="7"/>
  <c r="Q3112" i="7"/>
  <c r="Q3111" i="7"/>
  <c r="Q3110" i="7"/>
  <c r="Q3109" i="7"/>
  <c r="Q3108" i="7"/>
  <c r="Q3107" i="7"/>
  <c r="Q3106" i="7"/>
  <c r="Q3105" i="7"/>
  <c r="Q3104" i="7"/>
  <c r="Q3103" i="7"/>
  <c r="Q3102" i="7"/>
  <c r="Q3101" i="7"/>
  <c r="Q3100" i="7"/>
  <c r="Q3099" i="7"/>
  <c r="Q3098" i="7"/>
  <c r="Q3097" i="7"/>
  <c r="Q3096" i="7"/>
  <c r="Q3095" i="7"/>
  <c r="Q3094" i="7"/>
  <c r="Q3093" i="7"/>
  <c r="Q3092" i="7"/>
  <c r="Q3091" i="7"/>
  <c r="Q3090" i="7"/>
  <c r="Q3089" i="7"/>
  <c r="Q3088" i="7"/>
  <c r="Q3087" i="7"/>
  <c r="Q3086" i="7"/>
  <c r="Q3085" i="7"/>
  <c r="Q3084" i="7"/>
  <c r="Q3083" i="7"/>
  <c r="Q3082" i="7"/>
  <c r="Q3081" i="7"/>
  <c r="Q3080" i="7"/>
  <c r="Q3079" i="7"/>
  <c r="Q3078" i="7"/>
  <c r="Q3077" i="7"/>
  <c r="Q3076" i="7"/>
  <c r="Q3075" i="7"/>
  <c r="Q3074" i="7"/>
  <c r="Q3073" i="7"/>
  <c r="Q3072" i="7"/>
  <c r="Q3071" i="7"/>
  <c r="Q3070" i="7"/>
  <c r="Q3069" i="7"/>
  <c r="Q3068" i="7"/>
  <c r="Q3067" i="7"/>
  <c r="Q3066" i="7"/>
  <c r="Q3065" i="7"/>
  <c r="Q3064" i="7"/>
  <c r="Q3063" i="7"/>
  <c r="Q3062" i="7"/>
  <c r="Q3061" i="7"/>
  <c r="Q3060" i="7"/>
  <c r="Q3059" i="7"/>
  <c r="Q3058" i="7"/>
  <c r="Q3057" i="7"/>
  <c r="Q3056" i="7"/>
  <c r="Q3055" i="7"/>
  <c r="Q3054" i="7"/>
  <c r="Q3053" i="7"/>
  <c r="Q3052" i="7"/>
  <c r="Q3051" i="7"/>
  <c r="Q3050" i="7"/>
  <c r="Q3049" i="7"/>
  <c r="Q3048" i="7"/>
  <c r="Q3047" i="7"/>
  <c r="Q3046" i="7"/>
  <c r="Q3045" i="7"/>
  <c r="Q3044" i="7"/>
  <c r="Q3043" i="7"/>
  <c r="Q3042" i="7"/>
  <c r="Q3041" i="7"/>
  <c r="Q3040" i="7"/>
  <c r="Q3039" i="7"/>
  <c r="Q3038" i="7"/>
  <c r="Q3037" i="7"/>
  <c r="Q3036" i="7"/>
  <c r="Q3035" i="7"/>
  <c r="Q3034" i="7"/>
  <c r="Q3033" i="7"/>
  <c r="Q3032" i="7"/>
  <c r="Q3031" i="7"/>
  <c r="Q3030" i="7"/>
  <c r="Q3029" i="7"/>
  <c r="Q3028" i="7"/>
  <c r="Q3027" i="7"/>
  <c r="Q3026" i="7"/>
  <c r="Q3025" i="7"/>
  <c r="Q3024" i="7"/>
  <c r="Q3023" i="7"/>
  <c r="Q3022" i="7"/>
  <c r="Q3021" i="7"/>
  <c r="Q3020" i="7"/>
  <c r="Q3019" i="7"/>
  <c r="Q3018" i="7"/>
  <c r="Q3017" i="7"/>
  <c r="Q3016" i="7"/>
  <c r="Q3015" i="7"/>
  <c r="Q3014" i="7"/>
  <c r="Q3013" i="7"/>
  <c r="Q3012" i="7"/>
  <c r="Q3011" i="7"/>
  <c r="Q3010" i="7"/>
  <c r="Q3009" i="7"/>
  <c r="Q3008" i="7"/>
  <c r="Q3007" i="7"/>
  <c r="Q3006" i="7"/>
  <c r="Q3005" i="7"/>
  <c r="Q3004" i="7"/>
  <c r="Q3003" i="7"/>
  <c r="Q3002" i="7"/>
  <c r="Q3001" i="7"/>
  <c r="Q3000" i="7"/>
  <c r="Q2999" i="7"/>
  <c r="Q2998" i="7"/>
  <c r="Q2997" i="7"/>
  <c r="Q2996" i="7"/>
  <c r="Q2995" i="7"/>
  <c r="Q2994" i="7"/>
  <c r="Q2993" i="7"/>
  <c r="Q2992" i="7"/>
  <c r="Q2991" i="7"/>
  <c r="Q2990" i="7"/>
  <c r="Q2989" i="7"/>
  <c r="Q2988" i="7"/>
  <c r="Q2987" i="7"/>
  <c r="Q2986" i="7"/>
  <c r="Q2985" i="7"/>
  <c r="Q2984" i="7"/>
  <c r="Q2983" i="7"/>
  <c r="Q2982" i="7"/>
  <c r="Q2981" i="7"/>
  <c r="Q2980" i="7"/>
  <c r="Q2979" i="7"/>
  <c r="Q2978" i="7"/>
  <c r="Q2977" i="7"/>
  <c r="Q2976" i="7"/>
  <c r="Q2975" i="7"/>
  <c r="Q2974" i="7"/>
  <c r="Q2973" i="7"/>
  <c r="Q2972" i="7"/>
  <c r="Q2971" i="7"/>
  <c r="Q2970" i="7"/>
  <c r="Q2969" i="7"/>
  <c r="Q2968" i="7"/>
  <c r="Q2967" i="7"/>
  <c r="Q2966" i="7"/>
  <c r="Q2965" i="7"/>
  <c r="Q2964" i="7"/>
  <c r="Q2963" i="7"/>
  <c r="Q2962" i="7"/>
  <c r="Q2961" i="7"/>
  <c r="Q2960" i="7"/>
  <c r="Q2959" i="7"/>
  <c r="Q2958" i="7"/>
  <c r="Q2957" i="7"/>
  <c r="Q2956" i="7"/>
  <c r="Q2955" i="7"/>
  <c r="Q2954" i="7"/>
  <c r="Q2953" i="7"/>
  <c r="Q2952" i="7"/>
  <c r="Q2951" i="7"/>
  <c r="Q2950" i="7"/>
  <c r="Q2949" i="7"/>
  <c r="Q2948" i="7"/>
  <c r="Q2947" i="7"/>
  <c r="Q2946" i="7"/>
  <c r="Q2945" i="7"/>
  <c r="Q2944" i="7"/>
  <c r="Q2943" i="7"/>
  <c r="Q2942" i="7"/>
  <c r="Q2941" i="7"/>
  <c r="Q2940" i="7"/>
  <c r="Q2939" i="7"/>
  <c r="Q2938" i="7"/>
  <c r="Q2937" i="7"/>
  <c r="Q2936" i="7"/>
  <c r="Q2935" i="7"/>
  <c r="Q2934" i="7"/>
  <c r="Q2933" i="7"/>
  <c r="Q2932" i="7"/>
  <c r="Q2931" i="7"/>
  <c r="Q2930" i="7"/>
  <c r="Q2929" i="7"/>
  <c r="Q2928" i="7"/>
  <c r="Q2927" i="7"/>
  <c r="Q2926" i="7"/>
  <c r="Q2925" i="7"/>
  <c r="Q2924" i="7"/>
  <c r="Q2923" i="7"/>
  <c r="Q2922" i="7"/>
  <c r="Q2921" i="7"/>
  <c r="Q2920" i="7"/>
  <c r="Q2919" i="7"/>
  <c r="Q2918" i="7"/>
  <c r="Q2917" i="7"/>
  <c r="Q2916" i="7"/>
  <c r="Q2915" i="7"/>
  <c r="Q2914" i="7"/>
  <c r="Q2913" i="7"/>
  <c r="Q2912" i="7"/>
  <c r="Q2911" i="7"/>
  <c r="Q2910" i="7"/>
  <c r="Q2909" i="7"/>
  <c r="Q2908" i="7"/>
  <c r="Q2907" i="7"/>
  <c r="Q2906" i="7"/>
  <c r="Q2905" i="7"/>
  <c r="Q2904" i="7"/>
  <c r="Q2903" i="7"/>
  <c r="Q2902" i="7"/>
  <c r="Q2901" i="7"/>
  <c r="Q2900" i="7"/>
  <c r="Q2899" i="7"/>
  <c r="Q2898" i="7"/>
  <c r="Q2897" i="7"/>
  <c r="Q2896" i="7"/>
  <c r="Q2895" i="7"/>
  <c r="Q2894" i="7"/>
  <c r="Q2893" i="7"/>
  <c r="Q2892" i="7"/>
  <c r="Q2891" i="7"/>
  <c r="Q2890" i="7"/>
  <c r="Q2889" i="7"/>
  <c r="Q2888" i="7"/>
  <c r="Q2887" i="7"/>
  <c r="Q2886" i="7"/>
  <c r="Q2885" i="7"/>
  <c r="Q2884" i="7"/>
  <c r="Q2883" i="7"/>
  <c r="Q2882" i="7"/>
  <c r="Q2881" i="7"/>
  <c r="Q2880" i="7"/>
  <c r="Q2879" i="7"/>
  <c r="Q2878" i="7"/>
  <c r="Q2877" i="7"/>
  <c r="Q2876" i="7"/>
  <c r="Q2875" i="7"/>
  <c r="Q2874" i="7"/>
  <c r="Q2873" i="7"/>
  <c r="Q2872" i="7"/>
  <c r="Q2871" i="7"/>
  <c r="Q2870" i="7"/>
  <c r="Q2869" i="7"/>
  <c r="Q2868" i="7"/>
  <c r="Q2867" i="7"/>
  <c r="Q2866" i="7"/>
  <c r="Q2865" i="7"/>
  <c r="Q2864" i="7"/>
  <c r="Q2863" i="7"/>
  <c r="Q2862" i="7"/>
  <c r="Q2861" i="7"/>
  <c r="Q2860" i="7"/>
  <c r="Q2859" i="7"/>
  <c r="Q2858" i="7"/>
  <c r="Q2857" i="7"/>
  <c r="Q2856" i="7"/>
  <c r="Q2855" i="7"/>
  <c r="Q2854" i="7"/>
  <c r="Q2853" i="7"/>
  <c r="Q2852" i="7"/>
  <c r="Q2851" i="7"/>
  <c r="Q2850" i="7"/>
  <c r="Q2849" i="7"/>
  <c r="Q2848" i="7"/>
  <c r="Q2847" i="7"/>
  <c r="Q2846" i="7"/>
  <c r="Q2845" i="7"/>
  <c r="Q2844" i="7"/>
  <c r="Q2843" i="7"/>
  <c r="Q2842" i="7"/>
  <c r="Q2841" i="7"/>
  <c r="Q2840" i="7"/>
  <c r="Q2839" i="7"/>
  <c r="Q2838" i="7"/>
  <c r="Q2837" i="7"/>
  <c r="Q2836" i="7"/>
  <c r="Q2835" i="7"/>
  <c r="Q2834" i="7"/>
  <c r="Q2833" i="7"/>
  <c r="Q2832" i="7"/>
  <c r="Q2831" i="7"/>
  <c r="Q2830" i="7"/>
  <c r="Q2829" i="7"/>
  <c r="Q2828" i="7"/>
  <c r="Q2827" i="7"/>
  <c r="Q2826" i="7"/>
  <c r="Q2825" i="7"/>
  <c r="Q2824" i="7"/>
  <c r="Q2823" i="7"/>
  <c r="Q2822" i="7"/>
  <c r="Q2821" i="7"/>
  <c r="Q2820" i="7"/>
  <c r="Q2819" i="7"/>
  <c r="Q2818" i="7"/>
  <c r="Q2817" i="7"/>
  <c r="Q2816" i="7"/>
  <c r="Q2815" i="7"/>
  <c r="Q2814" i="7"/>
  <c r="Q2813" i="7"/>
  <c r="Q2812" i="7"/>
  <c r="Q2811" i="7"/>
  <c r="Q2810" i="7"/>
  <c r="Q2809" i="7"/>
  <c r="Q2808" i="7"/>
  <c r="Q2807" i="7"/>
  <c r="Q2806" i="7"/>
  <c r="Q2805" i="7"/>
  <c r="Q2804" i="7"/>
  <c r="Q2803" i="7"/>
  <c r="Q2802" i="7"/>
  <c r="Q2801" i="7"/>
  <c r="Q2800" i="7"/>
  <c r="Q2799" i="7"/>
  <c r="Q2798" i="7"/>
  <c r="Q2797" i="7"/>
  <c r="Q2796" i="7"/>
  <c r="Q2795" i="7"/>
  <c r="Q2794" i="7"/>
  <c r="Q2793" i="7"/>
  <c r="Q2792" i="7"/>
  <c r="Q2791" i="7"/>
  <c r="Q2790" i="7"/>
  <c r="Q2789" i="7"/>
  <c r="Q2788" i="7"/>
  <c r="Q2787" i="7"/>
  <c r="Q2786" i="7"/>
  <c r="Q2785" i="7"/>
  <c r="Q2784" i="7"/>
  <c r="Q2783" i="7"/>
  <c r="Q2782" i="7"/>
  <c r="Q2781" i="7"/>
  <c r="Q2780" i="7"/>
  <c r="Q2779" i="7"/>
  <c r="Q2778" i="7"/>
  <c r="Q2777" i="7"/>
  <c r="Q2776" i="7"/>
  <c r="Q2775" i="7"/>
  <c r="Q2774" i="7"/>
  <c r="Q2773" i="7"/>
  <c r="Q2772" i="7"/>
  <c r="Q2771" i="7"/>
  <c r="Q2770" i="7"/>
  <c r="Q2769" i="7"/>
  <c r="Q2768" i="7"/>
  <c r="Q2767" i="7"/>
  <c r="Q2766" i="7"/>
  <c r="Q2765" i="7"/>
  <c r="Q2764" i="7"/>
  <c r="Q2763" i="7"/>
  <c r="Q2762" i="7"/>
  <c r="Q2761" i="7"/>
  <c r="Q2760" i="7"/>
  <c r="Q2759" i="7"/>
  <c r="Q2758" i="7"/>
  <c r="Q2757" i="7"/>
  <c r="Q2756" i="7"/>
  <c r="Q2755" i="7"/>
  <c r="Q2754" i="7"/>
  <c r="Q2753" i="7"/>
  <c r="Q2752" i="7"/>
  <c r="Q2751" i="7"/>
  <c r="Q2750" i="7"/>
  <c r="Q2749" i="7"/>
  <c r="Q2748" i="7"/>
  <c r="Q2747" i="7"/>
  <c r="Q2746" i="7"/>
  <c r="Q2745" i="7"/>
  <c r="Q2744" i="7"/>
  <c r="Q2743" i="7"/>
  <c r="Q2742" i="7"/>
  <c r="Q2741" i="7"/>
  <c r="Q2740" i="7"/>
  <c r="Q2739" i="7"/>
  <c r="Q2738" i="7"/>
  <c r="Q2737" i="7"/>
  <c r="Q2736" i="7"/>
  <c r="Q2735" i="7"/>
  <c r="Q2734" i="7"/>
  <c r="Q2733" i="7"/>
  <c r="Q2732" i="7"/>
  <c r="Q2731" i="7"/>
  <c r="Q2730" i="7"/>
  <c r="Q2729" i="7"/>
  <c r="Q2728" i="7"/>
  <c r="Q2727" i="7"/>
  <c r="Q2726" i="7"/>
  <c r="Q2725" i="7"/>
  <c r="Q2724" i="7"/>
  <c r="Q2723" i="7"/>
  <c r="Q2722" i="7"/>
  <c r="Q2721" i="7"/>
  <c r="Q2720" i="7"/>
  <c r="Q2719" i="7"/>
  <c r="Q2718" i="7"/>
  <c r="Q2717" i="7"/>
  <c r="Q2716" i="7"/>
  <c r="Q2715" i="7"/>
  <c r="Q2714" i="7"/>
  <c r="Q2713" i="7"/>
  <c r="Q2712" i="7"/>
  <c r="Q2711" i="7"/>
  <c r="Q2710" i="7"/>
  <c r="Q2709" i="7"/>
  <c r="Q2708" i="7"/>
  <c r="Q2707" i="7"/>
  <c r="Q2706" i="7"/>
  <c r="Q2705" i="7"/>
  <c r="Q2704" i="7"/>
  <c r="Q2703" i="7"/>
  <c r="Q2702" i="7"/>
  <c r="Q2701" i="7"/>
  <c r="Q2700" i="7"/>
  <c r="Q2699" i="7"/>
  <c r="Q2698" i="7"/>
  <c r="Q2697" i="7"/>
  <c r="Q2696" i="7"/>
  <c r="Q2695" i="7"/>
  <c r="Q2694" i="7"/>
  <c r="Q2693" i="7"/>
  <c r="Q2692" i="7"/>
  <c r="Q2691" i="7"/>
  <c r="Q2690" i="7"/>
  <c r="Q2689" i="7"/>
  <c r="Q2688" i="7"/>
  <c r="Q2687" i="7"/>
  <c r="Q2686" i="7"/>
  <c r="Q2685" i="7"/>
  <c r="Q2684" i="7"/>
  <c r="Q2683" i="7"/>
  <c r="Q2682" i="7"/>
  <c r="Q2681" i="7"/>
  <c r="Q2680" i="7"/>
  <c r="Q2679" i="7"/>
  <c r="Q2678" i="7"/>
  <c r="Q2677" i="7"/>
  <c r="Q2676" i="7"/>
  <c r="Q2675" i="7"/>
  <c r="Q2674" i="7"/>
  <c r="Q2673" i="7"/>
  <c r="Q2672" i="7"/>
  <c r="Q2671" i="7"/>
  <c r="Q2670" i="7"/>
  <c r="Q2669" i="7"/>
  <c r="Q2668" i="7"/>
  <c r="Q2667" i="7"/>
  <c r="Q2666" i="7"/>
  <c r="Q2665" i="7"/>
  <c r="Q2664" i="7"/>
  <c r="Q2663" i="7"/>
  <c r="Q2662" i="7"/>
  <c r="Q2661" i="7"/>
  <c r="Q2660" i="7"/>
  <c r="Q2659" i="7"/>
  <c r="Q2658" i="7"/>
  <c r="Q2657" i="7"/>
  <c r="Q2656" i="7"/>
  <c r="Q2655" i="7"/>
  <c r="Q2654" i="7"/>
  <c r="Q2653" i="7"/>
  <c r="Q2652" i="7"/>
  <c r="Q2651" i="7"/>
  <c r="Q2650" i="7"/>
  <c r="Q2649" i="7"/>
  <c r="Q2648" i="7"/>
  <c r="Q2647" i="7"/>
  <c r="Q2646" i="7"/>
  <c r="Q2645" i="7"/>
  <c r="Q2644" i="7"/>
  <c r="Q2643" i="7"/>
  <c r="Q2642" i="7"/>
  <c r="Q2641" i="7"/>
  <c r="Q2640" i="7"/>
  <c r="Q2639" i="7"/>
  <c r="Q2638" i="7"/>
  <c r="Q2637" i="7"/>
  <c r="Q2636" i="7"/>
  <c r="Q2635" i="7"/>
  <c r="Q2634" i="7"/>
  <c r="Q2633" i="7"/>
  <c r="Q2632" i="7"/>
  <c r="Q2631" i="7"/>
  <c r="Q2630" i="7"/>
  <c r="Q2629" i="7"/>
  <c r="Q2628" i="7"/>
  <c r="Q2627" i="7"/>
  <c r="Q2626" i="7"/>
  <c r="Q2625" i="7"/>
  <c r="Q2624" i="7"/>
  <c r="Q2623" i="7"/>
  <c r="Q2622" i="7"/>
  <c r="Q2621" i="7"/>
  <c r="Q2620" i="7"/>
  <c r="Q2619" i="7"/>
  <c r="Q2618" i="7"/>
  <c r="Q2617" i="7"/>
  <c r="Q2616" i="7"/>
  <c r="Q2615" i="7"/>
  <c r="Q2614" i="7"/>
  <c r="Q2613" i="7"/>
  <c r="Q2612" i="7"/>
  <c r="Q2611" i="7"/>
  <c r="Q2610" i="7"/>
  <c r="Q2609" i="7"/>
  <c r="Q2608" i="7"/>
  <c r="Q2607" i="7"/>
  <c r="Q2606" i="7"/>
  <c r="Q2605" i="7"/>
  <c r="Q2604" i="7"/>
  <c r="Q2603" i="7"/>
  <c r="Q2602" i="7"/>
  <c r="Q2601" i="7"/>
  <c r="Q2600" i="7"/>
  <c r="Q2599" i="7"/>
  <c r="Q2598" i="7"/>
  <c r="Q2597" i="7"/>
  <c r="Q2596" i="7"/>
  <c r="Q2595" i="7"/>
  <c r="Q2594" i="7"/>
  <c r="Q2593" i="7"/>
  <c r="Q2592" i="7"/>
  <c r="Q2591" i="7"/>
  <c r="Q2590" i="7"/>
  <c r="Q2589" i="7"/>
  <c r="Q2588" i="7"/>
  <c r="Q2587" i="7"/>
  <c r="Q2586" i="7"/>
  <c r="Q2585" i="7"/>
  <c r="Q2584" i="7"/>
  <c r="Q2583" i="7"/>
  <c r="Q2582" i="7"/>
  <c r="Q2581" i="7"/>
  <c r="Q2580" i="7"/>
  <c r="Q2579" i="7"/>
  <c r="Q2578" i="7"/>
  <c r="Q2577" i="7"/>
  <c r="Q2576" i="7"/>
  <c r="Q2575" i="7"/>
  <c r="Q2574" i="7"/>
  <c r="Q2573" i="7"/>
  <c r="Q2572" i="7"/>
  <c r="Q2571" i="7"/>
  <c r="Q2570" i="7"/>
  <c r="Q2569" i="7"/>
  <c r="Q2568" i="7"/>
  <c r="Q2567" i="7"/>
  <c r="Q2566" i="7"/>
  <c r="Q2565" i="7"/>
  <c r="Q2564" i="7"/>
  <c r="Q2563" i="7"/>
  <c r="Q2562" i="7"/>
  <c r="Q2561" i="7"/>
  <c r="Q2560" i="7"/>
  <c r="Q2559" i="7"/>
  <c r="Q2536" i="7"/>
  <c r="Q2194" i="7"/>
  <c r="Q2193" i="7"/>
  <c r="Q2192" i="7"/>
  <c r="Q2191" i="7"/>
  <c r="Q2190" i="7"/>
  <c r="Q2189" i="7"/>
  <c r="Q2188" i="7"/>
  <c r="Q2187" i="7"/>
  <c r="Q2186" i="7"/>
  <c r="Q2185" i="7"/>
  <c r="Q2184" i="7"/>
  <c r="Q2183" i="7"/>
  <c r="Q2182" i="7"/>
  <c r="Q2181" i="7"/>
  <c r="Q2180" i="7"/>
  <c r="Q2179" i="7"/>
  <c r="Q2178" i="7"/>
  <c r="Q2177" i="7"/>
  <c r="Q2176" i="7"/>
  <c r="Q2175" i="7"/>
  <c r="Q2174" i="7"/>
  <c r="Q2173" i="7"/>
  <c r="Q2172" i="7"/>
  <c r="Q2171" i="7"/>
  <c r="Q2170" i="7"/>
  <c r="Q2169" i="7"/>
  <c r="Q2168" i="7"/>
  <c r="Q2167" i="7"/>
  <c r="Q2166" i="7"/>
  <c r="Q2165" i="7"/>
  <c r="Q2164" i="7"/>
  <c r="Q2163" i="7"/>
  <c r="Q2162" i="7"/>
  <c r="Q2161" i="7"/>
  <c r="Q2160" i="7"/>
  <c r="Q2159" i="7"/>
  <c r="Q2158" i="7"/>
  <c r="Q2157" i="7"/>
  <c r="Q2156" i="7"/>
  <c r="Q2155" i="7"/>
  <c r="Q2154" i="7"/>
  <c r="Q2153" i="7"/>
  <c r="Q2152" i="7"/>
  <c r="Q2151" i="7"/>
  <c r="Q2150" i="7"/>
  <c r="Q2149" i="7"/>
  <c r="Q2148" i="7"/>
  <c r="Q2147" i="7"/>
  <c r="Q2146" i="7"/>
  <c r="Q2145" i="7"/>
  <c r="Q2144" i="7"/>
  <c r="Q2143" i="7"/>
  <c r="Q2142" i="7"/>
  <c r="Q2141" i="7"/>
  <c r="Q2140" i="7"/>
  <c r="Q2139" i="7"/>
  <c r="Q2138" i="7"/>
  <c r="Q2137" i="7"/>
  <c r="Q2136" i="7"/>
  <c r="Q2135" i="7"/>
  <c r="Q2134" i="7"/>
  <c r="Q2133" i="7"/>
  <c r="Q2132" i="7"/>
  <c r="Q2131" i="7"/>
  <c r="Q2130" i="7"/>
  <c r="Q2129" i="7"/>
  <c r="Q2128" i="7"/>
  <c r="Q2127" i="7"/>
  <c r="Q2126" i="7"/>
  <c r="Q2125" i="7"/>
  <c r="Q2124" i="7"/>
  <c r="Q2123" i="7"/>
  <c r="Q2122" i="7"/>
  <c r="Q2121" i="7"/>
  <c r="Q2120" i="7"/>
  <c r="Q2119" i="7"/>
  <c r="Q2118" i="7"/>
  <c r="Q2117" i="7"/>
  <c r="Q2116" i="7"/>
  <c r="Q2115" i="7"/>
  <c r="Q2114" i="7"/>
  <c r="Q2113" i="7"/>
  <c r="Q2112" i="7"/>
  <c r="Q2111" i="7"/>
  <c r="Q2110" i="7"/>
  <c r="Q2109" i="7"/>
  <c r="Q2108" i="7"/>
  <c r="Q2107" i="7"/>
  <c r="Q2106" i="7"/>
  <c r="Q2105" i="7"/>
  <c r="Q2104" i="7"/>
  <c r="Q2103" i="7"/>
  <c r="Q2102" i="7"/>
  <c r="Q2101" i="7"/>
  <c r="Q2100" i="7"/>
  <c r="Q2099" i="7"/>
  <c r="Q2098" i="7"/>
  <c r="Q2097" i="7"/>
  <c r="Q2096" i="7"/>
  <c r="Q2095" i="7"/>
  <c r="Q2094" i="7"/>
  <c r="Q2093" i="7"/>
  <c r="Q2092" i="7"/>
  <c r="Q2091" i="7"/>
  <c r="Q2090" i="7"/>
  <c r="Q2089" i="7"/>
  <c r="Q2088" i="7"/>
  <c r="Q2087" i="7"/>
  <c r="Q2086" i="7"/>
  <c r="Q2085" i="7"/>
  <c r="Q2084" i="7"/>
  <c r="Q2083" i="7"/>
  <c r="Q2082" i="7"/>
  <c r="Q2081" i="7"/>
  <c r="Q2080" i="7"/>
  <c r="Q2079" i="7"/>
  <c r="Q2078" i="7"/>
  <c r="Q2077" i="7"/>
  <c r="Q2076" i="7"/>
  <c r="Q2075" i="7"/>
  <c r="Q2074" i="7"/>
  <c r="Q2073" i="7"/>
  <c r="Q2072" i="7"/>
  <c r="Q2071" i="7"/>
  <c r="Q2070" i="7"/>
  <c r="Q2069" i="7"/>
  <c r="Q2068" i="7"/>
  <c r="Q2067" i="7"/>
  <c r="Q2066" i="7"/>
  <c r="Q2065" i="7"/>
  <c r="Q2064" i="7"/>
  <c r="Q2063" i="7"/>
  <c r="Q2062" i="7"/>
  <c r="Q2061" i="7"/>
  <c r="Q2060" i="7"/>
  <c r="Q2059" i="7"/>
  <c r="Q2058" i="7"/>
  <c r="Q2057" i="7"/>
  <c r="Q2056" i="7"/>
  <c r="Q2055" i="7"/>
  <c r="Q2054" i="7"/>
  <c r="Q2053" i="7"/>
  <c r="Q2052" i="7"/>
  <c r="Q2051" i="7"/>
  <c r="Q2050" i="7"/>
  <c r="Q2049" i="7"/>
  <c r="Q2048" i="7"/>
  <c r="Q2047" i="7"/>
  <c r="Q2046" i="7"/>
  <c r="Q2045" i="7"/>
  <c r="Q2044" i="7"/>
  <c r="Q2043" i="7"/>
  <c r="Q2042" i="7"/>
  <c r="Q2041" i="7"/>
  <c r="Q2040" i="7"/>
  <c r="Q2039" i="7"/>
  <c r="Q2038" i="7"/>
  <c r="Q2037" i="7"/>
  <c r="Q2036" i="7"/>
  <c r="Q2035" i="7"/>
  <c r="Q2034" i="7"/>
  <c r="Q2033" i="7"/>
  <c r="Q2032" i="7"/>
  <c r="Q2031" i="7"/>
  <c r="Q2030" i="7"/>
  <c r="Q2029" i="7"/>
  <c r="Q2028" i="7"/>
  <c r="Q2027" i="7"/>
  <c r="Q2026" i="7"/>
  <c r="Q2025" i="7"/>
  <c r="Q2024" i="7"/>
  <c r="Q2023" i="7"/>
  <c r="Q2022" i="7"/>
  <c r="Q2021" i="7"/>
  <c r="Q2020" i="7"/>
  <c r="Q2019" i="7"/>
  <c r="Q2018" i="7"/>
  <c r="Q2017" i="7"/>
  <c r="Q2016" i="7"/>
  <c r="Q2015" i="7"/>
  <c r="Q2014" i="7"/>
  <c r="Q2013" i="7"/>
  <c r="Q2012" i="7"/>
  <c r="Q2011" i="7"/>
  <c r="Q2010" i="7"/>
  <c r="Q2009" i="7"/>
  <c r="Q2008" i="7"/>
  <c r="Q2007" i="7"/>
  <c r="Q2006" i="7"/>
  <c r="Q2005" i="7"/>
  <c r="Q2004" i="7"/>
  <c r="Q2003" i="7"/>
  <c r="Q2002" i="7"/>
  <c r="Q2001" i="7"/>
  <c r="Q2000" i="7"/>
  <c r="Q1999" i="7"/>
  <c r="Q1998" i="7"/>
  <c r="Q1997" i="7"/>
  <c r="Q1996" i="7"/>
  <c r="Q1995" i="7"/>
  <c r="Q1994" i="7"/>
  <c r="Q1993" i="7"/>
  <c r="Q1992" i="7"/>
  <c r="Q1991" i="7"/>
  <c r="Q1990" i="7"/>
  <c r="Q1989" i="7"/>
  <c r="Q1988" i="7"/>
  <c r="Q1987" i="7"/>
  <c r="Q1986" i="7"/>
  <c r="Q1985" i="7"/>
  <c r="Q1984" i="7"/>
  <c r="Q1983" i="7"/>
  <c r="Q1982" i="7"/>
  <c r="Q1981" i="7"/>
  <c r="Q1980" i="7"/>
  <c r="Q1979" i="7"/>
  <c r="Q1978" i="7"/>
  <c r="Q1977" i="7"/>
  <c r="Q1976" i="7"/>
  <c r="Q1975" i="7"/>
  <c r="Q1974" i="7"/>
  <c r="Q1973" i="7"/>
  <c r="Q1972" i="7"/>
  <c r="Q1971" i="7"/>
  <c r="Q1970" i="7"/>
  <c r="Q1969" i="7"/>
  <c r="Q1968" i="7"/>
  <c r="Q1967" i="7"/>
  <c r="Q1966" i="7"/>
  <c r="Q1965" i="7"/>
  <c r="Q1964" i="7"/>
  <c r="Q1963" i="7"/>
  <c r="Q1962" i="7"/>
  <c r="Q1961" i="7"/>
  <c r="Q1960" i="7"/>
  <c r="Q1959" i="7"/>
  <c r="Q1958" i="7"/>
  <c r="Q1957" i="7"/>
  <c r="Q1956" i="7"/>
  <c r="Q1955" i="7"/>
  <c r="Q1954" i="7"/>
  <c r="Q1953" i="7"/>
  <c r="Q1952" i="7"/>
  <c r="Q1951" i="7"/>
  <c r="Q1950" i="7"/>
  <c r="Q1949" i="7"/>
  <c r="Q1948" i="7"/>
  <c r="Q1947" i="7"/>
  <c r="Q1946" i="7"/>
  <c r="Q1945" i="7"/>
  <c r="Q1944" i="7"/>
  <c r="Q1943" i="7"/>
  <c r="Q1942" i="7"/>
  <c r="Q1941" i="7"/>
  <c r="Q1940" i="7"/>
  <c r="Q1939" i="7"/>
  <c r="Q1938" i="7"/>
  <c r="Q1937" i="7"/>
  <c r="Q1936" i="7"/>
  <c r="Q1935" i="7"/>
  <c r="Q1934" i="7"/>
  <c r="Q1933" i="7"/>
  <c r="Q1932" i="7"/>
  <c r="Q1931" i="7"/>
  <c r="Q1930" i="7"/>
  <c r="Q1929" i="7"/>
  <c r="Q1928" i="7"/>
  <c r="Q1927" i="7"/>
  <c r="Q1926" i="7"/>
  <c r="Q1925" i="7"/>
  <c r="Q1924" i="7"/>
  <c r="Q1923" i="7"/>
  <c r="Q1922" i="7"/>
  <c r="Q1921" i="7"/>
  <c r="Q1920" i="7"/>
  <c r="Q1919" i="7"/>
  <c r="Q1918" i="7"/>
  <c r="Q1917" i="7"/>
  <c r="Q1916" i="7"/>
  <c r="Q1915" i="7"/>
  <c r="Q1914" i="7"/>
  <c r="Q1913" i="7"/>
  <c r="Q1912" i="7"/>
  <c r="Q1911" i="7"/>
  <c r="Q1910" i="7"/>
  <c r="Q1909" i="7"/>
  <c r="Q1908" i="7"/>
  <c r="Q1907" i="7"/>
  <c r="Q1906" i="7"/>
  <c r="Q1905" i="7"/>
  <c r="Q1904" i="7"/>
  <c r="Q1903" i="7"/>
  <c r="Q1902" i="7"/>
  <c r="Q1901" i="7"/>
  <c r="Q1900" i="7"/>
  <c r="Q1899" i="7"/>
  <c r="Q1898" i="7"/>
  <c r="Q1897" i="7"/>
  <c r="Q1896" i="7"/>
  <c r="Q1895" i="7"/>
  <c r="Q1894" i="7"/>
  <c r="Q1893" i="7"/>
  <c r="Q1892" i="7"/>
  <c r="Q1891" i="7"/>
  <c r="Q1890" i="7"/>
  <c r="Q1889" i="7"/>
  <c r="Q1888" i="7"/>
  <c r="Q1887" i="7"/>
  <c r="Q1886" i="7"/>
  <c r="Q1885" i="7"/>
  <c r="Q1884" i="7"/>
  <c r="Q1883" i="7"/>
  <c r="Q1882" i="7"/>
  <c r="Q1881" i="7"/>
  <c r="Q1880" i="7"/>
  <c r="Q1879" i="7"/>
  <c r="Q1878" i="7"/>
  <c r="Q1877" i="7"/>
  <c r="Q1876" i="7"/>
  <c r="Q1875" i="7"/>
  <c r="Q1874" i="7"/>
  <c r="Q1873" i="7"/>
  <c r="Q1872" i="7"/>
  <c r="Q1871" i="7"/>
  <c r="Q1870" i="7"/>
  <c r="Q1869" i="7"/>
  <c r="Q1868" i="7"/>
  <c r="Q1867" i="7"/>
  <c r="Q1866" i="7"/>
  <c r="Q1865" i="7"/>
  <c r="Q1864" i="7"/>
  <c r="Q1863" i="7"/>
  <c r="Q1862" i="7"/>
  <c r="Q1861" i="7"/>
  <c r="Q1860" i="7"/>
  <c r="Q1859" i="7"/>
  <c r="Q1858" i="7"/>
  <c r="Q1857" i="7"/>
  <c r="Q1856" i="7"/>
  <c r="Q1855" i="7"/>
  <c r="Q1854" i="7"/>
  <c r="Q1853" i="7"/>
  <c r="Q1852" i="7"/>
  <c r="Q1851" i="7"/>
  <c r="Q1850" i="7"/>
  <c r="Q1849" i="7"/>
  <c r="Q1848" i="7"/>
  <c r="Q1847" i="7"/>
  <c r="Q1846" i="7"/>
  <c r="Q1845" i="7"/>
  <c r="Q1844" i="7"/>
  <c r="Q1843" i="7"/>
  <c r="Q1842" i="7"/>
  <c r="Q1841" i="7"/>
  <c r="Q1840" i="7"/>
  <c r="Q1839" i="7"/>
  <c r="Q1838" i="7"/>
  <c r="Q1837" i="7"/>
  <c r="Q1836" i="7"/>
  <c r="Q1835" i="7"/>
  <c r="Q1834" i="7"/>
  <c r="Q1833" i="7"/>
  <c r="Q1832" i="7"/>
  <c r="Q1831" i="7"/>
  <c r="Q1830" i="7"/>
  <c r="Q1829" i="7"/>
  <c r="Q1828" i="7"/>
  <c r="Q1827" i="7"/>
  <c r="Q1826" i="7"/>
  <c r="Q1825" i="7"/>
  <c r="Q1824" i="7"/>
  <c r="Q1823" i="7"/>
  <c r="Q1822" i="7"/>
  <c r="Q1821" i="7"/>
  <c r="Q1820" i="7"/>
  <c r="Q1819" i="7"/>
  <c r="Q1818" i="7"/>
  <c r="Q1817" i="7"/>
  <c r="Q1816" i="7"/>
  <c r="Q1815" i="7"/>
  <c r="Q1814" i="7"/>
  <c r="Q1813" i="7"/>
  <c r="Q1812" i="7"/>
  <c r="Q1811" i="7"/>
  <c r="Q1810" i="7"/>
  <c r="Q1809" i="7"/>
  <c r="Q1808" i="7"/>
  <c r="Q1807" i="7"/>
  <c r="Q1806" i="7"/>
  <c r="Q1805" i="7"/>
  <c r="Q1804" i="7"/>
  <c r="Q1803" i="7"/>
  <c r="Q1802" i="7"/>
  <c r="Q1801" i="7"/>
  <c r="Q1800" i="7"/>
  <c r="Q1799" i="7"/>
  <c r="Q1798" i="7"/>
  <c r="Q1797" i="7"/>
  <c r="Q1796" i="7"/>
  <c r="Q1795" i="7"/>
  <c r="Q1794" i="7"/>
  <c r="Q1793" i="7"/>
  <c r="Q1792" i="7"/>
  <c r="Q1791" i="7"/>
  <c r="Q1790" i="7"/>
  <c r="Q1789" i="7"/>
  <c r="Q1788" i="7"/>
  <c r="Q1787" i="7"/>
  <c r="Q1786" i="7"/>
  <c r="Q1785" i="7"/>
  <c r="Q1784" i="7"/>
  <c r="Q1783" i="7"/>
  <c r="Q1782" i="7"/>
  <c r="Q1781" i="7"/>
  <c r="Q1780" i="7"/>
  <c r="Q1779" i="7"/>
  <c r="Q1778" i="7"/>
  <c r="Q1777" i="7"/>
  <c r="Q1776" i="7"/>
  <c r="Q1775" i="7"/>
  <c r="Q1774" i="7"/>
  <c r="Q1773" i="7"/>
  <c r="Q1772" i="7"/>
  <c r="Q1771" i="7"/>
  <c r="Q1770" i="7"/>
  <c r="Q1769" i="7"/>
  <c r="Q1768" i="7"/>
  <c r="Q1767" i="7"/>
  <c r="Q1766" i="7"/>
  <c r="Q1765" i="7"/>
  <c r="Q1764" i="7"/>
  <c r="Q1763" i="7"/>
  <c r="Q1762" i="7"/>
  <c r="Q1761" i="7"/>
  <c r="Q1760" i="7"/>
  <c r="Q1759" i="7"/>
  <c r="Q1758" i="7"/>
  <c r="Q1757" i="7"/>
  <c r="Q1756" i="7"/>
  <c r="Q1755" i="7"/>
  <c r="Q1754" i="7"/>
  <c r="Q1753" i="7"/>
  <c r="Q1752" i="7"/>
  <c r="Q1751" i="7"/>
  <c r="Q1750" i="7"/>
  <c r="Q1749" i="7"/>
  <c r="Q1748" i="7"/>
  <c r="Q1747" i="7"/>
  <c r="Q1746" i="7"/>
  <c r="Q1745" i="7"/>
  <c r="Q1744" i="7"/>
  <c r="Q1743" i="7"/>
  <c r="Q1742" i="7"/>
  <c r="Q1741" i="7"/>
  <c r="Q1740" i="7"/>
  <c r="Q1739" i="7"/>
  <c r="Q1738" i="7"/>
  <c r="Q1737" i="7"/>
  <c r="Q1736" i="7"/>
  <c r="Q1735" i="7"/>
  <c r="Q1734" i="7"/>
  <c r="Q1733" i="7"/>
  <c r="Q1732" i="7"/>
  <c r="Q1731" i="7"/>
  <c r="Q1730" i="7"/>
  <c r="Q1729" i="7"/>
  <c r="Q1728" i="7"/>
  <c r="Q1727" i="7"/>
  <c r="Q1726" i="7"/>
  <c r="Q1725" i="7"/>
  <c r="Q1724" i="7"/>
  <c r="Q1723" i="7"/>
  <c r="Q1722" i="7"/>
  <c r="Q1721" i="7"/>
  <c r="Q1720" i="7"/>
  <c r="Q1719" i="7"/>
  <c r="Q1718" i="7"/>
  <c r="Q1717" i="7"/>
  <c r="Q1716" i="7"/>
  <c r="Q1715" i="7"/>
  <c r="Q1714" i="7"/>
  <c r="Q1713" i="7"/>
  <c r="Q1712" i="7"/>
  <c r="Q1711" i="7"/>
  <c r="Q1710" i="7"/>
  <c r="Q1709" i="7"/>
  <c r="Q1708" i="7"/>
  <c r="Q1707" i="7"/>
  <c r="Q1706" i="7"/>
  <c r="Q1705" i="7"/>
  <c r="Q1704" i="7"/>
  <c r="Q1703" i="7"/>
  <c r="Q1702" i="7"/>
  <c r="Q1701" i="7"/>
  <c r="Q1700" i="7"/>
  <c r="Q1699" i="7"/>
  <c r="Q1698" i="7"/>
  <c r="Q1697" i="7"/>
  <c r="Q1696" i="7"/>
  <c r="Q1695" i="7"/>
  <c r="Q1694" i="7"/>
  <c r="Q1693" i="7"/>
  <c r="Q1692" i="7"/>
  <c r="Q1691" i="7"/>
  <c r="Q1690" i="7"/>
  <c r="Q1689" i="7"/>
  <c r="Q1688" i="7"/>
  <c r="Q1687" i="7"/>
  <c r="Q1686" i="7"/>
  <c r="Q1685" i="7"/>
  <c r="Q1684" i="7"/>
  <c r="Q1683" i="7"/>
  <c r="Q1682" i="7"/>
  <c r="Q1681" i="7"/>
  <c r="Q1680" i="7"/>
  <c r="Q1679" i="7"/>
  <c r="Q1678" i="7"/>
  <c r="Q1677" i="7"/>
  <c r="Q1676" i="7"/>
  <c r="Q1675" i="7"/>
  <c r="Q1674" i="7"/>
  <c r="Q1673" i="7"/>
  <c r="Q1672" i="7"/>
  <c r="Q1671" i="7"/>
  <c r="Q1670" i="7"/>
  <c r="Q1669" i="7"/>
  <c r="Q1668" i="7"/>
  <c r="Q1667" i="7"/>
  <c r="Q1666" i="7"/>
  <c r="Q1665" i="7"/>
  <c r="Q1664" i="7"/>
  <c r="Q1663" i="7"/>
  <c r="Q1662" i="7"/>
  <c r="Q1661" i="7"/>
  <c r="Q1660" i="7"/>
  <c r="Q1659" i="7"/>
  <c r="Q1658" i="7"/>
  <c r="Q1657" i="7"/>
  <c r="Q1656" i="7"/>
  <c r="Q1655" i="7"/>
  <c r="Q1654" i="7"/>
  <c r="Q1653" i="7"/>
  <c r="Q1652" i="7"/>
  <c r="Q1651" i="7"/>
  <c r="Q1650" i="7"/>
  <c r="Q1649" i="7"/>
  <c r="Q1648" i="7"/>
  <c r="Q1647" i="7"/>
  <c r="Q1646" i="7"/>
  <c r="Q1645" i="7"/>
  <c r="Q1644" i="7"/>
  <c r="Q1643" i="7"/>
  <c r="Q1642" i="7"/>
  <c r="Q1641" i="7"/>
  <c r="Q1640" i="7"/>
  <c r="Q1639" i="7"/>
  <c r="Q1638" i="7"/>
  <c r="Q1637" i="7"/>
  <c r="Q1636" i="7"/>
  <c r="Q1635" i="7"/>
  <c r="Q1634" i="7"/>
  <c r="Q1633" i="7"/>
  <c r="Q1632" i="7"/>
  <c r="Q1631" i="7"/>
  <c r="Q1630" i="7"/>
  <c r="Q1629" i="7"/>
  <c r="Q1628" i="7"/>
  <c r="Q1627" i="7"/>
  <c r="Q1626" i="7"/>
  <c r="Q1625" i="7"/>
  <c r="Q1624" i="7"/>
  <c r="Q1623" i="7"/>
  <c r="Q1622" i="7"/>
  <c r="Q1621" i="7"/>
  <c r="Q1620" i="7"/>
  <c r="Q1619" i="7"/>
  <c r="Q1618" i="7"/>
  <c r="Q1617" i="7"/>
  <c r="Q1616" i="7"/>
  <c r="Q1615" i="7"/>
  <c r="Q1614" i="7"/>
  <c r="Q1613" i="7"/>
  <c r="Q1612" i="7"/>
  <c r="Q1611" i="7"/>
  <c r="Q1610" i="7"/>
  <c r="Q1609" i="7"/>
  <c r="Q1608" i="7"/>
  <c r="Q1607" i="7"/>
  <c r="Q1606" i="7"/>
  <c r="Q1605" i="7"/>
  <c r="Q1604" i="7"/>
  <c r="Q1603" i="7"/>
  <c r="Q1602" i="7"/>
  <c r="Q1601" i="7"/>
  <c r="Q1600" i="7"/>
  <c r="Q1599" i="7"/>
  <c r="Q1598" i="7"/>
  <c r="Q1597" i="7"/>
  <c r="Q1596" i="7"/>
  <c r="Q1595" i="7"/>
  <c r="Q1594" i="7"/>
  <c r="Q1593" i="7"/>
  <c r="Q1592" i="7"/>
  <c r="Q1591" i="7"/>
  <c r="Q1590" i="7"/>
  <c r="Q1589" i="7"/>
  <c r="Q1588" i="7"/>
  <c r="Q1587" i="7"/>
  <c r="Q1586" i="7"/>
  <c r="Q1585" i="7"/>
  <c r="Q1584" i="7"/>
  <c r="Q1583" i="7"/>
  <c r="Q1582" i="7"/>
  <c r="Q1581" i="7"/>
  <c r="Q1580" i="7"/>
  <c r="Q1579" i="7"/>
  <c r="Q1578" i="7"/>
  <c r="Q1577" i="7"/>
  <c r="Q1576" i="7"/>
  <c r="Q1575" i="7"/>
  <c r="Q1574" i="7"/>
  <c r="Q1573" i="7"/>
  <c r="Q1572" i="7"/>
  <c r="Q1571" i="7"/>
  <c r="Q1570" i="7"/>
  <c r="Q1569" i="7"/>
  <c r="Q1568" i="7"/>
  <c r="Q1567" i="7"/>
  <c r="Q1566" i="7"/>
  <c r="Q1565" i="7"/>
  <c r="Q1564" i="7"/>
  <c r="Q1563" i="7"/>
  <c r="Q1562" i="7"/>
  <c r="Q1561" i="7"/>
  <c r="Q1560" i="7"/>
  <c r="Q1559" i="7"/>
  <c r="Q1558" i="7"/>
  <c r="Q1557" i="7"/>
  <c r="Q1556" i="7"/>
  <c r="Q1555" i="7"/>
  <c r="Q1554" i="7"/>
  <c r="Q1553" i="7"/>
  <c r="Q1552" i="7"/>
  <c r="Q1551" i="7"/>
  <c r="Q1550" i="7"/>
  <c r="Q1549" i="7"/>
  <c r="Q1548" i="7"/>
  <c r="Q1547" i="7"/>
  <c r="Q1546" i="7"/>
  <c r="Q1545" i="7"/>
  <c r="Q1544" i="7"/>
  <c r="Q1543" i="7"/>
  <c r="Q1542" i="7"/>
  <c r="Q1541" i="7"/>
  <c r="Q1540" i="7"/>
  <c r="Q1539" i="7"/>
  <c r="Q1538" i="7"/>
  <c r="Q1537" i="7"/>
  <c r="Q1536" i="7"/>
  <c r="Q1535" i="7"/>
  <c r="Q1534" i="7"/>
  <c r="Q1533" i="7"/>
  <c r="Q1532" i="7"/>
  <c r="Q1531" i="7"/>
  <c r="Q1530" i="7"/>
  <c r="Q1529" i="7"/>
  <c r="Q1528" i="7"/>
  <c r="Q1527" i="7"/>
  <c r="Q1526" i="7"/>
  <c r="Q1525" i="7"/>
  <c r="Q1524" i="7"/>
  <c r="Q1523" i="7"/>
  <c r="Q1522" i="7"/>
  <c r="Q1521" i="7"/>
  <c r="Q1520" i="7"/>
  <c r="Q1519" i="7"/>
  <c r="Q1518" i="7"/>
  <c r="Q1517" i="7"/>
  <c r="Q1516" i="7"/>
  <c r="Q1515" i="7"/>
  <c r="Q1514" i="7"/>
  <c r="Q1513" i="7"/>
  <c r="Q1512" i="7"/>
  <c r="Q1511" i="7"/>
  <c r="Q1510" i="7"/>
  <c r="Q1509" i="7"/>
  <c r="Q1508" i="7"/>
  <c r="Q1507" i="7"/>
  <c r="Q1506" i="7"/>
  <c r="Q1505" i="7"/>
  <c r="Q1504" i="7"/>
  <c r="Q1503" i="7"/>
  <c r="Q1502" i="7"/>
  <c r="Q1501" i="7"/>
  <c r="Q1500" i="7"/>
  <c r="Q1499" i="7"/>
  <c r="Q1498" i="7"/>
  <c r="Q1497" i="7"/>
  <c r="Q1496" i="7"/>
  <c r="Q1495" i="7"/>
  <c r="Q1494" i="7"/>
  <c r="Q1493" i="7"/>
  <c r="Q1492" i="7"/>
  <c r="Q1491" i="7"/>
  <c r="Q1490" i="7"/>
  <c r="Q1489" i="7"/>
  <c r="Q1488" i="7"/>
  <c r="Q1487" i="7"/>
  <c r="Q1486" i="7"/>
  <c r="Q1485" i="7"/>
  <c r="Q1484" i="7"/>
  <c r="Q1483" i="7"/>
  <c r="Q1482" i="7"/>
  <c r="Q1481" i="7"/>
  <c r="Q1480" i="7"/>
  <c r="Q1479" i="7"/>
  <c r="Q1478" i="7"/>
  <c r="Q1477" i="7"/>
  <c r="Q1476" i="7"/>
  <c r="Q1475" i="7"/>
  <c r="Q1474" i="7"/>
  <c r="Q1473" i="7"/>
  <c r="Q1472" i="7"/>
  <c r="Q1471" i="7"/>
  <c r="Q1470" i="7"/>
  <c r="Q1469" i="7"/>
  <c r="Q1468" i="7"/>
  <c r="Q1467" i="7"/>
  <c r="Q1466" i="7"/>
  <c r="Q1465" i="7"/>
  <c r="Q1464" i="7"/>
  <c r="Q1463" i="7"/>
  <c r="Q1462" i="7"/>
  <c r="Q2558" i="7" s="1"/>
  <c r="Q1461" i="7"/>
  <c r="Q2557" i="7" s="1"/>
  <c r="Q1460" i="7"/>
  <c r="Q2556" i="7" s="1"/>
  <c r="Q1459" i="7"/>
  <c r="Q2555" i="7" s="1"/>
  <c r="Q1458" i="7"/>
  <c r="Q2554" i="7" s="1"/>
  <c r="Q1457" i="7"/>
  <c r="Q2553" i="7" s="1"/>
  <c r="Q1456" i="7"/>
  <c r="Q2552" i="7" s="1"/>
  <c r="Q1455" i="7"/>
  <c r="Q2551" i="7" s="1"/>
  <c r="Q1454" i="7"/>
  <c r="Q2550" i="7" s="1"/>
  <c r="Q1453" i="7"/>
  <c r="Q2549" i="7" s="1"/>
  <c r="Q1452" i="7"/>
  <c r="Q2548" i="7" s="1"/>
  <c r="Q1451" i="7"/>
  <c r="Q2547" i="7" s="1"/>
  <c r="Q1450" i="7"/>
  <c r="Q2546" i="7" s="1"/>
  <c r="Q1449" i="7"/>
  <c r="Q2545" i="7" s="1"/>
  <c r="Q1448" i="7"/>
  <c r="Q2544" i="7" s="1"/>
  <c r="Q1447" i="7"/>
  <c r="Q2543" i="7" s="1"/>
  <c r="Q1446" i="7"/>
  <c r="Q2542" i="7" s="1"/>
  <c r="Q1445" i="7"/>
  <c r="Q2541" i="7" s="1"/>
  <c r="Q1444" i="7"/>
  <c r="Q2540" i="7" s="1"/>
  <c r="Q1443" i="7"/>
  <c r="Q2539" i="7" s="1"/>
  <c r="Q1442" i="7"/>
  <c r="Q2538" i="7" s="1"/>
  <c r="Q1441" i="7"/>
  <c r="Q2537" i="7" s="1"/>
  <c r="Q1440" i="7"/>
  <c r="Q1439" i="7"/>
  <c r="Q2535" i="7" s="1"/>
  <c r="Q1438" i="7"/>
  <c r="Q2534" i="7" s="1"/>
  <c r="Q1437" i="7"/>
  <c r="Q2533" i="7" s="1"/>
  <c r="Q1436" i="7"/>
  <c r="Q2532" i="7" s="1"/>
  <c r="Q1435" i="7"/>
  <c r="Q2531" i="7" s="1"/>
  <c r="Q1434" i="7"/>
  <c r="Q2530" i="7" s="1"/>
  <c r="Q1433" i="7"/>
  <c r="Q2529" i="7" s="1"/>
  <c r="Q1432" i="7"/>
  <c r="Q2528" i="7" s="1"/>
  <c r="Q1431" i="7"/>
  <c r="Q2527" i="7" s="1"/>
  <c r="Q1430" i="7"/>
  <c r="Q2526" i="7" s="1"/>
  <c r="Q1429" i="7"/>
  <c r="Q2525" i="7" s="1"/>
  <c r="Q1428" i="7"/>
  <c r="Q2524" i="7" s="1"/>
  <c r="Q1427" i="7"/>
  <c r="Q2523" i="7" s="1"/>
  <c r="Q1426" i="7"/>
  <c r="Q2522" i="7" s="1"/>
  <c r="Q1425" i="7"/>
  <c r="Q2521" i="7" s="1"/>
  <c r="Q1424" i="7"/>
  <c r="Q2520" i="7" s="1"/>
  <c r="Q1423" i="7"/>
  <c r="Q2519" i="7" s="1"/>
  <c r="Q1422" i="7"/>
  <c r="Q2518" i="7" s="1"/>
  <c r="Q1421" i="7"/>
  <c r="Q2517" i="7" s="1"/>
  <c r="Q1420" i="7"/>
  <c r="Q2516" i="7" s="1"/>
  <c r="Q1419" i="7"/>
  <c r="Q2515" i="7" s="1"/>
  <c r="Q1418" i="7"/>
  <c r="Q2514" i="7" s="1"/>
  <c r="Q1417" i="7"/>
  <c r="Q2513" i="7" s="1"/>
  <c r="Q1416" i="7"/>
  <c r="Q2512" i="7" s="1"/>
  <c r="Q1415" i="7"/>
  <c r="Q2511" i="7" s="1"/>
  <c r="Q1414" i="7"/>
  <c r="Q2510" i="7" s="1"/>
  <c r="Q1413" i="7"/>
  <c r="Q2509" i="7" s="1"/>
  <c r="Q1412" i="7"/>
  <c r="Q2508" i="7" s="1"/>
  <c r="Q1411" i="7"/>
  <c r="Q2507" i="7" s="1"/>
  <c r="Q1410" i="7"/>
  <c r="Q2506" i="7" s="1"/>
  <c r="Q1409" i="7"/>
  <c r="Q2505" i="7" s="1"/>
  <c r="Q1408" i="7"/>
  <c r="Q2504" i="7" s="1"/>
  <c r="Q1407" i="7"/>
  <c r="Q2503" i="7" s="1"/>
  <c r="Q1406" i="7"/>
  <c r="Q2502" i="7" s="1"/>
  <c r="Q1405" i="7"/>
  <c r="Q2501" i="7" s="1"/>
  <c r="Q1404" i="7"/>
  <c r="Q2500" i="7" s="1"/>
  <c r="Q1403" i="7"/>
  <c r="Q2499" i="7" s="1"/>
  <c r="Q1402" i="7"/>
  <c r="Q2498" i="7" s="1"/>
  <c r="Q1401" i="7"/>
  <c r="Q2497" i="7" s="1"/>
  <c r="Q1400" i="7"/>
  <c r="Q2496" i="7" s="1"/>
  <c r="Q1399" i="7"/>
  <c r="Q2495" i="7" s="1"/>
  <c r="Q1398" i="7"/>
  <c r="Q2494" i="7" s="1"/>
  <c r="Q1397" i="7"/>
  <c r="Q2493" i="7" s="1"/>
  <c r="Q1396" i="7"/>
  <c r="Q2492" i="7" s="1"/>
  <c r="Q1395" i="7"/>
  <c r="Q2491" i="7" s="1"/>
  <c r="Q1394" i="7"/>
  <c r="Q2490" i="7" s="1"/>
  <c r="Q1393" i="7"/>
  <c r="Q2489" i="7" s="1"/>
  <c r="Q1392" i="7"/>
  <c r="Q2488" i="7" s="1"/>
  <c r="Q1391" i="7"/>
  <c r="Q2487" i="7" s="1"/>
  <c r="Q1390" i="7"/>
  <c r="Q2486" i="7" s="1"/>
  <c r="Q1389" i="7"/>
  <c r="Q2485" i="7" s="1"/>
  <c r="Q1388" i="7"/>
  <c r="Q2484" i="7" s="1"/>
  <c r="Q1387" i="7"/>
  <c r="Q2483" i="7" s="1"/>
  <c r="Q1386" i="7"/>
  <c r="Q2482" i="7" s="1"/>
  <c r="Q1385" i="7"/>
  <c r="Q2481" i="7" s="1"/>
  <c r="Q1384" i="7"/>
  <c r="Q2480" i="7" s="1"/>
  <c r="Q1383" i="7"/>
  <c r="Q2479" i="7" s="1"/>
  <c r="Q1382" i="7"/>
  <c r="Q2478" i="7" s="1"/>
  <c r="Q1381" i="7"/>
  <c r="Q2477" i="7" s="1"/>
  <c r="Q1380" i="7"/>
  <c r="Q2476" i="7" s="1"/>
  <c r="Q1379" i="7"/>
  <c r="Q2475" i="7" s="1"/>
  <c r="Q1378" i="7"/>
  <c r="Q2474" i="7" s="1"/>
  <c r="Q1377" i="7"/>
  <c r="Q2473" i="7" s="1"/>
  <c r="Q1376" i="7"/>
  <c r="Q2472" i="7" s="1"/>
  <c r="Q1375" i="7"/>
  <c r="Q2471" i="7" s="1"/>
  <c r="Q1374" i="7"/>
  <c r="Q2470" i="7" s="1"/>
  <c r="Q1373" i="7"/>
  <c r="Q2469" i="7" s="1"/>
  <c r="Q1372" i="7"/>
  <c r="Q2468" i="7" s="1"/>
  <c r="Q1371" i="7"/>
  <c r="Q2467" i="7" s="1"/>
  <c r="Q1370" i="7"/>
  <c r="Q2466" i="7" s="1"/>
  <c r="Q1369" i="7"/>
  <c r="Q2465" i="7" s="1"/>
  <c r="Q1368" i="7"/>
  <c r="Q2464" i="7" s="1"/>
  <c r="Q1367" i="7"/>
  <c r="Q2463" i="7" s="1"/>
  <c r="Q1366" i="7"/>
  <c r="Q2462" i="7" s="1"/>
  <c r="Q1365" i="7"/>
  <c r="Q2461" i="7" s="1"/>
  <c r="Q1364" i="7"/>
  <c r="Q2460" i="7" s="1"/>
  <c r="Q1363" i="7"/>
  <c r="Q2459" i="7" s="1"/>
  <c r="Q1362" i="7"/>
  <c r="Q2458" i="7" s="1"/>
  <c r="Q1361" i="7"/>
  <c r="Q2457" i="7" s="1"/>
  <c r="Q1360" i="7"/>
  <c r="Q2456" i="7" s="1"/>
  <c r="Q1359" i="7"/>
  <c r="Q2455" i="7" s="1"/>
  <c r="Q1358" i="7"/>
  <c r="Q2454" i="7" s="1"/>
  <c r="Q1357" i="7"/>
  <c r="Q2453" i="7" s="1"/>
  <c r="Q1356" i="7"/>
  <c r="Q2452" i="7" s="1"/>
  <c r="Q1355" i="7"/>
  <c r="Q2451" i="7" s="1"/>
  <c r="Q1354" i="7"/>
  <c r="Q2450" i="7" s="1"/>
  <c r="Q1353" i="7"/>
  <c r="Q2449" i="7" s="1"/>
  <c r="Q1352" i="7"/>
  <c r="Q2448" i="7" s="1"/>
  <c r="Q1351" i="7"/>
  <c r="Q2447" i="7" s="1"/>
  <c r="Q1350" i="7"/>
  <c r="Q2446" i="7" s="1"/>
  <c r="Q1349" i="7"/>
  <c r="Q2445" i="7" s="1"/>
  <c r="Q1348" i="7"/>
  <c r="Q2444" i="7" s="1"/>
  <c r="Q1347" i="7"/>
  <c r="Q2443" i="7" s="1"/>
  <c r="Q1346" i="7"/>
  <c r="Q2442" i="7" s="1"/>
  <c r="Q1345" i="7"/>
  <c r="Q2441" i="7" s="1"/>
  <c r="Q1344" i="7"/>
  <c r="Q2440" i="7" s="1"/>
  <c r="Q1343" i="7"/>
  <c r="Q2439" i="7" s="1"/>
  <c r="Q1342" i="7"/>
  <c r="Q2438" i="7" s="1"/>
  <c r="Q1341" i="7"/>
  <c r="Q2437" i="7" s="1"/>
  <c r="Q1340" i="7"/>
  <c r="Q2436" i="7" s="1"/>
  <c r="Q1339" i="7"/>
  <c r="Q2435" i="7" s="1"/>
  <c r="Q1338" i="7"/>
  <c r="Q2434" i="7" s="1"/>
  <c r="Q1337" i="7"/>
  <c r="Q2433" i="7" s="1"/>
  <c r="Q1336" i="7"/>
  <c r="Q2432" i="7" s="1"/>
  <c r="Q1335" i="7"/>
  <c r="Q2431" i="7" s="1"/>
  <c r="Q1334" i="7"/>
  <c r="Q2430" i="7" s="1"/>
  <c r="Q1333" i="7"/>
  <c r="Q2429" i="7" s="1"/>
  <c r="Q1332" i="7"/>
  <c r="Q2428" i="7" s="1"/>
  <c r="Q1331" i="7"/>
  <c r="Q2427" i="7" s="1"/>
  <c r="Q1330" i="7"/>
  <c r="Q2426" i="7" s="1"/>
  <c r="Q1329" i="7"/>
  <c r="Q2425" i="7" s="1"/>
  <c r="Q1328" i="7"/>
  <c r="Q2424" i="7" s="1"/>
  <c r="Q1327" i="7"/>
  <c r="Q2423" i="7" s="1"/>
  <c r="Q1326" i="7"/>
  <c r="Q2422" i="7" s="1"/>
  <c r="Q1325" i="7"/>
  <c r="Q2421" i="7" s="1"/>
  <c r="Q1324" i="7"/>
  <c r="Q2420" i="7" s="1"/>
  <c r="Q1323" i="7"/>
  <c r="Q2419" i="7" s="1"/>
  <c r="Q1322" i="7"/>
  <c r="Q2418" i="7" s="1"/>
  <c r="Q1321" i="7"/>
  <c r="Q2417" i="7" s="1"/>
  <c r="Q1320" i="7"/>
  <c r="Q2416" i="7" s="1"/>
  <c r="Q1319" i="7"/>
  <c r="Q2415" i="7" s="1"/>
  <c r="Q1318" i="7"/>
  <c r="Q2414" i="7" s="1"/>
  <c r="Q1317" i="7"/>
  <c r="Q2413" i="7" s="1"/>
  <c r="Q1316" i="7"/>
  <c r="Q2412" i="7" s="1"/>
  <c r="Q1315" i="7"/>
  <c r="Q2411" i="7" s="1"/>
  <c r="Q1314" i="7"/>
  <c r="Q2410" i="7" s="1"/>
  <c r="Q1313" i="7"/>
  <c r="Q2409" i="7" s="1"/>
  <c r="Q1312" i="7"/>
  <c r="Q2408" i="7" s="1"/>
  <c r="Q1311" i="7"/>
  <c r="Q2407" i="7" s="1"/>
  <c r="Q1310" i="7"/>
  <c r="Q2406" i="7" s="1"/>
  <c r="Q1309" i="7"/>
  <c r="Q2405" i="7" s="1"/>
  <c r="Q1308" i="7"/>
  <c r="Q2404" i="7" s="1"/>
  <c r="Q1307" i="7"/>
  <c r="Q2403" i="7" s="1"/>
  <c r="Q1306" i="7"/>
  <c r="Q2402" i="7" s="1"/>
  <c r="Q1305" i="7"/>
  <c r="Q2401" i="7" s="1"/>
  <c r="Q1304" i="7"/>
  <c r="Q2400" i="7" s="1"/>
  <c r="Q1303" i="7"/>
  <c r="Q2399" i="7" s="1"/>
  <c r="Q1302" i="7"/>
  <c r="Q2398" i="7" s="1"/>
  <c r="Q1301" i="7"/>
  <c r="Q2397" i="7" s="1"/>
  <c r="Q1300" i="7"/>
  <c r="Q2396" i="7" s="1"/>
  <c r="Q1299" i="7"/>
  <c r="Q2395" i="7" s="1"/>
  <c r="Q1298" i="7"/>
  <c r="Q2394" i="7" s="1"/>
  <c r="Q1297" i="7"/>
  <c r="Q2393" i="7" s="1"/>
  <c r="Q1296" i="7"/>
  <c r="Q2392" i="7" s="1"/>
  <c r="Q1295" i="7"/>
  <c r="Q2391" i="7" s="1"/>
  <c r="Q1294" i="7"/>
  <c r="Q2390" i="7" s="1"/>
  <c r="Q1293" i="7"/>
  <c r="Q2389" i="7" s="1"/>
  <c r="Q1292" i="7"/>
  <c r="Q2388" i="7" s="1"/>
  <c r="Q1291" i="7"/>
  <c r="Q2387" i="7" s="1"/>
  <c r="Q1290" i="7"/>
  <c r="Q2386" i="7" s="1"/>
  <c r="Q1289" i="7"/>
  <c r="Q2385" i="7" s="1"/>
  <c r="Q1288" i="7"/>
  <c r="Q2384" i="7" s="1"/>
  <c r="Q1287" i="7"/>
  <c r="Q2383" i="7" s="1"/>
  <c r="Q1286" i="7"/>
  <c r="Q2382" i="7" s="1"/>
  <c r="Q1285" i="7"/>
  <c r="Q2381" i="7" s="1"/>
  <c r="Q1284" i="7"/>
  <c r="Q2380" i="7" s="1"/>
  <c r="Q1283" i="7"/>
  <c r="Q2379" i="7" s="1"/>
  <c r="Q1282" i="7"/>
  <c r="Q2378" i="7" s="1"/>
  <c r="Q1281" i="7"/>
  <c r="Q2377" i="7" s="1"/>
  <c r="Q1280" i="7"/>
  <c r="Q2376" i="7" s="1"/>
  <c r="Q1279" i="7"/>
  <c r="Q2375" i="7" s="1"/>
  <c r="Q1278" i="7"/>
  <c r="Q2374" i="7" s="1"/>
  <c r="Q1277" i="7"/>
  <c r="Q2373" i="7" s="1"/>
  <c r="Q1276" i="7"/>
  <c r="Q2372" i="7" s="1"/>
  <c r="Q1275" i="7"/>
  <c r="Q2371" i="7" s="1"/>
  <c r="Q1274" i="7"/>
  <c r="Q2370" i="7" s="1"/>
  <c r="Q1273" i="7"/>
  <c r="Q2369" i="7" s="1"/>
  <c r="Q1272" i="7"/>
  <c r="Q2368" i="7" s="1"/>
  <c r="Q1271" i="7"/>
  <c r="Q2367" i="7" s="1"/>
  <c r="Q1270" i="7"/>
  <c r="Q2366" i="7" s="1"/>
  <c r="Q1269" i="7"/>
  <c r="Q2365" i="7" s="1"/>
  <c r="Q1268" i="7"/>
  <c r="Q2364" i="7" s="1"/>
  <c r="Q1267" i="7"/>
  <c r="Q2363" i="7" s="1"/>
  <c r="Q1266" i="7"/>
  <c r="Q2362" i="7" s="1"/>
  <c r="Q1265" i="7"/>
  <c r="Q2361" i="7" s="1"/>
  <c r="Q1264" i="7"/>
  <c r="Q2360" i="7" s="1"/>
  <c r="Q1263" i="7"/>
  <c r="Q2359" i="7" s="1"/>
  <c r="Q1262" i="7"/>
  <c r="Q2358" i="7" s="1"/>
  <c r="Q1261" i="7"/>
  <c r="Q2357" i="7" s="1"/>
  <c r="Q1260" i="7"/>
  <c r="Q2356" i="7" s="1"/>
  <c r="Q1259" i="7"/>
  <c r="Q2355" i="7" s="1"/>
  <c r="Q1258" i="7"/>
  <c r="Q2354" i="7" s="1"/>
  <c r="Q1257" i="7"/>
  <c r="Q2353" i="7" s="1"/>
  <c r="Q1256" i="7"/>
  <c r="Q2352" i="7" s="1"/>
  <c r="Q1255" i="7"/>
  <c r="Q2351" i="7" s="1"/>
  <c r="Q1254" i="7"/>
  <c r="Q2350" i="7" s="1"/>
  <c r="Q1253" i="7"/>
  <c r="Q2349" i="7" s="1"/>
  <c r="Q1252" i="7"/>
  <c r="Q2348" i="7" s="1"/>
  <c r="Q1251" i="7"/>
  <c r="Q2347" i="7" s="1"/>
  <c r="Q1250" i="7"/>
  <c r="Q2346" i="7" s="1"/>
  <c r="Q1249" i="7"/>
  <c r="Q2345" i="7" s="1"/>
  <c r="Q1248" i="7"/>
  <c r="Q2344" i="7" s="1"/>
  <c r="Q1247" i="7"/>
  <c r="Q2343" i="7" s="1"/>
  <c r="Q1246" i="7"/>
  <c r="Q2342" i="7" s="1"/>
  <c r="Q1245" i="7"/>
  <c r="Q2341" i="7" s="1"/>
  <c r="Q1244" i="7"/>
  <c r="Q2340" i="7" s="1"/>
  <c r="Q1243" i="7"/>
  <c r="Q2339" i="7" s="1"/>
  <c r="Q1242" i="7"/>
  <c r="Q2338" i="7" s="1"/>
  <c r="Q1241" i="7"/>
  <c r="Q2337" i="7" s="1"/>
  <c r="Q1240" i="7"/>
  <c r="Q2336" i="7" s="1"/>
  <c r="Q1239" i="7"/>
  <c r="Q2335" i="7" s="1"/>
  <c r="Q1238" i="7"/>
  <c r="Q2334" i="7" s="1"/>
  <c r="Q1237" i="7"/>
  <c r="Q2333" i="7" s="1"/>
  <c r="Q1236" i="7"/>
  <c r="Q2332" i="7" s="1"/>
  <c r="Q1235" i="7"/>
  <c r="Q2331" i="7" s="1"/>
  <c r="Q1234" i="7"/>
  <c r="Q2330" i="7" s="1"/>
  <c r="Q1233" i="7"/>
  <c r="Q2329" i="7" s="1"/>
  <c r="Q1232" i="7"/>
  <c r="Q2328" i="7" s="1"/>
  <c r="Q1231" i="7"/>
  <c r="Q2327" i="7" s="1"/>
  <c r="Q1230" i="7"/>
  <c r="Q2326" i="7" s="1"/>
  <c r="Q1229" i="7"/>
  <c r="Q2325" i="7" s="1"/>
  <c r="Q1228" i="7"/>
  <c r="Q2324" i="7" s="1"/>
  <c r="Q1227" i="7"/>
  <c r="Q2323" i="7" s="1"/>
  <c r="Q1226" i="7"/>
  <c r="Q2322" i="7" s="1"/>
  <c r="Q1225" i="7"/>
  <c r="Q2321" i="7" s="1"/>
  <c r="Q1224" i="7"/>
  <c r="Q2320" i="7" s="1"/>
  <c r="Q1223" i="7"/>
  <c r="Q2319" i="7" s="1"/>
  <c r="Q1222" i="7"/>
  <c r="Q2318" i="7" s="1"/>
  <c r="Q1221" i="7"/>
  <c r="Q2317" i="7" s="1"/>
  <c r="Q1220" i="7"/>
  <c r="Q2316" i="7" s="1"/>
  <c r="Q1219" i="7"/>
  <c r="Q2315" i="7" s="1"/>
  <c r="Q1218" i="7"/>
  <c r="Q2314" i="7" s="1"/>
  <c r="Q1217" i="7"/>
  <c r="Q2313" i="7" s="1"/>
  <c r="Q1216" i="7"/>
  <c r="Q2312" i="7" s="1"/>
  <c r="Q1215" i="7"/>
  <c r="Q2311" i="7" s="1"/>
  <c r="Q1214" i="7"/>
  <c r="Q2310" i="7" s="1"/>
  <c r="Q1213" i="7"/>
  <c r="Q2309" i="7" s="1"/>
  <c r="Q1212" i="7"/>
  <c r="Q2308" i="7" s="1"/>
  <c r="Q1211" i="7"/>
  <c r="Q2307" i="7" s="1"/>
  <c r="Q1210" i="7"/>
  <c r="Q2306" i="7" s="1"/>
  <c r="Q1209" i="7"/>
  <c r="Q2305" i="7" s="1"/>
  <c r="Q1208" i="7"/>
  <c r="Q2304" i="7" s="1"/>
  <c r="Q1207" i="7"/>
  <c r="Q2303" i="7" s="1"/>
  <c r="Q1206" i="7"/>
  <c r="Q2302" i="7" s="1"/>
  <c r="Q1205" i="7"/>
  <c r="Q2301" i="7" s="1"/>
  <c r="Q1204" i="7"/>
  <c r="Q2300" i="7" s="1"/>
  <c r="Q1203" i="7"/>
  <c r="Q2299" i="7" s="1"/>
  <c r="Q1202" i="7"/>
  <c r="Q2298" i="7" s="1"/>
  <c r="Q1201" i="7"/>
  <c r="Q2297" i="7" s="1"/>
  <c r="Q1200" i="7"/>
  <c r="Q2296" i="7" s="1"/>
  <c r="Q1199" i="7"/>
  <c r="Q2295" i="7" s="1"/>
  <c r="Q1198" i="7"/>
  <c r="Q2294" i="7" s="1"/>
  <c r="Q1197" i="7"/>
  <c r="Q2293" i="7" s="1"/>
  <c r="Q1196" i="7"/>
  <c r="Q2292" i="7" s="1"/>
  <c r="Q1195" i="7"/>
  <c r="Q2291" i="7" s="1"/>
  <c r="Q1194" i="7"/>
  <c r="Q2290" i="7" s="1"/>
  <c r="Q1193" i="7"/>
  <c r="Q2289" i="7" s="1"/>
  <c r="Q1192" i="7"/>
  <c r="Q2288" i="7" s="1"/>
  <c r="Q1191" i="7"/>
  <c r="Q2287" i="7" s="1"/>
  <c r="Q1190" i="7"/>
  <c r="Q2286" i="7" s="1"/>
  <c r="Q1189" i="7"/>
  <c r="Q2285" i="7" s="1"/>
  <c r="Q1188" i="7"/>
  <c r="Q2284" i="7" s="1"/>
  <c r="Q1187" i="7"/>
  <c r="Q2283" i="7" s="1"/>
  <c r="Q1186" i="7"/>
  <c r="Q2282" i="7" s="1"/>
  <c r="Q1185" i="7"/>
  <c r="Q2281" i="7" s="1"/>
  <c r="Q1184" i="7"/>
  <c r="Q2280" i="7" s="1"/>
  <c r="Q1183" i="7"/>
  <c r="Q2279" i="7" s="1"/>
  <c r="Q1182" i="7"/>
  <c r="Q2278" i="7" s="1"/>
  <c r="Q1181" i="7"/>
  <c r="Q2277" i="7" s="1"/>
  <c r="Q1180" i="7"/>
  <c r="Q2276" i="7" s="1"/>
  <c r="Q1179" i="7"/>
  <c r="Q2275" i="7" s="1"/>
  <c r="Q1178" i="7"/>
  <c r="Q2274" i="7" s="1"/>
  <c r="Q1177" i="7"/>
  <c r="Q2273" i="7" s="1"/>
  <c r="Q1176" i="7"/>
  <c r="Q2272" i="7" s="1"/>
  <c r="Q1175" i="7"/>
  <c r="Q2271" i="7" s="1"/>
  <c r="Q1174" i="7"/>
  <c r="Q2270" i="7" s="1"/>
  <c r="Q1173" i="7"/>
  <c r="Q2269" i="7" s="1"/>
  <c r="Q1172" i="7"/>
  <c r="Q2268" i="7" s="1"/>
  <c r="Q1171" i="7"/>
  <c r="Q2267" i="7" s="1"/>
  <c r="Q1170" i="7"/>
  <c r="Q2266" i="7" s="1"/>
  <c r="Q1169" i="7"/>
  <c r="Q2265" i="7" s="1"/>
  <c r="Q1168" i="7"/>
  <c r="Q2264" i="7" s="1"/>
  <c r="Q1167" i="7"/>
  <c r="Q2263" i="7" s="1"/>
  <c r="Q1166" i="7"/>
  <c r="Q2262" i="7" s="1"/>
  <c r="Q1165" i="7"/>
  <c r="Q2261" i="7" s="1"/>
  <c r="Q1164" i="7"/>
  <c r="Q2260" i="7" s="1"/>
  <c r="Q1163" i="7"/>
  <c r="Q2259" i="7" s="1"/>
  <c r="Q1162" i="7"/>
  <c r="Q2258" i="7" s="1"/>
  <c r="Q1161" i="7"/>
  <c r="Q2257" i="7" s="1"/>
  <c r="Q1160" i="7"/>
  <c r="Q2256" i="7" s="1"/>
  <c r="Q1159" i="7"/>
  <c r="Q2255" i="7" s="1"/>
  <c r="Q1158" i="7"/>
  <c r="Q2254" i="7" s="1"/>
  <c r="Q1157" i="7"/>
  <c r="Q2253" i="7" s="1"/>
  <c r="Q1156" i="7"/>
  <c r="Q2252" i="7" s="1"/>
  <c r="Q1155" i="7"/>
  <c r="Q2251" i="7" s="1"/>
  <c r="Q1154" i="7"/>
  <c r="Q2250" i="7" s="1"/>
  <c r="Q1153" i="7"/>
  <c r="Q2249" i="7" s="1"/>
  <c r="Q1152" i="7"/>
  <c r="Q2248" i="7" s="1"/>
  <c r="Q1151" i="7"/>
  <c r="Q2247" i="7" s="1"/>
  <c r="Q1150" i="7"/>
  <c r="Q2246" i="7" s="1"/>
  <c r="Q1149" i="7"/>
  <c r="Q2245" i="7" s="1"/>
  <c r="Q1148" i="7"/>
  <c r="Q2244" i="7" s="1"/>
  <c r="Q1147" i="7"/>
  <c r="Q2243" i="7" s="1"/>
  <c r="Q1146" i="7"/>
  <c r="Q2242" i="7" s="1"/>
  <c r="Q1145" i="7"/>
  <c r="Q2241" i="7" s="1"/>
  <c r="Q1144" i="7"/>
  <c r="Q2240" i="7" s="1"/>
  <c r="Q1143" i="7"/>
  <c r="Q2239" i="7" s="1"/>
  <c r="Q1142" i="7"/>
  <c r="Q2238" i="7" s="1"/>
  <c r="Q1141" i="7"/>
  <c r="Q2237" i="7" s="1"/>
  <c r="Q1140" i="7"/>
  <c r="Q2236" i="7" s="1"/>
  <c r="Q1139" i="7"/>
  <c r="Q2235" i="7" s="1"/>
  <c r="Q1138" i="7"/>
  <c r="Q2234" i="7" s="1"/>
  <c r="Q1137" i="7"/>
  <c r="Q2233" i="7" s="1"/>
  <c r="Q1136" i="7"/>
  <c r="Q2232" i="7" s="1"/>
  <c r="Q1135" i="7"/>
  <c r="Q2231" i="7" s="1"/>
  <c r="Q1134" i="7"/>
  <c r="Q2230" i="7" s="1"/>
  <c r="Q1133" i="7"/>
  <c r="Q2229" i="7" s="1"/>
  <c r="Q1132" i="7"/>
  <c r="Q2228" i="7" s="1"/>
  <c r="Q1131" i="7"/>
  <c r="Q2227" i="7" s="1"/>
  <c r="Q1130" i="7"/>
  <c r="Q2226" i="7" s="1"/>
  <c r="Q1129" i="7"/>
  <c r="Q2225" i="7" s="1"/>
  <c r="Q1128" i="7"/>
  <c r="Q2224" i="7" s="1"/>
  <c r="Q1127" i="7"/>
  <c r="Q2223" i="7" s="1"/>
  <c r="Q1126" i="7"/>
  <c r="Q2222" i="7" s="1"/>
  <c r="Q1125" i="7"/>
  <c r="Q2221" i="7" s="1"/>
  <c r="Q1124" i="7"/>
  <c r="Q2220" i="7" s="1"/>
  <c r="Q1123" i="7"/>
  <c r="Q2219" i="7" s="1"/>
  <c r="Q1122" i="7"/>
  <c r="Q2218" i="7" s="1"/>
  <c r="Q1121" i="7"/>
  <c r="Q2217" i="7" s="1"/>
  <c r="Q1120" i="7"/>
  <c r="Q2216" i="7" s="1"/>
  <c r="Q1119" i="7"/>
  <c r="Q2215" i="7" s="1"/>
  <c r="Q1118" i="7"/>
  <c r="Q2214" i="7" s="1"/>
  <c r="Q1117" i="7"/>
  <c r="Q2213" i="7" s="1"/>
  <c r="Q1116" i="7"/>
  <c r="Q2212" i="7" s="1"/>
  <c r="Q1115" i="7"/>
  <c r="Q2211" i="7" s="1"/>
  <c r="Q1114" i="7"/>
  <c r="Q2210" i="7" s="1"/>
  <c r="Q1113" i="7"/>
  <c r="Q2209" i="7" s="1"/>
  <c r="Q1112" i="7"/>
  <c r="Q2208" i="7" s="1"/>
  <c r="Q1111" i="7"/>
  <c r="Q2207" i="7" s="1"/>
  <c r="Q1110" i="7"/>
  <c r="Q2206" i="7" s="1"/>
  <c r="Q1109" i="7"/>
  <c r="Q2205" i="7" s="1"/>
  <c r="Q1108" i="7"/>
  <c r="Q2204" i="7" s="1"/>
  <c r="Q1107" i="7"/>
  <c r="Q2203" i="7" s="1"/>
  <c r="Q1106" i="7"/>
  <c r="Q2202" i="7" s="1"/>
  <c r="Q1105" i="7"/>
  <c r="Q2201" i="7" s="1"/>
  <c r="Q1104" i="7"/>
  <c r="Q2200" i="7" s="1"/>
  <c r="Q1103" i="7"/>
  <c r="Q2199" i="7" s="1"/>
  <c r="Q1102" i="7"/>
  <c r="Q2198" i="7" s="1"/>
  <c r="Q1101" i="7"/>
  <c r="Q2197" i="7" s="1"/>
  <c r="Q1100" i="7"/>
  <c r="Q2196" i="7" s="1"/>
  <c r="Q1099" i="7"/>
  <c r="Q2195" i="7" s="1"/>
  <c r="Q1098" i="7"/>
  <c r="Q1097" i="7"/>
  <c r="Q1096" i="7"/>
  <c r="Q1095" i="7"/>
  <c r="Q1094" i="7"/>
  <c r="Q1093" i="7"/>
  <c r="Q1092" i="7"/>
  <c r="Q1091" i="7"/>
  <c r="Q1090" i="7"/>
  <c r="Q1089" i="7"/>
  <c r="Q1088" i="7"/>
  <c r="Q1087" i="7"/>
  <c r="Q1086" i="7"/>
  <c r="Q1085" i="7"/>
  <c r="Q1084" i="7"/>
  <c r="Q1083" i="7"/>
  <c r="Q1082" i="7"/>
  <c r="Q1081" i="7"/>
  <c r="Q1080" i="7"/>
  <c r="Q1079" i="7"/>
  <c r="Q1078" i="7"/>
  <c r="Q1077" i="7"/>
  <c r="Q1076" i="7"/>
  <c r="Q1075" i="7"/>
  <c r="Q1074" i="7"/>
  <c r="Q1073" i="7"/>
  <c r="Q1072" i="7"/>
  <c r="Q1071" i="7"/>
  <c r="Q1070" i="7"/>
  <c r="Q1069" i="7"/>
  <c r="Q1068" i="7"/>
  <c r="Q1067" i="7"/>
  <c r="Q1066" i="7"/>
  <c r="Q1065" i="7"/>
  <c r="Q1064" i="7"/>
  <c r="Q1063" i="7"/>
  <c r="Q1062" i="7"/>
  <c r="Q1061" i="7"/>
  <c r="Q1060" i="7"/>
  <c r="Q1059" i="7"/>
  <c r="Q1058" i="7"/>
  <c r="Q1057" i="7"/>
  <c r="Q1056" i="7"/>
  <c r="Q1055" i="7"/>
  <c r="Q1054" i="7"/>
  <c r="Q1053" i="7"/>
  <c r="Q1052" i="7"/>
  <c r="Q1051" i="7"/>
  <c r="Q1050" i="7"/>
  <c r="Q1049" i="7"/>
  <c r="Q1048" i="7"/>
  <c r="Q1047" i="7"/>
  <c r="Q1046" i="7"/>
  <c r="Q1045" i="7"/>
  <c r="Q1044" i="7"/>
  <c r="Q1043" i="7"/>
  <c r="Q1042" i="7"/>
  <c r="Q1041" i="7"/>
  <c r="Q1040" i="7"/>
  <c r="Q1039" i="7"/>
  <c r="Q1038" i="7"/>
  <c r="Q1037" i="7"/>
  <c r="Q1036" i="7"/>
  <c r="Q1035" i="7"/>
  <c r="Q1034" i="7"/>
  <c r="Q1033" i="7"/>
  <c r="Q1032" i="7"/>
  <c r="Q1031" i="7"/>
  <c r="Q1030" i="7"/>
  <c r="Q1029" i="7"/>
  <c r="Q1028" i="7"/>
  <c r="Q1027" i="7"/>
  <c r="Q1026" i="7"/>
  <c r="Q1025" i="7"/>
  <c r="Q1024" i="7"/>
  <c r="Q1023" i="7"/>
  <c r="Q1022" i="7"/>
  <c r="Q1021" i="7"/>
  <c r="Q1020" i="7"/>
  <c r="Q1019" i="7"/>
  <c r="Q1018" i="7"/>
  <c r="Q1017" i="7"/>
  <c r="Q1016" i="7"/>
  <c r="Q1015" i="7"/>
  <c r="Q1014" i="7"/>
  <c r="Q1013" i="7"/>
  <c r="Q1012" i="7"/>
  <c r="Q1011" i="7"/>
  <c r="Q1010" i="7"/>
  <c r="Q1009" i="7"/>
  <c r="Q1008" i="7"/>
  <c r="Q1007" i="7"/>
  <c r="Q1006" i="7"/>
  <c r="Q1005" i="7"/>
  <c r="Q1004" i="7"/>
  <c r="Q1003" i="7"/>
  <c r="Q1002" i="7"/>
  <c r="Q1001" i="7"/>
  <c r="Q1000" i="7"/>
  <c r="Q999" i="7"/>
  <c r="Q998" i="7"/>
  <c r="Q997" i="7"/>
  <c r="Q996" i="7"/>
  <c r="Q995" i="7"/>
  <c r="Q994" i="7"/>
  <c r="Q993" i="7"/>
  <c r="Q992" i="7"/>
  <c r="Q991" i="7"/>
  <c r="Q990" i="7"/>
  <c r="Q989" i="7"/>
  <c r="Q988" i="7"/>
  <c r="Q987" i="7"/>
  <c r="Q986" i="7"/>
  <c r="Q985" i="7"/>
  <c r="Q984" i="7"/>
  <c r="Q983" i="7"/>
  <c r="Q982" i="7"/>
  <c r="Q981" i="7"/>
  <c r="Q980" i="7"/>
  <c r="Q979" i="7"/>
  <c r="Q978" i="7"/>
  <c r="Q977" i="7"/>
  <c r="Q976" i="7"/>
  <c r="Q975" i="7"/>
  <c r="Q974" i="7"/>
  <c r="Q973" i="7"/>
  <c r="Q972" i="7"/>
  <c r="Q971" i="7"/>
  <c r="Q970" i="7"/>
  <c r="Q969" i="7"/>
  <c r="Q968" i="7"/>
  <c r="Q967" i="7"/>
  <c r="Q966" i="7"/>
  <c r="Q965" i="7"/>
  <c r="Q964" i="7"/>
  <c r="Q963" i="7"/>
  <c r="Q962" i="7"/>
  <c r="Q961" i="7"/>
  <c r="Q960" i="7"/>
  <c r="Q959" i="7"/>
  <c r="Q958" i="7"/>
  <c r="Q957" i="7"/>
  <c r="Q956" i="7"/>
  <c r="Q955" i="7"/>
  <c r="Q954" i="7"/>
  <c r="Q953" i="7"/>
  <c r="Q952" i="7"/>
  <c r="Q951" i="7"/>
  <c r="Q950" i="7"/>
  <c r="Q949" i="7"/>
  <c r="Q948" i="7"/>
  <c r="Q947" i="7"/>
  <c r="Q946" i="7"/>
  <c r="Q945" i="7"/>
  <c r="Q944" i="7"/>
  <c r="Q943" i="7"/>
  <c r="Q942" i="7"/>
  <c r="Q941" i="7"/>
  <c r="Q940" i="7"/>
  <c r="Q939" i="7"/>
  <c r="Q938" i="7"/>
  <c r="Q937" i="7"/>
  <c r="Q936" i="7"/>
  <c r="Q935" i="7"/>
  <c r="Q934" i="7"/>
  <c r="Q933" i="7"/>
  <c r="Q932" i="7"/>
  <c r="Q931" i="7"/>
  <c r="Q930" i="7"/>
  <c r="Q929" i="7"/>
  <c r="Q928" i="7"/>
  <c r="Q927" i="7"/>
  <c r="Q926" i="7"/>
  <c r="Q925" i="7"/>
  <c r="Q924" i="7"/>
  <c r="Q923" i="7"/>
  <c r="Q922" i="7"/>
  <c r="Q921" i="7"/>
  <c r="Q920" i="7"/>
  <c r="Q919" i="7"/>
  <c r="Q918" i="7"/>
  <c r="Q917" i="7"/>
  <c r="Q916" i="7"/>
  <c r="Q915" i="7"/>
  <c r="Q914" i="7"/>
  <c r="Q913" i="7"/>
  <c r="Q912" i="7"/>
  <c r="Q911" i="7"/>
  <c r="Q910" i="7"/>
  <c r="Q909" i="7"/>
  <c r="Q908" i="7"/>
  <c r="Q907" i="7"/>
  <c r="Q906" i="7"/>
  <c r="Q905" i="7"/>
  <c r="Q904" i="7"/>
  <c r="Q903" i="7"/>
  <c r="Q902" i="7"/>
  <c r="Q901" i="7"/>
  <c r="Q900" i="7"/>
  <c r="Q899" i="7"/>
  <c r="Q898" i="7"/>
  <c r="Q897" i="7"/>
  <c r="Q896" i="7"/>
  <c r="Q895" i="7"/>
  <c r="Q894" i="7"/>
  <c r="Q893" i="7"/>
  <c r="Q892" i="7"/>
  <c r="Q891" i="7"/>
  <c r="Q890" i="7"/>
  <c r="Q889" i="7"/>
  <c r="Q888" i="7"/>
  <c r="Q887" i="7"/>
  <c r="Q886" i="7"/>
  <c r="Q885" i="7"/>
  <c r="Q884" i="7"/>
  <c r="Q883" i="7"/>
  <c r="Q882" i="7"/>
  <c r="Q881" i="7"/>
  <c r="Q880" i="7"/>
  <c r="Q879" i="7"/>
  <c r="Q878" i="7"/>
  <c r="Q877" i="7"/>
  <c r="Q876" i="7"/>
  <c r="Q875" i="7"/>
  <c r="Q874" i="7"/>
  <c r="Q873" i="7"/>
  <c r="Q872" i="7"/>
  <c r="Q871" i="7"/>
  <c r="Q870" i="7"/>
  <c r="Q869" i="7"/>
  <c r="Q868" i="7"/>
  <c r="Q867" i="7"/>
  <c r="Q866" i="7"/>
  <c r="Q865" i="7"/>
  <c r="Q864" i="7"/>
  <c r="Q863" i="7"/>
  <c r="Q862" i="7"/>
  <c r="Q861" i="7"/>
  <c r="Q860" i="7"/>
  <c r="Q859" i="7"/>
  <c r="Q858" i="7"/>
  <c r="Q857" i="7"/>
  <c r="Q856" i="7"/>
  <c r="Q855" i="7"/>
  <c r="Q854" i="7"/>
  <c r="Q853" i="7"/>
  <c r="Q852" i="7"/>
  <c r="Q851" i="7"/>
  <c r="Q850" i="7"/>
  <c r="Q849" i="7"/>
  <c r="Q848" i="7"/>
  <c r="Q847" i="7"/>
  <c r="Q846" i="7"/>
  <c r="Q845" i="7"/>
  <c r="Q844" i="7"/>
  <c r="Q843" i="7"/>
  <c r="Q842" i="7"/>
  <c r="Q841" i="7"/>
  <c r="Q840" i="7"/>
  <c r="Q839" i="7"/>
  <c r="Q838" i="7"/>
  <c r="Q837" i="7"/>
  <c r="Q836" i="7"/>
  <c r="Q835" i="7"/>
  <c r="Q834" i="7"/>
  <c r="Q833" i="7"/>
  <c r="Q832" i="7"/>
  <c r="Q831" i="7"/>
  <c r="Q830" i="7"/>
  <c r="Q829" i="7"/>
  <c r="Q828" i="7"/>
  <c r="Q827" i="7"/>
  <c r="Q826" i="7"/>
  <c r="Q825" i="7"/>
  <c r="Q824" i="7"/>
  <c r="Q823" i="7"/>
  <c r="Q822" i="7"/>
  <c r="Q821" i="7"/>
  <c r="Q820" i="7"/>
  <c r="Q819" i="7"/>
  <c r="Q818" i="7"/>
  <c r="Q817" i="7"/>
  <c r="Q816" i="7"/>
  <c r="Q815" i="7"/>
  <c r="Q814" i="7"/>
  <c r="Q813" i="7"/>
  <c r="Q812" i="7"/>
  <c r="Q811" i="7"/>
  <c r="Q810" i="7"/>
  <c r="Q809" i="7"/>
  <c r="Q808" i="7"/>
  <c r="Q807" i="7"/>
  <c r="Q806" i="7"/>
  <c r="Q805" i="7"/>
  <c r="Q804" i="7"/>
  <c r="Q803" i="7"/>
  <c r="Q802" i="7"/>
  <c r="Q801" i="7"/>
  <c r="Q800" i="7"/>
  <c r="Q799" i="7"/>
  <c r="Q798" i="7"/>
  <c r="Q797" i="7"/>
  <c r="Q796" i="7"/>
  <c r="Q795" i="7"/>
  <c r="Q794" i="7"/>
  <c r="Q793" i="7"/>
  <c r="Q792" i="7"/>
  <c r="Q791" i="7"/>
  <c r="Q790" i="7"/>
  <c r="Q789" i="7"/>
  <c r="Q788" i="7"/>
  <c r="Q787" i="7"/>
  <c r="Q786" i="7"/>
  <c r="Q785" i="7"/>
  <c r="Q784" i="7"/>
  <c r="Q783" i="7"/>
  <c r="Q782" i="7"/>
  <c r="Q781" i="7"/>
  <c r="Q780" i="7"/>
  <c r="Q779" i="7"/>
  <c r="Q778" i="7"/>
  <c r="Q777" i="7"/>
  <c r="Q776" i="7"/>
  <c r="Q775" i="7"/>
  <c r="Q774" i="7"/>
  <c r="Q773" i="7"/>
  <c r="Q772" i="7"/>
  <c r="Q771" i="7"/>
  <c r="Q770" i="7"/>
  <c r="Q769" i="7"/>
  <c r="Q768" i="7"/>
  <c r="Q767" i="7"/>
  <c r="Q766" i="7"/>
  <c r="Q765" i="7"/>
  <c r="Q764" i="7"/>
  <c r="Q763" i="7"/>
  <c r="Q762" i="7"/>
  <c r="Q761" i="7"/>
  <c r="Q760" i="7"/>
  <c r="Q759" i="7"/>
  <c r="Q758" i="7"/>
  <c r="Q757" i="7"/>
  <c r="Q756" i="7"/>
  <c r="Q755" i="7"/>
  <c r="Q754" i="7"/>
  <c r="Q753" i="7"/>
  <c r="Q752" i="7"/>
  <c r="Q751" i="7"/>
  <c r="Q750" i="7"/>
  <c r="Q749" i="7"/>
  <c r="Q748" i="7"/>
  <c r="Q747" i="7"/>
  <c r="Q746" i="7"/>
  <c r="Q745" i="7"/>
  <c r="Q744" i="7"/>
  <c r="Q743" i="7"/>
  <c r="Q742" i="7"/>
  <c r="Q741" i="7"/>
  <c r="Q740" i="7"/>
  <c r="Q739" i="7"/>
  <c r="Q738" i="7"/>
  <c r="Q737" i="7"/>
  <c r="Q736" i="7"/>
  <c r="Q735" i="7"/>
  <c r="Q734" i="7"/>
  <c r="Q733" i="7"/>
  <c r="Q732" i="7"/>
  <c r="Q731" i="7"/>
  <c r="Q730" i="7"/>
  <c r="Q729" i="7"/>
  <c r="Q728" i="7"/>
  <c r="Q727" i="7"/>
  <c r="Q726" i="7"/>
  <c r="Q725" i="7"/>
  <c r="Q724" i="7"/>
  <c r="Q723" i="7"/>
  <c r="Q722" i="7"/>
  <c r="Q721" i="7"/>
  <c r="Q720" i="7"/>
  <c r="Q719" i="7"/>
  <c r="Q718" i="7"/>
  <c r="Q717" i="7"/>
  <c r="Q716" i="7"/>
  <c r="Q715" i="7"/>
  <c r="Q714" i="7"/>
  <c r="Q713" i="7"/>
  <c r="Q712" i="7"/>
  <c r="Q711" i="7"/>
  <c r="Q710" i="7"/>
  <c r="Q709" i="7"/>
  <c r="Q708" i="7"/>
  <c r="Q707" i="7"/>
  <c r="Q706" i="7"/>
  <c r="Q705" i="7"/>
  <c r="Q704" i="7"/>
  <c r="Q703" i="7"/>
  <c r="Q702" i="7"/>
  <c r="Q701" i="7"/>
  <c r="Q700" i="7"/>
  <c r="Q699" i="7"/>
  <c r="Q698" i="7"/>
  <c r="Q697" i="7"/>
  <c r="Q696" i="7"/>
  <c r="Q695" i="7"/>
  <c r="Q694" i="7"/>
  <c r="Q693" i="7"/>
  <c r="Q692" i="7"/>
  <c r="Q691" i="7"/>
  <c r="Q690" i="7"/>
  <c r="Q689" i="7"/>
  <c r="Q688" i="7"/>
  <c r="Q687" i="7"/>
  <c r="Q686" i="7"/>
  <c r="Q685" i="7"/>
  <c r="Q684" i="7"/>
  <c r="Q683" i="7"/>
  <c r="Q682" i="7"/>
  <c r="Q681" i="7"/>
  <c r="Q680" i="7"/>
  <c r="Q679" i="7"/>
  <c r="Q678" i="7"/>
  <c r="Q677" i="7"/>
  <c r="Q676" i="7"/>
  <c r="Q675" i="7"/>
  <c r="Q674" i="7"/>
  <c r="Q673" i="7"/>
  <c r="Q672" i="7"/>
  <c r="Q671" i="7"/>
  <c r="Q670" i="7"/>
  <c r="Q669" i="7"/>
  <c r="Q668" i="7"/>
  <c r="Q667" i="7"/>
  <c r="Q666" i="7"/>
  <c r="Q665" i="7"/>
  <c r="Q664" i="7"/>
  <c r="Q663" i="7"/>
  <c r="Q662" i="7"/>
  <c r="Q661" i="7"/>
  <c r="Q660" i="7"/>
  <c r="Q659" i="7"/>
  <c r="Q658" i="7"/>
  <c r="Q657" i="7"/>
  <c r="Q656" i="7"/>
  <c r="Q655" i="7"/>
  <c r="Q654" i="7"/>
  <c r="Q653" i="7"/>
  <c r="Q652" i="7"/>
  <c r="Q651" i="7"/>
  <c r="Q650" i="7"/>
  <c r="Q649" i="7"/>
  <c r="Q648" i="7"/>
  <c r="Q647" i="7"/>
  <c r="Q646" i="7"/>
  <c r="Q645" i="7"/>
  <c r="Q644" i="7"/>
  <c r="Q643" i="7"/>
  <c r="Q642" i="7"/>
  <c r="Q641" i="7"/>
  <c r="Q640" i="7"/>
  <c r="Q639" i="7"/>
  <c r="Q638" i="7"/>
  <c r="Q637" i="7"/>
  <c r="Q636" i="7"/>
  <c r="Q635" i="7"/>
  <c r="Q634" i="7"/>
  <c r="Q633" i="7"/>
  <c r="Q632" i="7"/>
  <c r="Q631" i="7"/>
  <c r="Q630" i="7"/>
  <c r="Q629" i="7"/>
  <c r="Q628" i="7"/>
  <c r="Q627" i="7"/>
  <c r="Q626" i="7"/>
  <c r="Q625" i="7"/>
  <c r="Q624" i="7"/>
  <c r="Q623" i="7"/>
  <c r="Q622" i="7"/>
  <c r="Q621" i="7"/>
  <c r="Q620" i="7"/>
  <c r="Q619" i="7"/>
  <c r="Q618" i="7"/>
  <c r="Q617" i="7"/>
  <c r="Q616" i="7"/>
  <c r="Q615" i="7"/>
  <c r="Q614" i="7"/>
  <c r="Q613" i="7"/>
  <c r="Q612" i="7"/>
  <c r="Q611" i="7"/>
  <c r="Q610" i="7"/>
  <c r="Q609" i="7"/>
  <c r="Q608" i="7"/>
  <c r="Q607" i="7"/>
  <c r="Q606" i="7"/>
  <c r="Q605" i="7"/>
  <c r="Q604" i="7"/>
  <c r="Q603" i="7"/>
  <c r="Q602" i="7"/>
  <c r="Q601" i="7"/>
  <c r="Q600" i="7"/>
  <c r="Q599" i="7"/>
  <c r="Q598" i="7"/>
  <c r="Q597" i="7"/>
  <c r="Q596" i="7"/>
  <c r="Q595" i="7"/>
  <c r="Q594" i="7"/>
  <c r="Q593" i="7"/>
  <c r="Q592" i="7"/>
  <c r="Q591" i="7"/>
  <c r="Q590" i="7"/>
  <c r="Q589" i="7"/>
  <c r="Q588" i="7"/>
  <c r="Q587" i="7"/>
  <c r="Q586" i="7"/>
  <c r="Q585" i="7"/>
  <c r="Q584" i="7"/>
  <c r="Q583" i="7"/>
  <c r="Q582" i="7"/>
  <c r="Q581" i="7"/>
  <c r="Q580" i="7"/>
  <c r="Q579" i="7"/>
  <c r="Q578" i="7"/>
  <c r="Q577" i="7"/>
  <c r="Q576" i="7"/>
  <c r="Q575" i="7"/>
  <c r="Q574" i="7"/>
  <c r="Q573" i="7"/>
  <c r="Q572" i="7"/>
  <c r="Q571" i="7"/>
  <c r="Q570" i="7"/>
  <c r="Q569" i="7"/>
  <c r="Q568" i="7"/>
  <c r="Q567" i="7"/>
  <c r="Q566" i="7"/>
  <c r="Q565" i="7"/>
  <c r="Q564" i="7"/>
  <c r="Q563" i="7"/>
  <c r="Q562" i="7"/>
  <c r="Q561" i="7"/>
  <c r="Q560" i="7"/>
  <c r="Q559" i="7"/>
  <c r="Q558" i="7"/>
  <c r="Q557" i="7"/>
  <c r="Q556" i="7"/>
  <c r="Q555" i="7"/>
  <c r="Q554" i="7"/>
  <c r="Q553" i="7"/>
  <c r="Q552" i="7"/>
  <c r="Q551" i="7"/>
  <c r="Q550" i="7"/>
  <c r="Q549" i="7"/>
  <c r="Q548" i="7"/>
  <c r="Q547" i="7"/>
  <c r="Q546" i="7"/>
  <c r="Q545" i="7"/>
  <c r="Q544" i="7"/>
  <c r="Q543" i="7"/>
  <c r="Q542" i="7"/>
  <c r="Q541" i="7"/>
  <c r="Q540" i="7"/>
  <c r="Q539" i="7"/>
  <c r="Q538" i="7"/>
  <c r="Q537" i="7"/>
  <c r="Q536" i="7"/>
  <c r="Q535" i="7"/>
  <c r="Q534" i="7"/>
  <c r="Q533" i="7"/>
  <c r="Q532" i="7"/>
  <c r="Q531" i="7"/>
  <c r="Q530" i="7"/>
  <c r="Q529" i="7"/>
  <c r="Q528" i="7"/>
  <c r="Q527" i="7"/>
  <c r="Q526" i="7"/>
  <c r="Q525" i="7"/>
  <c r="Q524" i="7"/>
  <c r="Q523" i="7"/>
  <c r="Q522" i="7"/>
  <c r="Q521" i="7"/>
  <c r="Q520" i="7"/>
  <c r="Q519" i="7"/>
  <c r="Q518" i="7"/>
  <c r="Q517" i="7"/>
  <c r="Q516" i="7"/>
  <c r="Q515" i="7"/>
  <c r="Q514" i="7"/>
  <c r="Q513" i="7"/>
  <c r="Q512" i="7"/>
  <c r="Q511" i="7"/>
  <c r="Q510" i="7"/>
  <c r="Q509" i="7"/>
  <c r="Q508" i="7"/>
  <c r="Q507" i="7"/>
  <c r="Q506" i="7"/>
  <c r="Q505" i="7"/>
  <c r="Q504" i="7"/>
  <c r="Q503" i="7"/>
  <c r="Q502" i="7"/>
  <c r="Q501" i="7"/>
  <c r="Q500" i="7"/>
  <c r="Q499" i="7"/>
  <c r="Q498" i="7"/>
  <c r="Q497" i="7"/>
  <c r="Q496" i="7"/>
  <c r="Q495" i="7"/>
  <c r="Q494" i="7"/>
  <c r="Q493" i="7"/>
  <c r="Q492" i="7"/>
  <c r="Q491" i="7"/>
  <c r="Q490" i="7"/>
  <c r="Q489" i="7"/>
  <c r="Q488" i="7"/>
  <c r="Q487" i="7"/>
  <c r="Q486" i="7"/>
  <c r="Q485" i="7"/>
  <c r="Q484" i="7"/>
  <c r="Q483" i="7"/>
  <c r="Q482" i="7"/>
  <c r="Q481" i="7"/>
  <c r="Q480" i="7"/>
  <c r="Q479" i="7"/>
  <c r="Q478" i="7"/>
  <c r="Q477" i="7"/>
  <c r="Q476" i="7"/>
  <c r="Q475" i="7"/>
  <c r="Q474" i="7"/>
  <c r="Q473" i="7"/>
  <c r="Q472" i="7"/>
  <c r="Q471" i="7"/>
  <c r="Q470" i="7"/>
  <c r="Q469" i="7"/>
  <c r="Q468" i="7"/>
  <c r="Q467" i="7"/>
  <c r="Q466" i="7"/>
  <c r="Q465" i="7"/>
  <c r="Q464" i="7"/>
  <c r="Q463" i="7"/>
  <c r="Q462" i="7"/>
  <c r="Q461" i="7"/>
  <c r="Q460" i="7"/>
  <c r="Q459" i="7"/>
  <c r="Q458" i="7"/>
  <c r="Q457" i="7"/>
  <c r="Q456" i="7"/>
  <c r="Q455" i="7"/>
  <c r="Q454" i="7"/>
  <c r="Q453" i="7"/>
  <c r="Q452" i="7"/>
  <c r="Q451" i="7"/>
  <c r="Q450" i="7"/>
  <c r="Q449" i="7"/>
  <c r="Q448" i="7"/>
  <c r="Q447" i="7"/>
  <c r="Q446" i="7"/>
  <c r="Q445" i="7"/>
  <c r="Q444" i="7"/>
  <c r="Q443" i="7"/>
  <c r="Q442" i="7"/>
  <c r="Q441" i="7"/>
  <c r="Q440" i="7"/>
  <c r="Q439" i="7"/>
  <c r="Q438" i="7"/>
  <c r="Q437" i="7"/>
  <c r="Q436" i="7"/>
  <c r="Q435" i="7"/>
  <c r="Q434" i="7"/>
  <c r="Q433" i="7"/>
  <c r="Q432" i="7"/>
  <c r="Q431" i="7"/>
  <c r="Q430" i="7"/>
  <c r="Q429" i="7"/>
  <c r="Q428" i="7"/>
  <c r="Q427" i="7"/>
  <c r="Q426" i="7"/>
  <c r="Q425" i="7"/>
  <c r="Q424" i="7"/>
  <c r="Q423" i="7"/>
  <c r="Q422" i="7"/>
  <c r="Q421" i="7"/>
  <c r="Q420" i="7"/>
  <c r="Q419" i="7"/>
  <c r="Q418" i="7"/>
  <c r="Q417" i="7"/>
  <c r="Q416" i="7"/>
  <c r="Q415" i="7"/>
  <c r="Q414" i="7"/>
  <c r="Q413" i="7"/>
  <c r="Q412" i="7"/>
  <c r="Q411" i="7"/>
  <c r="Q410" i="7"/>
  <c r="Q409" i="7"/>
  <c r="Q408" i="7"/>
  <c r="Q407" i="7"/>
  <c r="Q406" i="7"/>
  <c r="Q405" i="7"/>
  <c r="Q404" i="7"/>
  <c r="Q403" i="7"/>
  <c r="Q402" i="7"/>
  <c r="Q401" i="7"/>
  <c r="Q400" i="7"/>
  <c r="Q399" i="7"/>
  <c r="Q398" i="7"/>
  <c r="Q397" i="7"/>
  <c r="Q396" i="7"/>
  <c r="Q395" i="7"/>
  <c r="Q394" i="7"/>
  <c r="Q393" i="7"/>
  <c r="Q392" i="7"/>
  <c r="Q391" i="7"/>
  <c r="Q390" i="7"/>
  <c r="Q389" i="7"/>
  <c r="Q388" i="7"/>
  <c r="Q387" i="7"/>
  <c r="Q386" i="7"/>
  <c r="Q385" i="7"/>
  <c r="Q384" i="7"/>
  <c r="Q383" i="7"/>
  <c r="Q382" i="7"/>
  <c r="Q381" i="7"/>
  <c r="Q380" i="7"/>
  <c r="Q379" i="7"/>
  <c r="Q378" i="7"/>
  <c r="Q377" i="7"/>
  <c r="Q376" i="7"/>
  <c r="Q375" i="7"/>
  <c r="Q374" i="7"/>
  <c r="Q373" i="7"/>
  <c r="Q372" i="7"/>
  <c r="Q371" i="7"/>
  <c r="Q370" i="7"/>
  <c r="Q369" i="7"/>
  <c r="Q368" i="7"/>
  <c r="Q367" i="7"/>
  <c r="V2" i="7"/>
  <c r="T366" i="7"/>
  <c r="T365" i="7"/>
  <c r="T364" i="7"/>
  <c r="T363" i="7"/>
  <c r="T362" i="7"/>
  <c r="T361" i="7"/>
  <c r="T360" i="7"/>
  <c r="T359" i="7"/>
  <c r="T358" i="7"/>
  <c r="T357" i="7"/>
  <c r="T356" i="7"/>
  <c r="T355" i="7"/>
  <c r="T354" i="7"/>
  <c r="T353" i="7"/>
  <c r="T352" i="7"/>
  <c r="T351" i="7"/>
  <c r="T350" i="7"/>
  <c r="T349" i="7"/>
  <c r="T348" i="7"/>
  <c r="T347" i="7"/>
  <c r="T346" i="7"/>
  <c r="T345" i="7"/>
  <c r="T344" i="7"/>
  <c r="T343" i="7"/>
  <c r="T342" i="7"/>
  <c r="T341" i="7"/>
  <c r="T340" i="7"/>
  <c r="T339" i="7"/>
  <c r="T338" i="7"/>
  <c r="T337" i="7"/>
  <c r="T336" i="7"/>
  <c r="T335" i="7"/>
  <c r="T334" i="7"/>
  <c r="T333" i="7"/>
  <c r="T332" i="7"/>
  <c r="T331" i="7"/>
  <c r="T330" i="7"/>
  <c r="T329" i="7"/>
  <c r="T328" i="7"/>
  <c r="T327" i="7"/>
  <c r="T326" i="7"/>
  <c r="T325" i="7"/>
  <c r="T324" i="7"/>
  <c r="T323" i="7"/>
  <c r="T322" i="7"/>
  <c r="T321" i="7"/>
  <c r="T320" i="7"/>
  <c r="T319" i="7"/>
  <c r="T318" i="7"/>
  <c r="T317" i="7"/>
  <c r="T316" i="7"/>
  <c r="T315" i="7"/>
  <c r="T314" i="7"/>
  <c r="T313" i="7"/>
  <c r="T312" i="7"/>
  <c r="T311" i="7"/>
  <c r="T310" i="7"/>
  <c r="T309" i="7"/>
  <c r="T308" i="7"/>
  <c r="T307" i="7"/>
  <c r="T306" i="7"/>
  <c r="T305" i="7"/>
  <c r="T304" i="7"/>
  <c r="T303" i="7"/>
  <c r="T302" i="7"/>
  <c r="T301" i="7"/>
  <c r="T300" i="7"/>
  <c r="T299" i="7"/>
  <c r="T298" i="7"/>
  <c r="T297" i="7"/>
  <c r="T296" i="7"/>
  <c r="T295" i="7"/>
  <c r="T294" i="7"/>
  <c r="T293" i="7"/>
  <c r="T292" i="7"/>
  <c r="T291" i="7"/>
  <c r="T290" i="7"/>
  <c r="T289" i="7"/>
  <c r="T288" i="7"/>
  <c r="T287" i="7"/>
  <c r="T286" i="7"/>
  <c r="T285" i="7"/>
  <c r="T284" i="7"/>
  <c r="T283" i="7"/>
  <c r="T282" i="7"/>
  <c r="T281" i="7"/>
  <c r="T280" i="7"/>
  <c r="T279" i="7"/>
  <c r="T278" i="7"/>
  <c r="T277" i="7"/>
  <c r="T276" i="7"/>
  <c r="T275" i="7"/>
  <c r="T274" i="7"/>
  <c r="T273" i="7"/>
  <c r="T272" i="7"/>
  <c r="T271" i="7"/>
  <c r="T270" i="7"/>
  <c r="T269" i="7"/>
  <c r="T268" i="7"/>
  <c r="T267" i="7"/>
  <c r="T266" i="7"/>
  <c r="T265" i="7"/>
  <c r="T264" i="7"/>
  <c r="T263" i="7"/>
  <c r="T262" i="7"/>
  <c r="T261" i="7"/>
  <c r="T260" i="7"/>
  <c r="T259" i="7"/>
  <c r="T258" i="7"/>
  <c r="T257" i="7"/>
  <c r="T256" i="7"/>
  <c r="T255" i="7"/>
  <c r="T254" i="7"/>
  <c r="T253" i="7"/>
  <c r="T252" i="7"/>
  <c r="T251" i="7"/>
  <c r="T250" i="7"/>
  <c r="T249" i="7"/>
  <c r="T248" i="7"/>
  <c r="T247" i="7"/>
  <c r="T246" i="7"/>
  <c r="T245" i="7"/>
  <c r="T244" i="7"/>
  <c r="T243" i="7"/>
  <c r="T242" i="7"/>
  <c r="T241" i="7"/>
  <c r="T240" i="7"/>
  <c r="T239" i="7"/>
  <c r="T238" i="7"/>
  <c r="T237" i="7"/>
  <c r="T236" i="7"/>
  <c r="T235" i="7"/>
  <c r="T234" i="7"/>
  <c r="T233" i="7"/>
  <c r="T232" i="7"/>
  <c r="T231" i="7"/>
  <c r="T230" i="7"/>
  <c r="T229" i="7"/>
  <c r="T228" i="7"/>
  <c r="T227" i="7"/>
  <c r="T226" i="7"/>
  <c r="T225" i="7"/>
  <c r="T224" i="7"/>
  <c r="T223" i="7"/>
  <c r="T222" i="7"/>
  <c r="T221" i="7"/>
  <c r="T220" i="7"/>
  <c r="T219" i="7"/>
  <c r="T218" i="7"/>
  <c r="T217" i="7"/>
  <c r="T216" i="7"/>
  <c r="T215" i="7"/>
  <c r="T214" i="7"/>
  <c r="T213" i="7"/>
  <c r="T212" i="7"/>
  <c r="T211" i="7"/>
  <c r="T210" i="7"/>
  <c r="T209" i="7"/>
  <c r="T208" i="7"/>
  <c r="T207" i="7"/>
  <c r="T206" i="7"/>
  <c r="T205" i="7"/>
  <c r="T204" i="7"/>
  <c r="T203" i="7"/>
  <c r="T202" i="7"/>
  <c r="T201" i="7"/>
  <c r="T200" i="7"/>
  <c r="T199" i="7"/>
  <c r="T198" i="7"/>
  <c r="T197" i="7"/>
  <c r="T196" i="7"/>
  <c r="T195" i="7"/>
  <c r="T194" i="7"/>
  <c r="T193" i="7"/>
  <c r="T192" i="7"/>
  <c r="T191" i="7"/>
  <c r="T190" i="7"/>
  <c r="T189" i="7"/>
  <c r="T188" i="7"/>
  <c r="T187" i="7"/>
  <c r="T186" i="7"/>
  <c r="T185" i="7"/>
  <c r="T184" i="7"/>
  <c r="T183" i="7"/>
  <c r="T182" i="7"/>
  <c r="T181" i="7"/>
  <c r="T180" i="7"/>
  <c r="T179" i="7"/>
  <c r="T178" i="7"/>
  <c r="T177" i="7"/>
  <c r="T176" i="7"/>
  <c r="T175" i="7"/>
  <c r="T174" i="7"/>
  <c r="T173" i="7"/>
  <c r="T172" i="7"/>
  <c r="T171" i="7"/>
  <c r="T170" i="7"/>
  <c r="T169" i="7"/>
  <c r="T168" i="7"/>
  <c r="T167" i="7"/>
  <c r="T166" i="7"/>
  <c r="T165" i="7"/>
  <c r="T164" i="7"/>
  <c r="T163" i="7"/>
  <c r="T162" i="7"/>
  <c r="T161" i="7"/>
  <c r="T160" i="7"/>
  <c r="T159" i="7"/>
  <c r="T158" i="7"/>
  <c r="T157" i="7"/>
  <c r="T156" i="7"/>
  <c r="T155" i="7"/>
  <c r="T154" i="7"/>
  <c r="T153" i="7"/>
  <c r="T152" i="7"/>
  <c r="T151" i="7"/>
  <c r="T150" i="7"/>
  <c r="T149" i="7"/>
  <c r="T148" i="7"/>
  <c r="T147" i="7"/>
  <c r="T146" i="7"/>
  <c r="T145" i="7"/>
  <c r="T144" i="7"/>
  <c r="T143" i="7"/>
  <c r="T142" i="7"/>
  <c r="T141" i="7"/>
  <c r="T140" i="7"/>
  <c r="T139" i="7"/>
  <c r="T138" i="7"/>
  <c r="T137" i="7"/>
  <c r="T136" i="7"/>
  <c r="T135" i="7"/>
  <c r="T134" i="7"/>
  <c r="T133" i="7"/>
  <c r="T132" i="7"/>
  <c r="T131" i="7"/>
  <c r="T130" i="7"/>
  <c r="T129" i="7"/>
  <c r="T128" i="7"/>
  <c r="T127" i="7"/>
  <c r="T126" i="7"/>
  <c r="T125" i="7"/>
  <c r="T124" i="7"/>
  <c r="T123" i="7"/>
  <c r="T122" i="7"/>
  <c r="T121" i="7"/>
  <c r="T120" i="7"/>
  <c r="T119" i="7"/>
  <c r="T118" i="7"/>
  <c r="T117" i="7"/>
  <c r="T116" i="7"/>
  <c r="T115" i="7"/>
  <c r="T114" i="7"/>
  <c r="T113" i="7"/>
  <c r="T112" i="7"/>
  <c r="T111" i="7"/>
  <c r="T110" i="7"/>
  <c r="T109" i="7"/>
  <c r="T108" i="7"/>
  <c r="T107" i="7"/>
  <c r="T106" i="7"/>
  <c r="T105" i="7"/>
  <c r="T104" i="7"/>
  <c r="T103" i="7"/>
  <c r="T102" i="7"/>
  <c r="T101" i="7"/>
  <c r="T100" i="7"/>
  <c r="T99" i="7"/>
  <c r="T98" i="7"/>
  <c r="T97" i="7"/>
  <c r="T96" i="7"/>
  <c r="T95" i="7"/>
  <c r="T94" i="7"/>
  <c r="T93" i="7"/>
  <c r="T92" i="7"/>
  <c r="T91" i="7"/>
  <c r="T90" i="7"/>
  <c r="T89" i="7"/>
  <c r="T88" i="7"/>
  <c r="T87" i="7"/>
  <c r="T86" i="7"/>
  <c r="T85" i="7"/>
  <c r="T84" i="7"/>
  <c r="T83" i="7"/>
  <c r="T82" i="7"/>
  <c r="T81" i="7"/>
  <c r="T80" i="7"/>
  <c r="T79" i="7"/>
  <c r="T78" i="7"/>
  <c r="T77" i="7"/>
  <c r="T76" i="7"/>
  <c r="T75" i="7"/>
  <c r="T74" i="7"/>
  <c r="T73" i="7"/>
  <c r="T72" i="7"/>
  <c r="T71" i="7"/>
  <c r="T70" i="7"/>
  <c r="T69" i="7"/>
  <c r="T68" i="7"/>
  <c r="T67" i="7"/>
  <c r="T66" i="7"/>
  <c r="T65" i="7"/>
  <c r="T64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30" i="7"/>
  <c r="T29" i="7"/>
  <c r="T28" i="7"/>
  <c r="T27" i="7"/>
  <c r="T26" i="7"/>
  <c r="T25" i="7"/>
  <c r="T24" i="7"/>
  <c r="T23" i="7"/>
  <c r="T22" i="7"/>
  <c r="T21" i="7"/>
  <c r="T20" i="7"/>
  <c r="T19" i="7"/>
  <c r="T18" i="7"/>
  <c r="T17" i="7"/>
  <c r="T16" i="7"/>
  <c r="T15" i="7"/>
  <c r="T14" i="7"/>
  <c r="T13" i="7"/>
  <c r="T12" i="7"/>
  <c r="T11" i="7"/>
  <c r="T10" i="7"/>
  <c r="T9" i="7"/>
  <c r="T8" i="7"/>
  <c r="T7" i="7"/>
  <c r="T6" i="7"/>
  <c r="T5" i="7"/>
  <c r="T4" i="7"/>
  <c r="T3" i="7"/>
  <c r="T2" i="7"/>
  <c r="S366" i="7"/>
  <c r="R366" i="7"/>
  <c r="Q366" i="7"/>
  <c r="R365" i="7"/>
  <c r="S365" i="7" s="1"/>
  <c r="Q365" i="7"/>
  <c r="S364" i="7"/>
  <c r="R364" i="7"/>
  <c r="Q364" i="7"/>
  <c r="R363" i="7"/>
  <c r="S363" i="7" s="1"/>
  <c r="Q363" i="7"/>
  <c r="R362" i="7"/>
  <c r="S362" i="7" s="1"/>
  <c r="Q362" i="7"/>
  <c r="R361" i="7"/>
  <c r="S361" i="7" s="1"/>
  <c r="Q361" i="7"/>
  <c r="S360" i="7"/>
  <c r="R360" i="7"/>
  <c r="Q360" i="7"/>
  <c r="R359" i="7"/>
  <c r="S359" i="7" s="1"/>
  <c r="Q359" i="7"/>
  <c r="S358" i="7"/>
  <c r="R358" i="7"/>
  <c r="Q358" i="7"/>
  <c r="R357" i="7"/>
  <c r="Q357" i="7"/>
  <c r="S357" i="7" s="1"/>
  <c r="S356" i="7"/>
  <c r="R356" i="7"/>
  <c r="Q356" i="7"/>
  <c r="R355" i="7"/>
  <c r="S355" i="7" s="1"/>
  <c r="Q355" i="7"/>
  <c r="R354" i="7"/>
  <c r="S354" i="7" s="1"/>
  <c r="Q354" i="7"/>
  <c r="R353" i="7"/>
  <c r="S353" i="7" s="1"/>
  <c r="Q353" i="7"/>
  <c r="S352" i="7"/>
  <c r="R352" i="7"/>
  <c r="Q352" i="7"/>
  <c r="R351" i="7"/>
  <c r="S351" i="7" s="1"/>
  <c r="Q351" i="7"/>
  <c r="S350" i="7"/>
  <c r="R350" i="7"/>
  <c r="Q350" i="7"/>
  <c r="R349" i="7"/>
  <c r="Q349" i="7"/>
  <c r="S349" i="7" s="1"/>
  <c r="S348" i="7"/>
  <c r="R348" i="7"/>
  <c r="Q348" i="7"/>
  <c r="R347" i="7"/>
  <c r="S347" i="7" s="1"/>
  <c r="Q347" i="7"/>
  <c r="R346" i="7"/>
  <c r="S346" i="7" s="1"/>
  <c r="Q346" i="7"/>
  <c r="R345" i="7"/>
  <c r="S345" i="7" s="1"/>
  <c r="Q345" i="7"/>
  <c r="S344" i="7"/>
  <c r="R344" i="7"/>
  <c r="Q344" i="7"/>
  <c r="R343" i="7"/>
  <c r="S343" i="7" s="1"/>
  <c r="Q343" i="7"/>
  <c r="S342" i="7"/>
  <c r="R342" i="7"/>
  <c r="Q342" i="7"/>
  <c r="R341" i="7"/>
  <c r="Q341" i="7"/>
  <c r="S341" i="7" s="1"/>
  <c r="S340" i="7"/>
  <c r="R340" i="7"/>
  <c r="Q340" i="7"/>
  <c r="R339" i="7"/>
  <c r="S339" i="7" s="1"/>
  <c r="Q339" i="7"/>
  <c r="R338" i="7"/>
  <c r="S338" i="7" s="1"/>
  <c r="Q338" i="7"/>
  <c r="R337" i="7"/>
  <c r="S337" i="7" s="1"/>
  <c r="Q337" i="7"/>
  <c r="S336" i="7"/>
  <c r="R336" i="7"/>
  <c r="Q336" i="7"/>
  <c r="R335" i="7"/>
  <c r="S335" i="7" s="1"/>
  <c r="Q335" i="7"/>
  <c r="S334" i="7"/>
  <c r="R334" i="7"/>
  <c r="Q334" i="7"/>
  <c r="R333" i="7"/>
  <c r="Q333" i="7"/>
  <c r="S333" i="7" s="1"/>
  <c r="S332" i="7"/>
  <c r="R332" i="7"/>
  <c r="Q332" i="7"/>
  <c r="R331" i="7"/>
  <c r="S331" i="7" s="1"/>
  <c r="Q331" i="7"/>
  <c r="R330" i="7"/>
  <c r="S330" i="7" s="1"/>
  <c r="Q330" i="7"/>
  <c r="R329" i="7"/>
  <c r="S329" i="7" s="1"/>
  <c r="Q329" i="7"/>
  <c r="S328" i="7"/>
  <c r="R328" i="7"/>
  <c r="Q328" i="7"/>
  <c r="R327" i="7"/>
  <c r="S327" i="7" s="1"/>
  <c r="Q327" i="7"/>
  <c r="S326" i="7"/>
  <c r="R326" i="7"/>
  <c r="Q326" i="7"/>
  <c r="R325" i="7"/>
  <c r="Q325" i="7"/>
  <c r="S325" i="7" s="1"/>
  <c r="S324" i="7"/>
  <c r="R324" i="7"/>
  <c r="Q324" i="7"/>
  <c r="R323" i="7"/>
  <c r="S323" i="7" s="1"/>
  <c r="Q323" i="7"/>
  <c r="R322" i="7"/>
  <c r="S322" i="7" s="1"/>
  <c r="Q322" i="7"/>
  <c r="R321" i="7"/>
  <c r="S321" i="7" s="1"/>
  <c r="Q321" i="7"/>
  <c r="S320" i="7"/>
  <c r="R320" i="7"/>
  <c r="Q320" i="7"/>
  <c r="R319" i="7"/>
  <c r="S319" i="7" s="1"/>
  <c r="Q319" i="7"/>
  <c r="S318" i="7"/>
  <c r="R318" i="7"/>
  <c r="Q318" i="7"/>
  <c r="R317" i="7"/>
  <c r="S317" i="7" s="1"/>
  <c r="Q317" i="7"/>
  <c r="S316" i="7"/>
  <c r="R316" i="7"/>
  <c r="Q316" i="7"/>
  <c r="R315" i="7"/>
  <c r="S315" i="7" s="1"/>
  <c r="Q315" i="7"/>
  <c r="R314" i="7"/>
  <c r="S314" i="7" s="1"/>
  <c r="Q314" i="7"/>
  <c r="R313" i="7"/>
  <c r="S313" i="7" s="1"/>
  <c r="Q313" i="7"/>
  <c r="S312" i="7"/>
  <c r="R312" i="7"/>
  <c r="Q312" i="7"/>
  <c r="R311" i="7"/>
  <c r="S311" i="7" s="1"/>
  <c r="Q311" i="7"/>
  <c r="S310" i="7"/>
  <c r="R310" i="7"/>
  <c r="Q310" i="7"/>
  <c r="R309" i="7"/>
  <c r="S309" i="7" s="1"/>
  <c r="Q309" i="7"/>
  <c r="S308" i="7"/>
  <c r="R308" i="7"/>
  <c r="Q308" i="7"/>
  <c r="R307" i="7"/>
  <c r="S307" i="7" s="1"/>
  <c r="Q307" i="7"/>
  <c r="R306" i="7"/>
  <c r="S306" i="7" s="1"/>
  <c r="Q306" i="7"/>
  <c r="R305" i="7"/>
  <c r="S305" i="7" s="1"/>
  <c r="Q305" i="7"/>
  <c r="S304" i="7"/>
  <c r="R304" i="7"/>
  <c r="Q304" i="7"/>
  <c r="R303" i="7"/>
  <c r="S303" i="7" s="1"/>
  <c r="Q303" i="7"/>
  <c r="S302" i="7"/>
  <c r="R302" i="7"/>
  <c r="Q302" i="7"/>
  <c r="R301" i="7"/>
  <c r="S301" i="7" s="1"/>
  <c r="Q301" i="7"/>
  <c r="S300" i="7"/>
  <c r="R300" i="7"/>
  <c r="Q300" i="7"/>
  <c r="R299" i="7"/>
  <c r="S299" i="7" s="1"/>
  <c r="Q299" i="7"/>
  <c r="R298" i="7"/>
  <c r="S298" i="7" s="1"/>
  <c r="Q298" i="7"/>
  <c r="R297" i="7"/>
  <c r="S297" i="7" s="1"/>
  <c r="Q297" i="7"/>
  <c r="S296" i="7"/>
  <c r="R296" i="7"/>
  <c r="Q296" i="7"/>
  <c r="R295" i="7"/>
  <c r="S295" i="7" s="1"/>
  <c r="Q295" i="7"/>
  <c r="S294" i="7"/>
  <c r="R294" i="7"/>
  <c r="Q294" i="7"/>
  <c r="R293" i="7"/>
  <c r="Q293" i="7"/>
  <c r="S293" i="7" s="1"/>
  <c r="S292" i="7"/>
  <c r="R292" i="7"/>
  <c r="Q292" i="7"/>
  <c r="R291" i="7"/>
  <c r="S291" i="7" s="1"/>
  <c r="Q291" i="7"/>
  <c r="R290" i="7"/>
  <c r="S290" i="7" s="1"/>
  <c r="Q290" i="7"/>
  <c r="R289" i="7"/>
  <c r="S289" i="7" s="1"/>
  <c r="Q289" i="7"/>
  <c r="S288" i="7"/>
  <c r="R288" i="7"/>
  <c r="Q288" i="7"/>
  <c r="R287" i="7"/>
  <c r="S287" i="7" s="1"/>
  <c r="Q287" i="7"/>
  <c r="S286" i="7"/>
  <c r="R286" i="7"/>
  <c r="Q286" i="7"/>
  <c r="R285" i="7"/>
  <c r="Q285" i="7"/>
  <c r="S285" i="7" s="1"/>
  <c r="S284" i="7"/>
  <c r="R284" i="7"/>
  <c r="Q284" i="7"/>
  <c r="R283" i="7"/>
  <c r="S283" i="7" s="1"/>
  <c r="Q283" i="7"/>
  <c r="R282" i="7"/>
  <c r="S282" i="7" s="1"/>
  <c r="Q282" i="7"/>
  <c r="R281" i="7"/>
  <c r="S281" i="7" s="1"/>
  <c r="Q281" i="7"/>
  <c r="S280" i="7"/>
  <c r="R280" i="7"/>
  <c r="Q280" i="7"/>
  <c r="R279" i="7"/>
  <c r="S279" i="7" s="1"/>
  <c r="Q279" i="7"/>
  <c r="S278" i="7"/>
  <c r="R278" i="7"/>
  <c r="Q278" i="7"/>
  <c r="R277" i="7"/>
  <c r="Q277" i="7"/>
  <c r="S277" i="7" s="1"/>
  <c r="S276" i="7"/>
  <c r="R276" i="7"/>
  <c r="Q276" i="7"/>
  <c r="R275" i="7"/>
  <c r="S275" i="7" s="1"/>
  <c r="Q275" i="7"/>
  <c r="R274" i="7"/>
  <c r="S274" i="7" s="1"/>
  <c r="Q274" i="7"/>
  <c r="R273" i="7"/>
  <c r="S273" i="7" s="1"/>
  <c r="Q273" i="7"/>
  <c r="S272" i="7"/>
  <c r="R272" i="7"/>
  <c r="Q272" i="7"/>
  <c r="R271" i="7"/>
  <c r="S271" i="7" s="1"/>
  <c r="Q271" i="7"/>
  <c r="S270" i="7"/>
  <c r="R270" i="7"/>
  <c r="Q270" i="7"/>
  <c r="R269" i="7"/>
  <c r="Q269" i="7"/>
  <c r="S269" i="7" s="1"/>
  <c r="S268" i="7"/>
  <c r="R268" i="7"/>
  <c r="Q268" i="7"/>
  <c r="R267" i="7"/>
  <c r="S267" i="7" s="1"/>
  <c r="Q267" i="7"/>
  <c r="R266" i="7"/>
  <c r="S266" i="7" s="1"/>
  <c r="Q266" i="7"/>
  <c r="R265" i="7"/>
  <c r="S265" i="7" s="1"/>
  <c r="Q265" i="7"/>
  <c r="S264" i="7"/>
  <c r="R264" i="7"/>
  <c r="Q264" i="7"/>
  <c r="R263" i="7"/>
  <c r="S263" i="7" s="1"/>
  <c r="Q263" i="7"/>
  <c r="S262" i="7"/>
  <c r="R262" i="7"/>
  <c r="Q262" i="7"/>
  <c r="R261" i="7"/>
  <c r="Q261" i="7"/>
  <c r="S261" i="7" s="1"/>
  <c r="S260" i="7"/>
  <c r="R260" i="7"/>
  <c r="Q260" i="7"/>
  <c r="R259" i="7"/>
  <c r="S259" i="7" s="1"/>
  <c r="Q259" i="7"/>
  <c r="R258" i="7"/>
  <c r="S258" i="7" s="1"/>
  <c r="Q258" i="7"/>
  <c r="R257" i="7"/>
  <c r="S257" i="7" s="1"/>
  <c r="Q257" i="7"/>
  <c r="S256" i="7"/>
  <c r="R256" i="7"/>
  <c r="Q256" i="7"/>
  <c r="R255" i="7"/>
  <c r="S255" i="7" s="1"/>
  <c r="Q255" i="7"/>
  <c r="S254" i="7"/>
  <c r="R254" i="7"/>
  <c r="Q254" i="7"/>
  <c r="R253" i="7"/>
  <c r="Q253" i="7"/>
  <c r="S253" i="7" s="1"/>
  <c r="S252" i="7"/>
  <c r="R252" i="7"/>
  <c r="Q252" i="7"/>
  <c r="R251" i="7"/>
  <c r="S251" i="7" s="1"/>
  <c r="Q251" i="7"/>
  <c r="R250" i="7"/>
  <c r="S250" i="7" s="1"/>
  <c r="Q250" i="7"/>
  <c r="R249" i="7"/>
  <c r="S249" i="7" s="1"/>
  <c r="Q249" i="7"/>
  <c r="S248" i="7"/>
  <c r="R248" i="7"/>
  <c r="Q248" i="7"/>
  <c r="R247" i="7"/>
  <c r="S247" i="7" s="1"/>
  <c r="Q247" i="7"/>
  <c r="S246" i="7"/>
  <c r="R246" i="7"/>
  <c r="Q246" i="7"/>
  <c r="R245" i="7"/>
  <c r="Q245" i="7"/>
  <c r="S245" i="7" s="1"/>
  <c r="S244" i="7"/>
  <c r="R244" i="7"/>
  <c r="Q244" i="7"/>
  <c r="R243" i="7"/>
  <c r="S243" i="7" s="1"/>
  <c r="Q243" i="7"/>
  <c r="R242" i="7"/>
  <c r="S242" i="7" s="1"/>
  <c r="Q242" i="7"/>
  <c r="R241" i="7"/>
  <c r="S241" i="7" s="1"/>
  <c r="Q241" i="7"/>
  <c r="S240" i="7"/>
  <c r="R240" i="7"/>
  <c r="Q240" i="7"/>
  <c r="R239" i="7"/>
  <c r="S239" i="7" s="1"/>
  <c r="Q239" i="7"/>
  <c r="S238" i="7"/>
  <c r="R238" i="7"/>
  <c r="Q238" i="7"/>
  <c r="R237" i="7"/>
  <c r="Q237" i="7"/>
  <c r="S237" i="7" s="1"/>
  <c r="S236" i="7"/>
  <c r="R236" i="7"/>
  <c r="Q236" i="7"/>
  <c r="R235" i="7"/>
  <c r="S235" i="7" s="1"/>
  <c r="Q235" i="7"/>
  <c r="R234" i="7"/>
  <c r="S234" i="7" s="1"/>
  <c r="Q234" i="7"/>
  <c r="R233" i="7"/>
  <c r="S233" i="7" s="1"/>
  <c r="Q233" i="7"/>
  <c r="S232" i="7"/>
  <c r="R232" i="7"/>
  <c r="Q232" i="7"/>
  <c r="R231" i="7"/>
  <c r="S231" i="7" s="1"/>
  <c r="Q231" i="7"/>
  <c r="S230" i="7"/>
  <c r="R230" i="7"/>
  <c r="Q230" i="7"/>
  <c r="R229" i="7"/>
  <c r="Q229" i="7"/>
  <c r="S229" i="7" s="1"/>
  <c r="S228" i="7"/>
  <c r="R228" i="7"/>
  <c r="Q228" i="7"/>
  <c r="R227" i="7"/>
  <c r="S227" i="7" s="1"/>
  <c r="Q227" i="7"/>
  <c r="R226" i="7"/>
  <c r="S226" i="7" s="1"/>
  <c r="Q226" i="7"/>
  <c r="R225" i="7"/>
  <c r="S225" i="7" s="1"/>
  <c r="Q225" i="7"/>
  <c r="S224" i="7"/>
  <c r="R224" i="7"/>
  <c r="Q224" i="7"/>
  <c r="R223" i="7"/>
  <c r="S223" i="7" s="1"/>
  <c r="Q223" i="7"/>
  <c r="S222" i="7"/>
  <c r="R222" i="7"/>
  <c r="Q222" i="7"/>
  <c r="R221" i="7"/>
  <c r="Q221" i="7"/>
  <c r="S221" i="7" s="1"/>
  <c r="S220" i="7"/>
  <c r="R220" i="7"/>
  <c r="Q220" i="7"/>
  <c r="R219" i="7"/>
  <c r="S219" i="7" s="1"/>
  <c r="Q219" i="7"/>
  <c r="R218" i="7"/>
  <c r="S218" i="7" s="1"/>
  <c r="Q218" i="7"/>
  <c r="R217" i="7"/>
  <c r="S217" i="7" s="1"/>
  <c r="Q217" i="7"/>
  <c r="S216" i="7"/>
  <c r="R216" i="7"/>
  <c r="Q216" i="7"/>
  <c r="R215" i="7"/>
  <c r="S215" i="7" s="1"/>
  <c r="Q215" i="7"/>
  <c r="S214" i="7"/>
  <c r="R214" i="7"/>
  <c r="Q214" i="7"/>
  <c r="R213" i="7"/>
  <c r="Q213" i="7"/>
  <c r="S213" i="7" s="1"/>
  <c r="S212" i="7"/>
  <c r="R212" i="7"/>
  <c r="Q212" i="7"/>
  <c r="R211" i="7"/>
  <c r="S211" i="7" s="1"/>
  <c r="Q211" i="7"/>
  <c r="R210" i="7"/>
  <c r="S210" i="7" s="1"/>
  <c r="Q210" i="7"/>
  <c r="R209" i="7"/>
  <c r="S209" i="7" s="1"/>
  <c r="Q209" i="7"/>
  <c r="S208" i="7"/>
  <c r="R208" i="7"/>
  <c r="Q208" i="7"/>
  <c r="R207" i="7"/>
  <c r="S207" i="7" s="1"/>
  <c r="Q207" i="7"/>
  <c r="S206" i="7"/>
  <c r="R206" i="7"/>
  <c r="Q206" i="7"/>
  <c r="R205" i="7"/>
  <c r="Q205" i="7"/>
  <c r="S205" i="7" s="1"/>
  <c r="S204" i="7"/>
  <c r="R204" i="7"/>
  <c r="Q204" i="7"/>
  <c r="R203" i="7"/>
  <c r="S203" i="7" s="1"/>
  <c r="Q203" i="7"/>
  <c r="R202" i="7"/>
  <c r="S202" i="7" s="1"/>
  <c r="Q202" i="7"/>
  <c r="R201" i="7"/>
  <c r="S201" i="7" s="1"/>
  <c r="Q201" i="7"/>
  <c r="S200" i="7"/>
  <c r="R200" i="7"/>
  <c r="Q200" i="7"/>
  <c r="R199" i="7"/>
  <c r="S199" i="7" s="1"/>
  <c r="Q199" i="7"/>
  <c r="S198" i="7"/>
  <c r="R198" i="7"/>
  <c r="Q198" i="7"/>
  <c r="R197" i="7"/>
  <c r="Q197" i="7"/>
  <c r="S197" i="7" s="1"/>
  <c r="S196" i="7"/>
  <c r="R196" i="7"/>
  <c r="Q196" i="7"/>
  <c r="R195" i="7"/>
  <c r="S195" i="7" s="1"/>
  <c r="Q195" i="7"/>
  <c r="R194" i="7"/>
  <c r="S194" i="7" s="1"/>
  <c r="Q194" i="7"/>
  <c r="R193" i="7"/>
  <c r="S193" i="7" s="1"/>
  <c r="Q193" i="7"/>
  <c r="S192" i="7"/>
  <c r="R192" i="7"/>
  <c r="Q192" i="7"/>
  <c r="R191" i="7"/>
  <c r="S191" i="7" s="1"/>
  <c r="Q191" i="7"/>
  <c r="S190" i="7"/>
  <c r="R190" i="7"/>
  <c r="Q190" i="7"/>
  <c r="R189" i="7"/>
  <c r="Q189" i="7"/>
  <c r="S189" i="7" s="1"/>
  <c r="S188" i="7"/>
  <c r="R188" i="7"/>
  <c r="Q188" i="7"/>
  <c r="R187" i="7"/>
  <c r="S187" i="7" s="1"/>
  <c r="Q187" i="7"/>
  <c r="R186" i="7"/>
  <c r="S186" i="7" s="1"/>
  <c r="Q186" i="7"/>
  <c r="R185" i="7"/>
  <c r="S185" i="7" s="1"/>
  <c r="Q185" i="7"/>
  <c r="S184" i="7"/>
  <c r="R184" i="7"/>
  <c r="Q184" i="7"/>
  <c r="R183" i="7"/>
  <c r="S183" i="7" s="1"/>
  <c r="Q183" i="7"/>
  <c r="S182" i="7"/>
  <c r="R182" i="7"/>
  <c r="Q182" i="7"/>
  <c r="R181" i="7"/>
  <c r="Q181" i="7"/>
  <c r="S181" i="7" s="1"/>
  <c r="S180" i="7"/>
  <c r="R180" i="7"/>
  <c r="Q180" i="7"/>
  <c r="R179" i="7"/>
  <c r="S179" i="7" s="1"/>
  <c r="Q179" i="7"/>
  <c r="R178" i="7"/>
  <c r="S178" i="7" s="1"/>
  <c r="Q178" i="7"/>
  <c r="R177" i="7"/>
  <c r="S177" i="7" s="1"/>
  <c r="Q177" i="7"/>
  <c r="S176" i="7"/>
  <c r="R176" i="7"/>
  <c r="Q176" i="7"/>
  <c r="R175" i="7"/>
  <c r="S175" i="7" s="1"/>
  <c r="Q175" i="7"/>
  <c r="S174" i="7"/>
  <c r="R174" i="7"/>
  <c r="Q174" i="7"/>
  <c r="R173" i="7"/>
  <c r="Q173" i="7"/>
  <c r="S173" i="7" s="1"/>
  <c r="S172" i="7"/>
  <c r="R172" i="7"/>
  <c r="Q172" i="7"/>
  <c r="R171" i="7"/>
  <c r="S171" i="7" s="1"/>
  <c r="Q171" i="7"/>
  <c r="R170" i="7"/>
  <c r="S170" i="7" s="1"/>
  <c r="Q170" i="7"/>
  <c r="R169" i="7"/>
  <c r="S169" i="7" s="1"/>
  <c r="Q169" i="7"/>
  <c r="S168" i="7"/>
  <c r="R168" i="7"/>
  <c r="Q168" i="7"/>
  <c r="R167" i="7"/>
  <c r="S167" i="7" s="1"/>
  <c r="Q167" i="7"/>
  <c r="S166" i="7"/>
  <c r="R166" i="7"/>
  <c r="Q166" i="7"/>
  <c r="R165" i="7"/>
  <c r="Q165" i="7"/>
  <c r="S165" i="7" s="1"/>
  <c r="S164" i="7"/>
  <c r="R164" i="7"/>
  <c r="Q164" i="7"/>
  <c r="R163" i="7"/>
  <c r="S163" i="7" s="1"/>
  <c r="Q163" i="7"/>
  <c r="R162" i="7"/>
  <c r="S162" i="7" s="1"/>
  <c r="Q162" i="7"/>
  <c r="R161" i="7"/>
  <c r="S161" i="7" s="1"/>
  <c r="Q161" i="7"/>
  <c r="S160" i="7"/>
  <c r="R160" i="7"/>
  <c r="Q160" i="7"/>
  <c r="R159" i="7"/>
  <c r="S159" i="7" s="1"/>
  <c r="Q159" i="7"/>
  <c r="S158" i="7"/>
  <c r="R158" i="7"/>
  <c r="Q158" i="7"/>
  <c r="R157" i="7"/>
  <c r="Q157" i="7"/>
  <c r="S157" i="7" s="1"/>
  <c r="S156" i="7"/>
  <c r="R156" i="7"/>
  <c r="Q156" i="7"/>
  <c r="R155" i="7"/>
  <c r="S155" i="7" s="1"/>
  <c r="Q155" i="7"/>
  <c r="R154" i="7"/>
  <c r="S154" i="7" s="1"/>
  <c r="Q154" i="7"/>
  <c r="R153" i="7"/>
  <c r="S153" i="7" s="1"/>
  <c r="Q153" i="7"/>
  <c r="S152" i="7"/>
  <c r="R152" i="7"/>
  <c r="Q152" i="7"/>
  <c r="R151" i="7"/>
  <c r="S151" i="7" s="1"/>
  <c r="Q151" i="7"/>
  <c r="S150" i="7"/>
  <c r="R150" i="7"/>
  <c r="Q150" i="7"/>
  <c r="R149" i="7"/>
  <c r="Q149" i="7"/>
  <c r="S149" i="7" s="1"/>
  <c r="S148" i="7"/>
  <c r="R148" i="7"/>
  <c r="Q148" i="7"/>
  <c r="R147" i="7"/>
  <c r="S147" i="7" s="1"/>
  <c r="Q147" i="7"/>
  <c r="R146" i="7"/>
  <c r="S146" i="7" s="1"/>
  <c r="Q146" i="7"/>
  <c r="R145" i="7"/>
  <c r="S145" i="7" s="1"/>
  <c r="Q145" i="7"/>
  <c r="S144" i="7"/>
  <c r="R144" i="7"/>
  <c r="Q144" i="7"/>
  <c r="R143" i="7"/>
  <c r="S143" i="7" s="1"/>
  <c r="Q143" i="7"/>
  <c r="S142" i="7"/>
  <c r="R142" i="7"/>
  <c r="Q142" i="7"/>
  <c r="R141" i="7"/>
  <c r="Q141" i="7"/>
  <c r="S141" i="7" s="1"/>
  <c r="S140" i="7"/>
  <c r="R140" i="7"/>
  <c r="Q140" i="7"/>
  <c r="R139" i="7"/>
  <c r="S139" i="7" s="1"/>
  <c r="Q139" i="7"/>
  <c r="R138" i="7"/>
  <c r="S138" i="7" s="1"/>
  <c r="Q138" i="7"/>
  <c r="R137" i="7"/>
  <c r="S137" i="7" s="1"/>
  <c r="Q137" i="7"/>
  <c r="S136" i="7"/>
  <c r="R136" i="7"/>
  <c r="Q136" i="7"/>
  <c r="R135" i="7"/>
  <c r="S135" i="7" s="1"/>
  <c r="Q135" i="7"/>
  <c r="S134" i="7"/>
  <c r="R134" i="7"/>
  <c r="Q134" i="7"/>
  <c r="R133" i="7"/>
  <c r="Q133" i="7"/>
  <c r="S133" i="7" s="1"/>
  <c r="S132" i="7"/>
  <c r="R132" i="7"/>
  <c r="Q132" i="7"/>
  <c r="R131" i="7"/>
  <c r="S131" i="7" s="1"/>
  <c r="Q131" i="7"/>
  <c r="R130" i="7"/>
  <c r="S130" i="7" s="1"/>
  <c r="Q130" i="7"/>
  <c r="R129" i="7"/>
  <c r="S129" i="7" s="1"/>
  <c r="Q129" i="7"/>
  <c r="S128" i="7"/>
  <c r="R128" i="7"/>
  <c r="Q128" i="7"/>
  <c r="R127" i="7"/>
  <c r="S127" i="7" s="1"/>
  <c r="Q127" i="7"/>
  <c r="S126" i="7"/>
  <c r="R126" i="7"/>
  <c r="Q126" i="7"/>
  <c r="R125" i="7"/>
  <c r="Q125" i="7"/>
  <c r="S125" i="7" s="1"/>
  <c r="S124" i="7"/>
  <c r="R124" i="7"/>
  <c r="Q124" i="7"/>
  <c r="R123" i="7"/>
  <c r="S123" i="7" s="1"/>
  <c r="Q123" i="7"/>
  <c r="R122" i="7"/>
  <c r="S122" i="7" s="1"/>
  <c r="Q122" i="7"/>
  <c r="R121" i="7"/>
  <c r="S121" i="7" s="1"/>
  <c r="Q121" i="7"/>
  <c r="S120" i="7"/>
  <c r="R120" i="7"/>
  <c r="Q120" i="7"/>
  <c r="R119" i="7"/>
  <c r="S119" i="7" s="1"/>
  <c r="Q119" i="7"/>
  <c r="S118" i="7"/>
  <c r="R118" i="7"/>
  <c r="Q118" i="7"/>
  <c r="R117" i="7"/>
  <c r="Q117" i="7"/>
  <c r="S117" i="7" s="1"/>
  <c r="S116" i="7"/>
  <c r="R116" i="7"/>
  <c r="Q116" i="7"/>
  <c r="R115" i="7"/>
  <c r="S115" i="7" s="1"/>
  <c r="Q115" i="7"/>
  <c r="R114" i="7"/>
  <c r="S114" i="7" s="1"/>
  <c r="Q114" i="7"/>
  <c r="R113" i="7"/>
  <c r="S113" i="7" s="1"/>
  <c r="Q113" i="7"/>
  <c r="S112" i="7"/>
  <c r="R112" i="7"/>
  <c r="Q112" i="7"/>
  <c r="R111" i="7"/>
  <c r="S111" i="7" s="1"/>
  <c r="Q111" i="7"/>
  <c r="S110" i="7"/>
  <c r="R110" i="7"/>
  <c r="Q110" i="7"/>
  <c r="R109" i="7"/>
  <c r="Q109" i="7"/>
  <c r="S109" i="7" s="1"/>
  <c r="S108" i="7"/>
  <c r="R108" i="7"/>
  <c r="Q108" i="7"/>
  <c r="R107" i="7"/>
  <c r="S107" i="7" s="1"/>
  <c r="Q107" i="7"/>
  <c r="R106" i="7"/>
  <c r="S106" i="7" s="1"/>
  <c r="Q106" i="7"/>
  <c r="R105" i="7"/>
  <c r="S105" i="7" s="1"/>
  <c r="Q105" i="7"/>
  <c r="S104" i="7"/>
  <c r="R104" i="7"/>
  <c r="Q104" i="7"/>
  <c r="R103" i="7"/>
  <c r="S103" i="7" s="1"/>
  <c r="Q103" i="7"/>
  <c r="S102" i="7"/>
  <c r="R102" i="7"/>
  <c r="Q102" i="7"/>
  <c r="R101" i="7"/>
  <c r="Q101" i="7"/>
  <c r="S101" i="7" s="1"/>
  <c r="S100" i="7"/>
  <c r="R100" i="7"/>
  <c r="Q100" i="7"/>
  <c r="R99" i="7"/>
  <c r="S99" i="7" s="1"/>
  <c r="Q99" i="7"/>
  <c r="R98" i="7"/>
  <c r="S98" i="7" s="1"/>
  <c r="Q98" i="7"/>
  <c r="R97" i="7"/>
  <c r="S97" i="7" s="1"/>
  <c r="Q97" i="7"/>
  <c r="S96" i="7"/>
  <c r="R96" i="7"/>
  <c r="Q96" i="7"/>
  <c r="R95" i="7"/>
  <c r="S95" i="7" s="1"/>
  <c r="Q95" i="7"/>
  <c r="S94" i="7"/>
  <c r="R94" i="7"/>
  <c r="Q94" i="7"/>
  <c r="R93" i="7"/>
  <c r="Q93" i="7"/>
  <c r="S93" i="7" s="1"/>
  <c r="S92" i="7"/>
  <c r="R92" i="7"/>
  <c r="Q92" i="7"/>
  <c r="R91" i="7"/>
  <c r="S91" i="7" s="1"/>
  <c r="Q91" i="7"/>
  <c r="R90" i="7"/>
  <c r="S90" i="7" s="1"/>
  <c r="Q90" i="7"/>
  <c r="R89" i="7"/>
  <c r="S89" i="7" s="1"/>
  <c r="Q89" i="7"/>
  <c r="S88" i="7"/>
  <c r="R88" i="7"/>
  <c r="Q88" i="7"/>
  <c r="R87" i="7"/>
  <c r="S87" i="7" s="1"/>
  <c r="Q87" i="7"/>
  <c r="S86" i="7"/>
  <c r="R86" i="7"/>
  <c r="Q86" i="7"/>
  <c r="R85" i="7"/>
  <c r="Q85" i="7"/>
  <c r="S85" i="7" s="1"/>
  <c r="S84" i="7"/>
  <c r="R84" i="7"/>
  <c r="Q84" i="7"/>
  <c r="R83" i="7"/>
  <c r="S83" i="7" s="1"/>
  <c r="Q83" i="7"/>
  <c r="R82" i="7"/>
  <c r="S82" i="7" s="1"/>
  <c r="Q82" i="7"/>
  <c r="R81" i="7"/>
  <c r="S81" i="7" s="1"/>
  <c r="Q81" i="7"/>
  <c r="S80" i="7"/>
  <c r="R80" i="7"/>
  <c r="Q80" i="7"/>
  <c r="R79" i="7"/>
  <c r="S79" i="7" s="1"/>
  <c r="Q79" i="7"/>
  <c r="S78" i="7"/>
  <c r="R78" i="7"/>
  <c r="Q78" i="7"/>
  <c r="R77" i="7"/>
  <c r="Q77" i="7"/>
  <c r="S77" i="7" s="1"/>
  <c r="S76" i="7"/>
  <c r="R76" i="7"/>
  <c r="Q76" i="7"/>
  <c r="R75" i="7"/>
  <c r="S75" i="7" s="1"/>
  <c r="Q75" i="7"/>
  <c r="R74" i="7"/>
  <c r="S74" i="7" s="1"/>
  <c r="Q74" i="7"/>
  <c r="R73" i="7"/>
  <c r="S73" i="7" s="1"/>
  <c r="Q73" i="7"/>
  <c r="S72" i="7"/>
  <c r="R72" i="7"/>
  <c r="Q72" i="7"/>
  <c r="R71" i="7"/>
  <c r="S71" i="7" s="1"/>
  <c r="Q71" i="7"/>
  <c r="S70" i="7"/>
  <c r="R70" i="7"/>
  <c r="Q70" i="7"/>
  <c r="R69" i="7"/>
  <c r="Q69" i="7"/>
  <c r="S69" i="7" s="1"/>
  <c r="S68" i="7"/>
  <c r="R68" i="7"/>
  <c r="Q68" i="7"/>
  <c r="R67" i="7"/>
  <c r="S67" i="7" s="1"/>
  <c r="Q67" i="7"/>
  <c r="R66" i="7"/>
  <c r="S66" i="7" s="1"/>
  <c r="Q66" i="7"/>
  <c r="R65" i="7"/>
  <c r="S65" i="7" s="1"/>
  <c r="Q65" i="7"/>
  <c r="S64" i="7"/>
  <c r="R64" i="7"/>
  <c r="Q64" i="7"/>
  <c r="R63" i="7"/>
  <c r="S63" i="7" s="1"/>
  <c r="Q63" i="7"/>
  <c r="S62" i="7"/>
  <c r="R62" i="7"/>
  <c r="Q62" i="7"/>
  <c r="R61" i="7"/>
  <c r="Q61" i="7"/>
  <c r="S61" i="7" s="1"/>
  <c r="S60" i="7"/>
  <c r="R60" i="7"/>
  <c r="Q60" i="7"/>
  <c r="R59" i="7"/>
  <c r="S59" i="7" s="1"/>
  <c r="Q59" i="7"/>
  <c r="R58" i="7"/>
  <c r="S58" i="7" s="1"/>
  <c r="Q58" i="7"/>
  <c r="R57" i="7"/>
  <c r="S57" i="7" s="1"/>
  <c r="Q57" i="7"/>
  <c r="S56" i="7"/>
  <c r="R56" i="7"/>
  <c r="Q56" i="7"/>
  <c r="R55" i="7"/>
  <c r="S55" i="7" s="1"/>
  <c r="Q55" i="7"/>
  <c r="S54" i="7"/>
  <c r="R54" i="7"/>
  <c r="Q54" i="7"/>
  <c r="R53" i="7"/>
  <c r="Q53" i="7"/>
  <c r="S53" i="7" s="1"/>
  <c r="S52" i="7"/>
  <c r="R52" i="7"/>
  <c r="Q52" i="7"/>
  <c r="R51" i="7"/>
  <c r="S51" i="7" s="1"/>
  <c r="Q51" i="7"/>
  <c r="R50" i="7"/>
  <c r="S50" i="7" s="1"/>
  <c r="Q50" i="7"/>
  <c r="R49" i="7"/>
  <c r="S49" i="7" s="1"/>
  <c r="Q49" i="7"/>
  <c r="S48" i="7"/>
  <c r="R48" i="7"/>
  <c r="Q48" i="7"/>
  <c r="R47" i="7"/>
  <c r="S47" i="7" s="1"/>
  <c r="Q47" i="7"/>
  <c r="S46" i="7"/>
  <c r="R46" i="7"/>
  <c r="Q46" i="7"/>
  <c r="R45" i="7"/>
  <c r="Q45" i="7"/>
  <c r="S45" i="7" s="1"/>
  <c r="S44" i="7"/>
  <c r="R44" i="7"/>
  <c r="Q44" i="7"/>
  <c r="R43" i="7"/>
  <c r="S43" i="7" s="1"/>
  <c r="Q43" i="7"/>
  <c r="R42" i="7"/>
  <c r="S42" i="7" s="1"/>
  <c r="Q42" i="7"/>
  <c r="R41" i="7"/>
  <c r="S41" i="7" s="1"/>
  <c r="Q41" i="7"/>
  <c r="S40" i="7"/>
  <c r="R40" i="7"/>
  <c r="Q40" i="7"/>
  <c r="R39" i="7"/>
  <c r="S39" i="7" s="1"/>
  <c r="Q39" i="7"/>
  <c r="S38" i="7"/>
  <c r="R38" i="7"/>
  <c r="Q38" i="7"/>
  <c r="R37" i="7"/>
  <c r="Q37" i="7"/>
  <c r="S37" i="7" s="1"/>
  <c r="S36" i="7"/>
  <c r="R36" i="7"/>
  <c r="Q36" i="7"/>
  <c r="R35" i="7"/>
  <c r="S35" i="7" s="1"/>
  <c r="Q35" i="7"/>
  <c r="R34" i="7"/>
  <c r="S34" i="7" s="1"/>
  <c r="Q34" i="7"/>
  <c r="R33" i="7"/>
  <c r="S33" i="7" s="1"/>
  <c r="Q33" i="7"/>
  <c r="S32" i="7"/>
  <c r="R32" i="7"/>
  <c r="Q32" i="7"/>
  <c r="R31" i="7"/>
  <c r="S31" i="7" s="1"/>
  <c r="Q31" i="7"/>
  <c r="S30" i="7"/>
  <c r="R30" i="7"/>
  <c r="Q30" i="7"/>
  <c r="R29" i="7"/>
  <c r="Q29" i="7"/>
  <c r="S29" i="7" s="1"/>
  <c r="S28" i="7"/>
  <c r="R28" i="7"/>
  <c r="Q28" i="7"/>
  <c r="R27" i="7"/>
  <c r="S27" i="7" s="1"/>
  <c r="Q27" i="7"/>
  <c r="R26" i="7"/>
  <c r="S26" i="7" s="1"/>
  <c r="Q26" i="7"/>
  <c r="R25" i="7"/>
  <c r="S25" i="7" s="1"/>
  <c r="Q25" i="7"/>
  <c r="S24" i="7"/>
  <c r="R24" i="7"/>
  <c r="Q24" i="7"/>
  <c r="R23" i="7"/>
  <c r="S23" i="7" s="1"/>
  <c r="Q23" i="7"/>
  <c r="S22" i="7"/>
  <c r="R22" i="7"/>
  <c r="Q22" i="7"/>
  <c r="R21" i="7"/>
  <c r="Q21" i="7"/>
  <c r="S21" i="7" s="1"/>
  <c r="S20" i="7"/>
  <c r="R20" i="7"/>
  <c r="Q20" i="7"/>
  <c r="R19" i="7"/>
  <c r="S19" i="7" s="1"/>
  <c r="Q19" i="7"/>
  <c r="R18" i="7"/>
  <c r="S18" i="7" s="1"/>
  <c r="Q18" i="7"/>
  <c r="R17" i="7"/>
  <c r="S17" i="7" s="1"/>
  <c r="Q17" i="7"/>
  <c r="S16" i="7"/>
  <c r="R16" i="7"/>
  <c r="Q16" i="7"/>
  <c r="R15" i="7"/>
  <c r="S15" i="7" s="1"/>
  <c r="Q15" i="7"/>
  <c r="S14" i="7"/>
  <c r="R14" i="7"/>
  <c r="Q14" i="7"/>
  <c r="R13" i="7"/>
  <c r="Q13" i="7"/>
  <c r="S13" i="7" s="1"/>
  <c r="S12" i="7"/>
  <c r="R12" i="7"/>
  <c r="Q12" i="7"/>
  <c r="R11" i="7"/>
  <c r="S11" i="7" s="1"/>
  <c r="Q11" i="7"/>
  <c r="R10" i="7"/>
  <c r="S10" i="7" s="1"/>
  <c r="Q10" i="7"/>
  <c r="R9" i="7"/>
  <c r="S9" i="7" s="1"/>
  <c r="Q9" i="7"/>
  <c r="S8" i="7"/>
  <c r="R8" i="7"/>
  <c r="Q8" i="7"/>
  <c r="R7" i="7"/>
  <c r="S7" i="7" s="1"/>
  <c r="Q7" i="7"/>
  <c r="S6" i="7"/>
  <c r="R6" i="7"/>
  <c r="Q6" i="7"/>
  <c r="R5" i="7"/>
  <c r="Q5" i="7"/>
  <c r="S5" i="7" s="1"/>
  <c r="S4" i="7"/>
  <c r="R4" i="7"/>
  <c r="Q4" i="7"/>
  <c r="R3" i="7"/>
  <c r="S3" i="7" s="1"/>
  <c r="Q3" i="7"/>
  <c r="S2" i="7"/>
  <c r="R2" i="7"/>
  <c r="Q2" i="7"/>
  <c r="P366" i="7"/>
  <c r="O366" i="7"/>
  <c r="N366" i="7"/>
  <c r="M366" i="7"/>
  <c r="L366" i="7"/>
  <c r="K366" i="7"/>
  <c r="J366" i="7"/>
  <c r="I366" i="7"/>
  <c r="P365" i="7"/>
  <c r="O365" i="7"/>
  <c r="N365" i="7"/>
  <c r="M365" i="7"/>
  <c r="L365" i="7"/>
  <c r="K365" i="7"/>
  <c r="J365" i="7"/>
  <c r="I365" i="7"/>
  <c r="P364" i="7"/>
  <c r="O364" i="7"/>
  <c r="N364" i="7"/>
  <c r="M364" i="7"/>
  <c r="L364" i="7"/>
  <c r="K364" i="7"/>
  <c r="J364" i="7"/>
  <c r="I364" i="7"/>
  <c r="P363" i="7"/>
  <c r="O363" i="7"/>
  <c r="N363" i="7"/>
  <c r="M363" i="7"/>
  <c r="L363" i="7"/>
  <c r="K363" i="7"/>
  <c r="J363" i="7"/>
  <c r="I363" i="7"/>
  <c r="P362" i="7"/>
  <c r="O362" i="7"/>
  <c r="N362" i="7"/>
  <c r="M362" i="7"/>
  <c r="L362" i="7"/>
  <c r="K362" i="7"/>
  <c r="J362" i="7"/>
  <c r="I362" i="7"/>
  <c r="P361" i="7"/>
  <c r="O361" i="7"/>
  <c r="N361" i="7"/>
  <c r="M361" i="7"/>
  <c r="L361" i="7"/>
  <c r="K361" i="7"/>
  <c r="J361" i="7"/>
  <c r="I361" i="7"/>
  <c r="P360" i="7"/>
  <c r="O360" i="7"/>
  <c r="N360" i="7"/>
  <c r="M360" i="7"/>
  <c r="L360" i="7"/>
  <c r="K360" i="7"/>
  <c r="J360" i="7"/>
  <c r="I360" i="7"/>
  <c r="P359" i="7"/>
  <c r="O359" i="7"/>
  <c r="N359" i="7"/>
  <c r="M359" i="7"/>
  <c r="L359" i="7"/>
  <c r="K359" i="7"/>
  <c r="J359" i="7"/>
  <c r="I359" i="7"/>
  <c r="P358" i="7"/>
  <c r="O358" i="7"/>
  <c r="N358" i="7"/>
  <c r="M358" i="7"/>
  <c r="L358" i="7"/>
  <c r="K358" i="7"/>
  <c r="J358" i="7"/>
  <c r="I358" i="7"/>
  <c r="P357" i="7"/>
  <c r="O357" i="7"/>
  <c r="N357" i="7"/>
  <c r="M357" i="7"/>
  <c r="L357" i="7"/>
  <c r="K357" i="7"/>
  <c r="J357" i="7"/>
  <c r="I357" i="7"/>
  <c r="P356" i="7"/>
  <c r="O356" i="7"/>
  <c r="N356" i="7"/>
  <c r="M356" i="7"/>
  <c r="L356" i="7"/>
  <c r="K356" i="7"/>
  <c r="J356" i="7"/>
  <c r="I356" i="7"/>
  <c r="P355" i="7"/>
  <c r="O355" i="7"/>
  <c r="N355" i="7"/>
  <c r="M355" i="7"/>
  <c r="L355" i="7"/>
  <c r="K355" i="7"/>
  <c r="J355" i="7"/>
  <c r="I355" i="7"/>
  <c r="P354" i="7"/>
  <c r="O354" i="7"/>
  <c r="N354" i="7"/>
  <c r="M354" i="7"/>
  <c r="L354" i="7"/>
  <c r="K354" i="7"/>
  <c r="J354" i="7"/>
  <c r="I354" i="7"/>
  <c r="P353" i="7"/>
  <c r="O353" i="7"/>
  <c r="N353" i="7"/>
  <c r="M353" i="7"/>
  <c r="L353" i="7"/>
  <c r="K353" i="7"/>
  <c r="J353" i="7"/>
  <c r="I353" i="7"/>
  <c r="P352" i="7"/>
  <c r="O352" i="7"/>
  <c r="N352" i="7"/>
  <c r="M352" i="7"/>
  <c r="L352" i="7"/>
  <c r="K352" i="7"/>
  <c r="J352" i="7"/>
  <c r="I352" i="7"/>
  <c r="P351" i="7"/>
  <c r="O351" i="7"/>
  <c r="N351" i="7"/>
  <c r="M351" i="7"/>
  <c r="L351" i="7"/>
  <c r="K351" i="7"/>
  <c r="J351" i="7"/>
  <c r="I351" i="7"/>
  <c r="P350" i="7"/>
  <c r="O350" i="7"/>
  <c r="N350" i="7"/>
  <c r="M350" i="7"/>
  <c r="L350" i="7"/>
  <c r="K350" i="7"/>
  <c r="J350" i="7"/>
  <c r="I350" i="7"/>
  <c r="P349" i="7"/>
  <c r="O349" i="7"/>
  <c r="N349" i="7"/>
  <c r="M349" i="7"/>
  <c r="L349" i="7"/>
  <c r="K349" i="7"/>
  <c r="J349" i="7"/>
  <c r="I349" i="7"/>
  <c r="P348" i="7"/>
  <c r="O348" i="7"/>
  <c r="N348" i="7"/>
  <c r="M348" i="7"/>
  <c r="L348" i="7"/>
  <c r="K348" i="7"/>
  <c r="J348" i="7"/>
  <c r="I348" i="7"/>
  <c r="P347" i="7"/>
  <c r="O347" i="7"/>
  <c r="N347" i="7"/>
  <c r="M347" i="7"/>
  <c r="L347" i="7"/>
  <c r="K347" i="7"/>
  <c r="J347" i="7"/>
  <c r="I347" i="7"/>
  <c r="P346" i="7"/>
  <c r="O346" i="7"/>
  <c r="N346" i="7"/>
  <c r="M346" i="7"/>
  <c r="L346" i="7"/>
  <c r="K346" i="7"/>
  <c r="J346" i="7"/>
  <c r="I346" i="7"/>
  <c r="P345" i="7"/>
  <c r="O345" i="7"/>
  <c r="N345" i="7"/>
  <c r="M345" i="7"/>
  <c r="L345" i="7"/>
  <c r="K345" i="7"/>
  <c r="J345" i="7"/>
  <c r="I345" i="7"/>
  <c r="P344" i="7"/>
  <c r="O344" i="7"/>
  <c r="N344" i="7"/>
  <c r="M344" i="7"/>
  <c r="L344" i="7"/>
  <c r="K344" i="7"/>
  <c r="J344" i="7"/>
  <c r="I344" i="7"/>
  <c r="P343" i="7"/>
  <c r="O343" i="7"/>
  <c r="N343" i="7"/>
  <c r="M343" i="7"/>
  <c r="L343" i="7"/>
  <c r="K343" i="7"/>
  <c r="J343" i="7"/>
  <c r="I343" i="7"/>
  <c r="P342" i="7"/>
  <c r="O342" i="7"/>
  <c r="N342" i="7"/>
  <c r="M342" i="7"/>
  <c r="L342" i="7"/>
  <c r="K342" i="7"/>
  <c r="J342" i="7"/>
  <c r="I342" i="7"/>
  <c r="P341" i="7"/>
  <c r="O341" i="7"/>
  <c r="N341" i="7"/>
  <c r="M341" i="7"/>
  <c r="L341" i="7"/>
  <c r="K341" i="7"/>
  <c r="J341" i="7"/>
  <c r="I341" i="7"/>
  <c r="P340" i="7"/>
  <c r="O340" i="7"/>
  <c r="N340" i="7"/>
  <c r="M340" i="7"/>
  <c r="L340" i="7"/>
  <c r="K340" i="7"/>
  <c r="J340" i="7"/>
  <c r="I340" i="7"/>
  <c r="P339" i="7"/>
  <c r="O339" i="7"/>
  <c r="N339" i="7"/>
  <c r="M339" i="7"/>
  <c r="L339" i="7"/>
  <c r="K339" i="7"/>
  <c r="J339" i="7"/>
  <c r="I339" i="7"/>
  <c r="P338" i="7"/>
  <c r="O338" i="7"/>
  <c r="N338" i="7"/>
  <c r="M338" i="7"/>
  <c r="L338" i="7"/>
  <c r="K338" i="7"/>
  <c r="J338" i="7"/>
  <c r="I338" i="7"/>
  <c r="P337" i="7"/>
  <c r="O337" i="7"/>
  <c r="N337" i="7"/>
  <c r="M337" i="7"/>
  <c r="L337" i="7"/>
  <c r="K337" i="7"/>
  <c r="J337" i="7"/>
  <c r="I337" i="7"/>
  <c r="P336" i="7"/>
  <c r="O336" i="7"/>
  <c r="N336" i="7"/>
  <c r="M336" i="7"/>
  <c r="L336" i="7"/>
  <c r="K336" i="7"/>
  <c r="J336" i="7"/>
  <c r="I336" i="7"/>
  <c r="P335" i="7"/>
  <c r="O335" i="7"/>
  <c r="N335" i="7"/>
  <c r="M335" i="7"/>
  <c r="L335" i="7"/>
  <c r="K335" i="7"/>
  <c r="J335" i="7"/>
  <c r="I335" i="7"/>
  <c r="P334" i="7"/>
  <c r="O334" i="7"/>
  <c r="N334" i="7"/>
  <c r="M334" i="7"/>
  <c r="L334" i="7"/>
  <c r="K334" i="7"/>
  <c r="J334" i="7"/>
  <c r="I334" i="7"/>
  <c r="P333" i="7"/>
  <c r="O333" i="7"/>
  <c r="N333" i="7"/>
  <c r="M333" i="7"/>
  <c r="L333" i="7"/>
  <c r="K333" i="7"/>
  <c r="J333" i="7"/>
  <c r="I333" i="7"/>
  <c r="P332" i="7"/>
  <c r="O332" i="7"/>
  <c r="N332" i="7"/>
  <c r="M332" i="7"/>
  <c r="L332" i="7"/>
  <c r="K332" i="7"/>
  <c r="J332" i="7"/>
  <c r="I332" i="7"/>
  <c r="P331" i="7"/>
  <c r="O331" i="7"/>
  <c r="N331" i="7"/>
  <c r="M331" i="7"/>
  <c r="L331" i="7"/>
  <c r="K331" i="7"/>
  <c r="J331" i="7"/>
  <c r="I331" i="7"/>
  <c r="P330" i="7"/>
  <c r="O330" i="7"/>
  <c r="N330" i="7"/>
  <c r="M330" i="7"/>
  <c r="L330" i="7"/>
  <c r="K330" i="7"/>
  <c r="J330" i="7"/>
  <c r="I330" i="7"/>
  <c r="P329" i="7"/>
  <c r="O329" i="7"/>
  <c r="N329" i="7"/>
  <c r="M329" i="7"/>
  <c r="L329" i="7"/>
  <c r="K329" i="7"/>
  <c r="J329" i="7"/>
  <c r="I329" i="7"/>
  <c r="P328" i="7"/>
  <c r="O328" i="7"/>
  <c r="N328" i="7"/>
  <c r="M328" i="7"/>
  <c r="L328" i="7"/>
  <c r="K328" i="7"/>
  <c r="J328" i="7"/>
  <c r="I328" i="7"/>
  <c r="P327" i="7"/>
  <c r="O327" i="7"/>
  <c r="N327" i="7"/>
  <c r="M327" i="7"/>
  <c r="L327" i="7"/>
  <c r="K327" i="7"/>
  <c r="J327" i="7"/>
  <c r="I327" i="7"/>
  <c r="P326" i="7"/>
  <c r="O326" i="7"/>
  <c r="N326" i="7"/>
  <c r="M326" i="7"/>
  <c r="L326" i="7"/>
  <c r="K326" i="7"/>
  <c r="J326" i="7"/>
  <c r="I326" i="7"/>
  <c r="P325" i="7"/>
  <c r="O325" i="7"/>
  <c r="N325" i="7"/>
  <c r="M325" i="7"/>
  <c r="L325" i="7"/>
  <c r="K325" i="7"/>
  <c r="J325" i="7"/>
  <c r="I325" i="7"/>
  <c r="P324" i="7"/>
  <c r="O324" i="7"/>
  <c r="N324" i="7"/>
  <c r="M324" i="7"/>
  <c r="L324" i="7"/>
  <c r="K324" i="7"/>
  <c r="J324" i="7"/>
  <c r="I324" i="7"/>
  <c r="P323" i="7"/>
  <c r="O323" i="7"/>
  <c r="N323" i="7"/>
  <c r="M323" i="7"/>
  <c r="L323" i="7"/>
  <c r="K323" i="7"/>
  <c r="J323" i="7"/>
  <c r="I323" i="7"/>
  <c r="P322" i="7"/>
  <c r="O322" i="7"/>
  <c r="N322" i="7"/>
  <c r="M322" i="7"/>
  <c r="L322" i="7"/>
  <c r="K322" i="7"/>
  <c r="J322" i="7"/>
  <c r="I322" i="7"/>
  <c r="P321" i="7"/>
  <c r="O321" i="7"/>
  <c r="N321" i="7"/>
  <c r="M321" i="7"/>
  <c r="L321" i="7"/>
  <c r="K321" i="7"/>
  <c r="J321" i="7"/>
  <c r="I321" i="7"/>
  <c r="P320" i="7"/>
  <c r="O320" i="7"/>
  <c r="N320" i="7"/>
  <c r="M320" i="7"/>
  <c r="L320" i="7"/>
  <c r="K320" i="7"/>
  <c r="J320" i="7"/>
  <c r="I320" i="7"/>
  <c r="P319" i="7"/>
  <c r="O319" i="7"/>
  <c r="N319" i="7"/>
  <c r="M319" i="7"/>
  <c r="L319" i="7"/>
  <c r="K319" i="7"/>
  <c r="J319" i="7"/>
  <c r="I319" i="7"/>
  <c r="P318" i="7"/>
  <c r="O318" i="7"/>
  <c r="N318" i="7"/>
  <c r="M318" i="7"/>
  <c r="L318" i="7"/>
  <c r="K318" i="7"/>
  <c r="J318" i="7"/>
  <c r="I318" i="7"/>
  <c r="P317" i="7"/>
  <c r="O317" i="7"/>
  <c r="N317" i="7"/>
  <c r="M317" i="7"/>
  <c r="L317" i="7"/>
  <c r="K317" i="7"/>
  <c r="J317" i="7"/>
  <c r="I317" i="7"/>
  <c r="P316" i="7"/>
  <c r="O316" i="7"/>
  <c r="N316" i="7"/>
  <c r="M316" i="7"/>
  <c r="L316" i="7"/>
  <c r="K316" i="7"/>
  <c r="J316" i="7"/>
  <c r="I316" i="7"/>
  <c r="P315" i="7"/>
  <c r="O315" i="7"/>
  <c r="N315" i="7"/>
  <c r="M315" i="7"/>
  <c r="L315" i="7"/>
  <c r="K315" i="7"/>
  <c r="J315" i="7"/>
  <c r="I315" i="7"/>
  <c r="P314" i="7"/>
  <c r="O314" i="7"/>
  <c r="N314" i="7"/>
  <c r="M314" i="7"/>
  <c r="L314" i="7"/>
  <c r="K314" i="7"/>
  <c r="J314" i="7"/>
  <c r="I314" i="7"/>
  <c r="P313" i="7"/>
  <c r="O313" i="7"/>
  <c r="N313" i="7"/>
  <c r="M313" i="7"/>
  <c r="L313" i="7"/>
  <c r="K313" i="7"/>
  <c r="J313" i="7"/>
  <c r="I313" i="7"/>
  <c r="P312" i="7"/>
  <c r="O312" i="7"/>
  <c r="N312" i="7"/>
  <c r="M312" i="7"/>
  <c r="L312" i="7"/>
  <c r="K312" i="7"/>
  <c r="J312" i="7"/>
  <c r="I312" i="7"/>
  <c r="P311" i="7"/>
  <c r="O311" i="7"/>
  <c r="N311" i="7"/>
  <c r="M311" i="7"/>
  <c r="L311" i="7"/>
  <c r="K311" i="7"/>
  <c r="J311" i="7"/>
  <c r="I311" i="7"/>
  <c r="P310" i="7"/>
  <c r="O310" i="7"/>
  <c r="N310" i="7"/>
  <c r="M310" i="7"/>
  <c r="L310" i="7"/>
  <c r="K310" i="7"/>
  <c r="J310" i="7"/>
  <c r="I310" i="7"/>
  <c r="P309" i="7"/>
  <c r="O309" i="7"/>
  <c r="N309" i="7"/>
  <c r="M309" i="7"/>
  <c r="L309" i="7"/>
  <c r="K309" i="7"/>
  <c r="J309" i="7"/>
  <c r="I309" i="7"/>
  <c r="P308" i="7"/>
  <c r="O308" i="7"/>
  <c r="N308" i="7"/>
  <c r="M308" i="7"/>
  <c r="L308" i="7"/>
  <c r="K308" i="7"/>
  <c r="J308" i="7"/>
  <c r="I308" i="7"/>
  <c r="P307" i="7"/>
  <c r="O307" i="7"/>
  <c r="N307" i="7"/>
  <c r="M307" i="7"/>
  <c r="L307" i="7"/>
  <c r="K307" i="7"/>
  <c r="J307" i="7"/>
  <c r="I307" i="7"/>
  <c r="P306" i="7"/>
  <c r="O306" i="7"/>
  <c r="N306" i="7"/>
  <c r="M306" i="7"/>
  <c r="L306" i="7"/>
  <c r="K306" i="7"/>
  <c r="J306" i="7"/>
  <c r="I306" i="7"/>
  <c r="P305" i="7"/>
  <c r="O305" i="7"/>
  <c r="N305" i="7"/>
  <c r="M305" i="7"/>
  <c r="L305" i="7"/>
  <c r="K305" i="7"/>
  <c r="J305" i="7"/>
  <c r="I305" i="7"/>
  <c r="P304" i="7"/>
  <c r="O304" i="7"/>
  <c r="N304" i="7"/>
  <c r="M304" i="7"/>
  <c r="L304" i="7"/>
  <c r="K304" i="7"/>
  <c r="J304" i="7"/>
  <c r="I304" i="7"/>
  <c r="P303" i="7"/>
  <c r="O303" i="7"/>
  <c r="N303" i="7"/>
  <c r="M303" i="7"/>
  <c r="L303" i="7"/>
  <c r="K303" i="7"/>
  <c r="J303" i="7"/>
  <c r="I303" i="7"/>
  <c r="P302" i="7"/>
  <c r="O302" i="7"/>
  <c r="N302" i="7"/>
  <c r="M302" i="7"/>
  <c r="L302" i="7"/>
  <c r="K302" i="7"/>
  <c r="J302" i="7"/>
  <c r="I302" i="7"/>
  <c r="P301" i="7"/>
  <c r="O301" i="7"/>
  <c r="N301" i="7"/>
  <c r="M301" i="7"/>
  <c r="L301" i="7"/>
  <c r="K301" i="7"/>
  <c r="J301" i="7"/>
  <c r="I301" i="7"/>
  <c r="P300" i="7"/>
  <c r="O300" i="7"/>
  <c r="N300" i="7"/>
  <c r="M300" i="7"/>
  <c r="L300" i="7"/>
  <c r="K300" i="7"/>
  <c r="J300" i="7"/>
  <c r="I300" i="7"/>
  <c r="P299" i="7"/>
  <c r="O299" i="7"/>
  <c r="N299" i="7"/>
  <c r="M299" i="7"/>
  <c r="L299" i="7"/>
  <c r="K299" i="7"/>
  <c r="J299" i="7"/>
  <c r="I299" i="7"/>
  <c r="P298" i="7"/>
  <c r="O298" i="7"/>
  <c r="N298" i="7"/>
  <c r="M298" i="7"/>
  <c r="L298" i="7"/>
  <c r="K298" i="7"/>
  <c r="J298" i="7"/>
  <c r="I298" i="7"/>
  <c r="P297" i="7"/>
  <c r="O297" i="7"/>
  <c r="N297" i="7"/>
  <c r="M297" i="7"/>
  <c r="L297" i="7"/>
  <c r="K297" i="7"/>
  <c r="J297" i="7"/>
  <c r="I297" i="7"/>
  <c r="P296" i="7"/>
  <c r="O296" i="7"/>
  <c r="N296" i="7"/>
  <c r="M296" i="7"/>
  <c r="L296" i="7"/>
  <c r="K296" i="7"/>
  <c r="J296" i="7"/>
  <c r="I296" i="7"/>
  <c r="P295" i="7"/>
  <c r="O295" i="7"/>
  <c r="N295" i="7"/>
  <c r="M295" i="7"/>
  <c r="L295" i="7"/>
  <c r="K295" i="7"/>
  <c r="J295" i="7"/>
  <c r="I295" i="7"/>
  <c r="P294" i="7"/>
  <c r="O294" i="7"/>
  <c r="N294" i="7"/>
  <c r="M294" i="7"/>
  <c r="L294" i="7"/>
  <c r="K294" i="7"/>
  <c r="J294" i="7"/>
  <c r="I294" i="7"/>
  <c r="P293" i="7"/>
  <c r="O293" i="7"/>
  <c r="N293" i="7"/>
  <c r="M293" i="7"/>
  <c r="L293" i="7"/>
  <c r="K293" i="7"/>
  <c r="J293" i="7"/>
  <c r="I293" i="7"/>
  <c r="P292" i="7"/>
  <c r="O292" i="7"/>
  <c r="N292" i="7"/>
  <c r="M292" i="7"/>
  <c r="L292" i="7"/>
  <c r="K292" i="7"/>
  <c r="J292" i="7"/>
  <c r="I292" i="7"/>
  <c r="P291" i="7"/>
  <c r="O291" i="7"/>
  <c r="N291" i="7"/>
  <c r="M291" i="7"/>
  <c r="L291" i="7"/>
  <c r="K291" i="7"/>
  <c r="J291" i="7"/>
  <c r="I291" i="7"/>
  <c r="P290" i="7"/>
  <c r="O290" i="7"/>
  <c r="N290" i="7"/>
  <c r="M290" i="7"/>
  <c r="L290" i="7"/>
  <c r="K290" i="7"/>
  <c r="J290" i="7"/>
  <c r="I290" i="7"/>
  <c r="P289" i="7"/>
  <c r="O289" i="7"/>
  <c r="N289" i="7"/>
  <c r="M289" i="7"/>
  <c r="L289" i="7"/>
  <c r="K289" i="7"/>
  <c r="J289" i="7"/>
  <c r="I289" i="7"/>
  <c r="P288" i="7"/>
  <c r="O288" i="7"/>
  <c r="N288" i="7"/>
  <c r="M288" i="7"/>
  <c r="L288" i="7"/>
  <c r="K288" i="7"/>
  <c r="J288" i="7"/>
  <c r="I288" i="7"/>
  <c r="P287" i="7"/>
  <c r="O287" i="7"/>
  <c r="N287" i="7"/>
  <c r="M287" i="7"/>
  <c r="L287" i="7"/>
  <c r="K287" i="7"/>
  <c r="J287" i="7"/>
  <c r="I287" i="7"/>
  <c r="P286" i="7"/>
  <c r="O286" i="7"/>
  <c r="N286" i="7"/>
  <c r="M286" i="7"/>
  <c r="L286" i="7"/>
  <c r="K286" i="7"/>
  <c r="J286" i="7"/>
  <c r="I286" i="7"/>
  <c r="P285" i="7"/>
  <c r="O285" i="7"/>
  <c r="N285" i="7"/>
  <c r="M285" i="7"/>
  <c r="L285" i="7"/>
  <c r="K285" i="7"/>
  <c r="J285" i="7"/>
  <c r="I285" i="7"/>
  <c r="P284" i="7"/>
  <c r="O284" i="7"/>
  <c r="N284" i="7"/>
  <c r="M284" i="7"/>
  <c r="L284" i="7"/>
  <c r="K284" i="7"/>
  <c r="J284" i="7"/>
  <c r="I284" i="7"/>
  <c r="P283" i="7"/>
  <c r="O283" i="7"/>
  <c r="N283" i="7"/>
  <c r="M283" i="7"/>
  <c r="L283" i="7"/>
  <c r="K283" i="7"/>
  <c r="J283" i="7"/>
  <c r="I283" i="7"/>
  <c r="P282" i="7"/>
  <c r="O282" i="7"/>
  <c r="N282" i="7"/>
  <c r="M282" i="7"/>
  <c r="L282" i="7"/>
  <c r="K282" i="7"/>
  <c r="J282" i="7"/>
  <c r="I282" i="7"/>
  <c r="P281" i="7"/>
  <c r="O281" i="7"/>
  <c r="N281" i="7"/>
  <c r="M281" i="7"/>
  <c r="L281" i="7"/>
  <c r="K281" i="7"/>
  <c r="J281" i="7"/>
  <c r="I281" i="7"/>
  <c r="P280" i="7"/>
  <c r="O280" i="7"/>
  <c r="N280" i="7"/>
  <c r="M280" i="7"/>
  <c r="L280" i="7"/>
  <c r="K280" i="7"/>
  <c r="J280" i="7"/>
  <c r="I280" i="7"/>
  <c r="P279" i="7"/>
  <c r="O279" i="7"/>
  <c r="N279" i="7"/>
  <c r="M279" i="7"/>
  <c r="L279" i="7"/>
  <c r="K279" i="7"/>
  <c r="J279" i="7"/>
  <c r="I279" i="7"/>
  <c r="P278" i="7"/>
  <c r="O278" i="7"/>
  <c r="N278" i="7"/>
  <c r="M278" i="7"/>
  <c r="L278" i="7"/>
  <c r="K278" i="7"/>
  <c r="J278" i="7"/>
  <c r="I278" i="7"/>
  <c r="P277" i="7"/>
  <c r="O277" i="7"/>
  <c r="N277" i="7"/>
  <c r="M277" i="7"/>
  <c r="L277" i="7"/>
  <c r="K277" i="7"/>
  <c r="J277" i="7"/>
  <c r="I277" i="7"/>
  <c r="P276" i="7"/>
  <c r="O276" i="7"/>
  <c r="N276" i="7"/>
  <c r="M276" i="7"/>
  <c r="L276" i="7"/>
  <c r="K276" i="7"/>
  <c r="J276" i="7"/>
  <c r="I276" i="7"/>
  <c r="P275" i="7"/>
  <c r="O275" i="7"/>
  <c r="N275" i="7"/>
  <c r="M275" i="7"/>
  <c r="L275" i="7"/>
  <c r="K275" i="7"/>
  <c r="J275" i="7"/>
  <c r="I275" i="7"/>
  <c r="P274" i="7"/>
  <c r="O274" i="7"/>
  <c r="N274" i="7"/>
  <c r="M274" i="7"/>
  <c r="L274" i="7"/>
  <c r="K274" i="7"/>
  <c r="J274" i="7"/>
  <c r="I274" i="7"/>
  <c r="P273" i="7"/>
  <c r="O273" i="7"/>
  <c r="N273" i="7"/>
  <c r="M273" i="7"/>
  <c r="L273" i="7"/>
  <c r="K273" i="7"/>
  <c r="J273" i="7"/>
  <c r="I273" i="7"/>
  <c r="P272" i="7"/>
  <c r="O272" i="7"/>
  <c r="N272" i="7"/>
  <c r="M272" i="7"/>
  <c r="L272" i="7"/>
  <c r="K272" i="7"/>
  <c r="J272" i="7"/>
  <c r="I272" i="7"/>
  <c r="P271" i="7"/>
  <c r="O271" i="7"/>
  <c r="N271" i="7"/>
  <c r="M271" i="7"/>
  <c r="L271" i="7"/>
  <c r="K271" i="7"/>
  <c r="J271" i="7"/>
  <c r="I271" i="7"/>
  <c r="P270" i="7"/>
  <c r="O270" i="7"/>
  <c r="N270" i="7"/>
  <c r="M270" i="7"/>
  <c r="L270" i="7"/>
  <c r="K270" i="7"/>
  <c r="J270" i="7"/>
  <c r="I270" i="7"/>
  <c r="P269" i="7"/>
  <c r="O269" i="7"/>
  <c r="N269" i="7"/>
  <c r="M269" i="7"/>
  <c r="L269" i="7"/>
  <c r="K269" i="7"/>
  <c r="J269" i="7"/>
  <c r="I269" i="7"/>
  <c r="P268" i="7"/>
  <c r="O268" i="7"/>
  <c r="N268" i="7"/>
  <c r="M268" i="7"/>
  <c r="L268" i="7"/>
  <c r="K268" i="7"/>
  <c r="J268" i="7"/>
  <c r="I268" i="7"/>
  <c r="P267" i="7"/>
  <c r="O267" i="7"/>
  <c r="N267" i="7"/>
  <c r="M267" i="7"/>
  <c r="L267" i="7"/>
  <c r="K267" i="7"/>
  <c r="J267" i="7"/>
  <c r="I267" i="7"/>
  <c r="P266" i="7"/>
  <c r="O266" i="7"/>
  <c r="N266" i="7"/>
  <c r="M266" i="7"/>
  <c r="L266" i="7"/>
  <c r="K266" i="7"/>
  <c r="J266" i="7"/>
  <c r="I266" i="7"/>
  <c r="P265" i="7"/>
  <c r="O265" i="7"/>
  <c r="N265" i="7"/>
  <c r="M265" i="7"/>
  <c r="L265" i="7"/>
  <c r="K265" i="7"/>
  <c r="J265" i="7"/>
  <c r="I265" i="7"/>
  <c r="P264" i="7"/>
  <c r="O264" i="7"/>
  <c r="N264" i="7"/>
  <c r="M264" i="7"/>
  <c r="L264" i="7"/>
  <c r="K264" i="7"/>
  <c r="J264" i="7"/>
  <c r="I264" i="7"/>
  <c r="P263" i="7"/>
  <c r="O263" i="7"/>
  <c r="N263" i="7"/>
  <c r="M263" i="7"/>
  <c r="L263" i="7"/>
  <c r="K263" i="7"/>
  <c r="J263" i="7"/>
  <c r="I263" i="7"/>
  <c r="P262" i="7"/>
  <c r="O262" i="7"/>
  <c r="N262" i="7"/>
  <c r="M262" i="7"/>
  <c r="L262" i="7"/>
  <c r="K262" i="7"/>
  <c r="J262" i="7"/>
  <c r="I262" i="7"/>
  <c r="P261" i="7"/>
  <c r="O261" i="7"/>
  <c r="N261" i="7"/>
  <c r="M261" i="7"/>
  <c r="L261" i="7"/>
  <c r="K261" i="7"/>
  <c r="J261" i="7"/>
  <c r="I261" i="7"/>
  <c r="P260" i="7"/>
  <c r="O260" i="7"/>
  <c r="N260" i="7"/>
  <c r="M260" i="7"/>
  <c r="L260" i="7"/>
  <c r="K260" i="7"/>
  <c r="J260" i="7"/>
  <c r="I260" i="7"/>
  <c r="P259" i="7"/>
  <c r="O259" i="7"/>
  <c r="N259" i="7"/>
  <c r="M259" i="7"/>
  <c r="L259" i="7"/>
  <c r="K259" i="7"/>
  <c r="J259" i="7"/>
  <c r="I259" i="7"/>
  <c r="P258" i="7"/>
  <c r="O258" i="7"/>
  <c r="N258" i="7"/>
  <c r="M258" i="7"/>
  <c r="L258" i="7"/>
  <c r="K258" i="7"/>
  <c r="J258" i="7"/>
  <c r="I258" i="7"/>
  <c r="P257" i="7"/>
  <c r="O257" i="7"/>
  <c r="N257" i="7"/>
  <c r="M257" i="7"/>
  <c r="L257" i="7"/>
  <c r="K257" i="7"/>
  <c r="J257" i="7"/>
  <c r="I257" i="7"/>
  <c r="P256" i="7"/>
  <c r="O256" i="7"/>
  <c r="N256" i="7"/>
  <c r="M256" i="7"/>
  <c r="L256" i="7"/>
  <c r="K256" i="7"/>
  <c r="J256" i="7"/>
  <c r="I256" i="7"/>
  <c r="P255" i="7"/>
  <c r="O255" i="7"/>
  <c r="N255" i="7"/>
  <c r="M255" i="7"/>
  <c r="L255" i="7"/>
  <c r="K255" i="7"/>
  <c r="J255" i="7"/>
  <c r="I255" i="7"/>
  <c r="P254" i="7"/>
  <c r="O254" i="7"/>
  <c r="N254" i="7"/>
  <c r="M254" i="7"/>
  <c r="L254" i="7"/>
  <c r="K254" i="7"/>
  <c r="J254" i="7"/>
  <c r="I254" i="7"/>
  <c r="P253" i="7"/>
  <c r="O253" i="7"/>
  <c r="N253" i="7"/>
  <c r="M253" i="7"/>
  <c r="L253" i="7"/>
  <c r="K253" i="7"/>
  <c r="J253" i="7"/>
  <c r="I253" i="7"/>
  <c r="P252" i="7"/>
  <c r="O252" i="7"/>
  <c r="N252" i="7"/>
  <c r="M252" i="7"/>
  <c r="L252" i="7"/>
  <c r="K252" i="7"/>
  <c r="J252" i="7"/>
  <c r="I252" i="7"/>
  <c r="P251" i="7"/>
  <c r="O251" i="7"/>
  <c r="N251" i="7"/>
  <c r="M251" i="7"/>
  <c r="L251" i="7"/>
  <c r="K251" i="7"/>
  <c r="J251" i="7"/>
  <c r="I251" i="7"/>
  <c r="P250" i="7"/>
  <c r="O250" i="7"/>
  <c r="N250" i="7"/>
  <c r="M250" i="7"/>
  <c r="L250" i="7"/>
  <c r="K250" i="7"/>
  <c r="J250" i="7"/>
  <c r="I250" i="7"/>
  <c r="P249" i="7"/>
  <c r="O249" i="7"/>
  <c r="N249" i="7"/>
  <c r="M249" i="7"/>
  <c r="L249" i="7"/>
  <c r="K249" i="7"/>
  <c r="J249" i="7"/>
  <c r="I249" i="7"/>
  <c r="P248" i="7"/>
  <c r="O248" i="7"/>
  <c r="N248" i="7"/>
  <c r="M248" i="7"/>
  <c r="L248" i="7"/>
  <c r="K248" i="7"/>
  <c r="J248" i="7"/>
  <c r="I248" i="7"/>
  <c r="P247" i="7"/>
  <c r="O247" i="7"/>
  <c r="N247" i="7"/>
  <c r="M247" i="7"/>
  <c r="L247" i="7"/>
  <c r="K247" i="7"/>
  <c r="J247" i="7"/>
  <c r="I247" i="7"/>
  <c r="P246" i="7"/>
  <c r="O246" i="7"/>
  <c r="N246" i="7"/>
  <c r="M246" i="7"/>
  <c r="L246" i="7"/>
  <c r="K246" i="7"/>
  <c r="J246" i="7"/>
  <c r="I246" i="7"/>
  <c r="P245" i="7"/>
  <c r="O245" i="7"/>
  <c r="N245" i="7"/>
  <c r="M245" i="7"/>
  <c r="L245" i="7"/>
  <c r="K245" i="7"/>
  <c r="J245" i="7"/>
  <c r="I245" i="7"/>
  <c r="P244" i="7"/>
  <c r="O244" i="7"/>
  <c r="N244" i="7"/>
  <c r="M244" i="7"/>
  <c r="L244" i="7"/>
  <c r="K244" i="7"/>
  <c r="J244" i="7"/>
  <c r="I244" i="7"/>
  <c r="P243" i="7"/>
  <c r="O243" i="7"/>
  <c r="N243" i="7"/>
  <c r="M243" i="7"/>
  <c r="L243" i="7"/>
  <c r="K243" i="7"/>
  <c r="J243" i="7"/>
  <c r="I243" i="7"/>
  <c r="P242" i="7"/>
  <c r="O242" i="7"/>
  <c r="N242" i="7"/>
  <c r="M242" i="7"/>
  <c r="L242" i="7"/>
  <c r="K242" i="7"/>
  <c r="J242" i="7"/>
  <c r="I242" i="7"/>
  <c r="P241" i="7"/>
  <c r="O241" i="7"/>
  <c r="N241" i="7"/>
  <c r="M241" i="7"/>
  <c r="L241" i="7"/>
  <c r="K241" i="7"/>
  <c r="J241" i="7"/>
  <c r="I241" i="7"/>
  <c r="P240" i="7"/>
  <c r="O240" i="7"/>
  <c r="N240" i="7"/>
  <c r="M240" i="7"/>
  <c r="L240" i="7"/>
  <c r="K240" i="7"/>
  <c r="J240" i="7"/>
  <c r="I240" i="7"/>
  <c r="P239" i="7"/>
  <c r="O239" i="7"/>
  <c r="N239" i="7"/>
  <c r="M239" i="7"/>
  <c r="L239" i="7"/>
  <c r="K239" i="7"/>
  <c r="J239" i="7"/>
  <c r="I239" i="7"/>
  <c r="P238" i="7"/>
  <c r="O238" i="7"/>
  <c r="N238" i="7"/>
  <c r="M238" i="7"/>
  <c r="L238" i="7"/>
  <c r="K238" i="7"/>
  <c r="J238" i="7"/>
  <c r="I238" i="7"/>
  <c r="P237" i="7"/>
  <c r="O237" i="7"/>
  <c r="N237" i="7"/>
  <c r="M237" i="7"/>
  <c r="L237" i="7"/>
  <c r="K237" i="7"/>
  <c r="J237" i="7"/>
  <c r="I237" i="7"/>
  <c r="P236" i="7"/>
  <c r="O236" i="7"/>
  <c r="N236" i="7"/>
  <c r="M236" i="7"/>
  <c r="L236" i="7"/>
  <c r="K236" i="7"/>
  <c r="J236" i="7"/>
  <c r="I236" i="7"/>
  <c r="P235" i="7"/>
  <c r="O235" i="7"/>
  <c r="N235" i="7"/>
  <c r="M235" i="7"/>
  <c r="L235" i="7"/>
  <c r="K235" i="7"/>
  <c r="J235" i="7"/>
  <c r="I235" i="7"/>
  <c r="P234" i="7"/>
  <c r="O234" i="7"/>
  <c r="N234" i="7"/>
  <c r="M234" i="7"/>
  <c r="L234" i="7"/>
  <c r="K234" i="7"/>
  <c r="J234" i="7"/>
  <c r="I234" i="7"/>
  <c r="P233" i="7"/>
  <c r="O233" i="7"/>
  <c r="N233" i="7"/>
  <c r="M233" i="7"/>
  <c r="L233" i="7"/>
  <c r="K233" i="7"/>
  <c r="J233" i="7"/>
  <c r="I233" i="7"/>
  <c r="P232" i="7"/>
  <c r="O232" i="7"/>
  <c r="N232" i="7"/>
  <c r="M232" i="7"/>
  <c r="L232" i="7"/>
  <c r="K232" i="7"/>
  <c r="J232" i="7"/>
  <c r="I232" i="7"/>
  <c r="P231" i="7"/>
  <c r="O231" i="7"/>
  <c r="N231" i="7"/>
  <c r="M231" i="7"/>
  <c r="L231" i="7"/>
  <c r="K231" i="7"/>
  <c r="J231" i="7"/>
  <c r="I231" i="7"/>
  <c r="P230" i="7"/>
  <c r="O230" i="7"/>
  <c r="N230" i="7"/>
  <c r="M230" i="7"/>
  <c r="L230" i="7"/>
  <c r="K230" i="7"/>
  <c r="J230" i="7"/>
  <c r="I230" i="7"/>
  <c r="P229" i="7"/>
  <c r="O229" i="7"/>
  <c r="N229" i="7"/>
  <c r="M229" i="7"/>
  <c r="L229" i="7"/>
  <c r="K229" i="7"/>
  <c r="J229" i="7"/>
  <c r="I229" i="7"/>
  <c r="P228" i="7"/>
  <c r="O228" i="7"/>
  <c r="N228" i="7"/>
  <c r="M228" i="7"/>
  <c r="L228" i="7"/>
  <c r="K228" i="7"/>
  <c r="J228" i="7"/>
  <c r="I228" i="7"/>
  <c r="P227" i="7"/>
  <c r="O227" i="7"/>
  <c r="N227" i="7"/>
  <c r="M227" i="7"/>
  <c r="L227" i="7"/>
  <c r="K227" i="7"/>
  <c r="J227" i="7"/>
  <c r="I227" i="7"/>
  <c r="P226" i="7"/>
  <c r="O226" i="7"/>
  <c r="N226" i="7"/>
  <c r="M226" i="7"/>
  <c r="L226" i="7"/>
  <c r="K226" i="7"/>
  <c r="J226" i="7"/>
  <c r="I226" i="7"/>
  <c r="P225" i="7"/>
  <c r="O225" i="7"/>
  <c r="N225" i="7"/>
  <c r="M225" i="7"/>
  <c r="L225" i="7"/>
  <c r="K225" i="7"/>
  <c r="J225" i="7"/>
  <c r="I225" i="7"/>
  <c r="P224" i="7"/>
  <c r="O224" i="7"/>
  <c r="N224" i="7"/>
  <c r="M224" i="7"/>
  <c r="L224" i="7"/>
  <c r="K224" i="7"/>
  <c r="J224" i="7"/>
  <c r="I224" i="7"/>
  <c r="P223" i="7"/>
  <c r="O223" i="7"/>
  <c r="N223" i="7"/>
  <c r="M223" i="7"/>
  <c r="L223" i="7"/>
  <c r="K223" i="7"/>
  <c r="J223" i="7"/>
  <c r="I223" i="7"/>
  <c r="P222" i="7"/>
  <c r="O222" i="7"/>
  <c r="N222" i="7"/>
  <c r="M222" i="7"/>
  <c r="L222" i="7"/>
  <c r="K222" i="7"/>
  <c r="J222" i="7"/>
  <c r="I222" i="7"/>
  <c r="P221" i="7"/>
  <c r="O221" i="7"/>
  <c r="N221" i="7"/>
  <c r="M221" i="7"/>
  <c r="L221" i="7"/>
  <c r="K221" i="7"/>
  <c r="J221" i="7"/>
  <c r="I221" i="7"/>
  <c r="P220" i="7"/>
  <c r="O220" i="7"/>
  <c r="N220" i="7"/>
  <c r="M220" i="7"/>
  <c r="L220" i="7"/>
  <c r="K220" i="7"/>
  <c r="J220" i="7"/>
  <c r="I220" i="7"/>
  <c r="P219" i="7"/>
  <c r="O219" i="7"/>
  <c r="N219" i="7"/>
  <c r="M219" i="7"/>
  <c r="L219" i="7"/>
  <c r="K219" i="7"/>
  <c r="J219" i="7"/>
  <c r="I219" i="7"/>
  <c r="P218" i="7"/>
  <c r="O218" i="7"/>
  <c r="N218" i="7"/>
  <c r="M218" i="7"/>
  <c r="L218" i="7"/>
  <c r="K218" i="7"/>
  <c r="J218" i="7"/>
  <c r="I218" i="7"/>
  <c r="P217" i="7"/>
  <c r="O217" i="7"/>
  <c r="N217" i="7"/>
  <c r="M217" i="7"/>
  <c r="L217" i="7"/>
  <c r="K217" i="7"/>
  <c r="J217" i="7"/>
  <c r="I217" i="7"/>
  <c r="P216" i="7"/>
  <c r="O216" i="7"/>
  <c r="N216" i="7"/>
  <c r="M216" i="7"/>
  <c r="L216" i="7"/>
  <c r="K216" i="7"/>
  <c r="J216" i="7"/>
  <c r="I216" i="7"/>
  <c r="P215" i="7"/>
  <c r="O215" i="7"/>
  <c r="N215" i="7"/>
  <c r="M215" i="7"/>
  <c r="L215" i="7"/>
  <c r="K215" i="7"/>
  <c r="J215" i="7"/>
  <c r="I215" i="7"/>
  <c r="P214" i="7"/>
  <c r="O214" i="7"/>
  <c r="N214" i="7"/>
  <c r="M214" i="7"/>
  <c r="L214" i="7"/>
  <c r="K214" i="7"/>
  <c r="J214" i="7"/>
  <c r="I214" i="7"/>
  <c r="P213" i="7"/>
  <c r="O213" i="7"/>
  <c r="N213" i="7"/>
  <c r="M213" i="7"/>
  <c r="L213" i="7"/>
  <c r="K213" i="7"/>
  <c r="J213" i="7"/>
  <c r="I213" i="7"/>
  <c r="P212" i="7"/>
  <c r="O212" i="7"/>
  <c r="N212" i="7"/>
  <c r="M212" i="7"/>
  <c r="L212" i="7"/>
  <c r="K212" i="7"/>
  <c r="J212" i="7"/>
  <c r="I212" i="7"/>
  <c r="P211" i="7"/>
  <c r="O211" i="7"/>
  <c r="N211" i="7"/>
  <c r="M211" i="7"/>
  <c r="L211" i="7"/>
  <c r="K211" i="7"/>
  <c r="J211" i="7"/>
  <c r="I211" i="7"/>
  <c r="P210" i="7"/>
  <c r="O210" i="7"/>
  <c r="N210" i="7"/>
  <c r="M210" i="7"/>
  <c r="L210" i="7"/>
  <c r="K210" i="7"/>
  <c r="J210" i="7"/>
  <c r="I210" i="7"/>
  <c r="P209" i="7"/>
  <c r="O209" i="7"/>
  <c r="N209" i="7"/>
  <c r="M209" i="7"/>
  <c r="L209" i="7"/>
  <c r="K209" i="7"/>
  <c r="J209" i="7"/>
  <c r="I209" i="7"/>
  <c r="P208" i="7"/>
  <c r="O208" i="7"/>
  <c r="N208" i="7"/>
  <c r="M208" i="7"/>
  <c r="L208" i="7"/>
  <c r="K208" i="7"/>
  <c r="J208" i="7"/>
  <c r="I208" i="7"/>
  <c r="P207" i="7"/>
  <c r="O207" i="7"/>
  <c r="N207" i="7"/>
  <c r="M207" i="7"/>
  <c r="L207" i="7"/>
  <c r="K207" i="7"/>
  <c r="J207" i="7"/>
  <c r="I207" i="7"/>
  <c r="P206" i="7"/>
  <c r="O206" i="7"/>
  <c r="N206" i="7"/>
  <c r="M206" i="7"/>
  <c r="L206" i="7"/>
  <c r="K206" i="7"/>
  <c r="J206" i="7"/>
  <c r="I206" i="7"/>
  <c r="P205" i="7"/>
  <c r="O205" i="7"/>
  <c r="N205" i="7"/>
  <c r="M205" i="7"/>
  <c r="L205" i="7"/>
  <c r="K205" i="7"/>
  <c r="J205" i="7"/>
  <c r="I205" i="7"/>
  <c r="P204" i="7"/>
  <c r="O204" i="7"/>
  <c r="N204" i="7"/>
  <c r="M204" i="7"/>
  <c r="L204" i="7"/>
  <c r="K204" i="7"/>
  <c r="J204" i="7"/>
  <c r="I204" i="7"/>
  <c r="P203" i="7"/>
  <c r="O203" i="7"/>
  <c r="N203" i="7"/>
  <c r="M203" i="7"/>
  <c r="L203" i="7"/>
  <c r="K203" i="7"/>
  <c r="J203" i="7"/>
  <c r="I203" i="7"/>
  <c r="P202" i="7"/>
  <c r="O202" i="7"/>
  <c r="N202" i="7"/>
  <c r="M202" i="7"/>
  <c r="L202" i="7"/>
  <c r="K202" i="7"/>
  <c r="J202" i="7"/>
  <c r="I202" i="7"/>
  <c r="P201" i="7"/>
  <c r="O201" i="7"/>
  <c r="N201" i="7"/>
  <c r="M201" i="7"/>
  <c r="L201" i="7"/>
  <c r="K201" i="7"/>
  <c r="J201" i="7"/>
  <c r="I201" i="7"/>
  <c r="P200" i="7"/>
  <c r="O200" i="7"/>
  <c r="N200" i="7"/>
  <c r="M200" i="7"/>
  <c r="L200" i="7"/>
  <c r="K200" i="7"/>
  <c r="J200" i="7"/>
  <c r="I200" i="7"/>
  <c r="P199" i="7"/>
  <c r="O199" i="7"/>
  <c r="N199" i="7"/>
  <c r="M199" i="7"/>
  <c r="L199" i="7"/>
  <c r="K199" i="7"/>
  <c r="J199" i="7"/>
  <c r="I199" i="7"/>
  <c r="P198" i="7"/>
  <c r="O198" i="7"/>
  <c r="N198" i="7"/>
  <c r="M198" i="7"/>
  <c r="L198" i="7"/>
  <c r="K198" i="7"/>
  <c r="J198" i="7"/>
  <c r="I198" i="7"/>
  <c r="P197" i="7"/>
  <c r="O197" i="7"/>
  <c r="N197" i="7"/>
  <c r="M197" i="7"/>
  <c r="L197" i="7"/>
  <c r="K197" i="7"/>
  <c r="J197" i="7"/>
  <c r="I197" i="7"/>
  <c r="P196" i="7"/>
  <c r="O196" i="7"/>
  <c r="N196" i="7"/>
  <c r="M196" i="7"/>
  <c r="L196" i="7"/>
  <c r="K196" i="7"/>
  <c r="J196" i="7"/>
  <c r="I196" i="7"/>
  <c r="P195" i="7"/>
  <c r="O195" i="7"/>
  <c r="N195" i="7"/>
  <c r="M195" i="7"/>
  <c r="L195" i="7"/>
  <c r="K195" i="7"/>
  <c r="J195" i="7"/>
  <c r="I195" i="7"/>
  <c r="P194" i="7"/>
  <c r="O194" i="7"/>
  <c r="N194" i="7"/>
  <c r="M194" i="7"/>
  <c r="L194" i="7"/>
  <c r="K194" i="7"/>
  <c r="J194" i="7"/>
  <c r="I194" i="7"/>
  <c r="P193" i="7"/>
  <c r="O193" i="7"/>
  <c r="N193" i="7"/>
  <c r="M193" i="7"/>
  <c r="L193" i="7"/>
  <c r="K193" i="7"/>
  <c r="J193" i="7"/>
  <c r="I193" i="7"/>
  <c r="P192" i="7"/>
  <c r="O192" i="7"/>
  <c r="N192" i="7"/>
  <c r="M192" i="7"/>
  <c r="L192" i="7"/>
  <c r="K192" i="7"/>
  <c r="J192" i="7"/>
  <c r="I192" i="7"/>
  <c r="P191" i="7"/>
  <c r="O191" i="7"/>
  <c r="N191" i="7"/>
  <c r="M191" i="7"/>
  <c r="L191" i="7"/>
  <c r="K191" i="7"/>
  <c r="J191" i="7"/>
  <c r="I191" i="7"/>
  <c r="P190" i="7"/>
  <c r="O190" i="7"/>
  <c r="N190" i="7"/>
  <c r="M190" i="7"/>
  <c r="L190" i="7"/>
  <c r="K190" i="7"/>
  <c r="J190" i="7"/>
  <c r="I190" i="7"/>
  <c r="P189" i="7"/>
  <c r="O189" i="7"/>
  <c r="N189" i="7"/>
  <c r="M189" i="7"/>
  <c r="L189" i="7"/>
  <c r="K189" i="7"/>
  <c r="J189" i="7"/>
  <c r="I189" i="7"/>
  <c r="P188" i="7"/>
  <c r="O188" i="7"/>
  <c r="N188" i="7"/>
  <c r="M188" i="7"/>
  <c r="L188" i="7"/>
  <c r="K188" i="7"/>
  <c r="J188" i="7"/>
  <c r="I188" i="7"/>
  <c r="P187" i="7"/>
  <c r="O187" i="7"/>
  <c r="N187" i="7"/>
  <c r="M187" i="7"/>
  <c r="L187" i="7"/>
  <c r="K187" i="7"/>
  <c r="J187" i="7"/>
  <c r="I187" i="7"/>
  <c r="P186" i="7"/>
  <c r="O186" i="7"/>
  <c r="N186" i="7"/>
  <c r="M186" i="7"/>
  <c r="L186" i="7"/>
  <c r="K186" i="7"/>
  <c r="J186" i="7"/>
  <c r="I186" i="7"/>
  <c r="P185" i="7"/>
  <c r="O185" i="7"/>
  <c r="N185" i="7"/>
  <c r="M185" i="7"/>
  <c r="L185" i="7"/>
  <c r="K185" i="7"/>
  <c r="J185" i="7"/>
  <c r="I185" i="7"/>
  <c r="P184" i="7"/>
  <c r="O184" i="7"/>
  <c r="N184" i="7"/>
  <c r="M184" i="7"/>
  <c r="L184" i="7"/>
  <c r="K184" i="7"/>
  <c r="J184" i="7"/>
  <c r="I184" i="7"/>
  <c r="P183" i="7"/>
  <c r="O183" i="7"/>
  <c r="N183" i="7"/>
  <c r="M183" i="7"/>
  <c r="L183" i="7"/>
  <c r="K183" i="7"/>
  <c r="J183" i="7"/>
  <c r="I183" i="7"/>
  <c r="P182" i="7"/>
  <c r="O182" i="7"/>
  <c r="N182" i="7"/>
  <c r="M182" i="7"/>
  <c r="L182" i="7"/>
  <c r="K182" i="7"/>
  <c r="J182" i="7"/>
  <c r="I182" i="7"/>
  <c r="P181" i="7"/>
  <c r="O181" i="7"/>
  <c r="N181" i="7"/>
  <c r="M181" i="7"/>
  <c r="L181" i="7"/>
  <c r="K181" i="7"/>
  <c r="J181" i="7"/>
  <c r="I181" i="7"/>
  <c r="P180" i="7"/>
  <c r="O180" i="7"/>
  <c r="N180" i="7"/>
  <c r="M180" i="7"/>
  <c r="L180" i="7"/>
  <c r="K180" i="7"/>
  <c r="J180" i="7"/>
  <c r="I180" i="7"/>
  <c r="P179" i="7"/>
  <c r="O179" i="7"/>
  <c r="N179" i="7"/>
  <c r="M179" i="7"/>
  <c r="L179" i="7"/>
  <c r="K179" i="7"/>
  <c r="J179" i="7"/>
  <c r="I179" i="7"/>
  <c r="P178" i="7"/>
  <c r="O178" i="7"/>
  <c r="N178" i="7"/>
  <c r="M178" i="7"/>
  <c r="L178" i="7"/>
  <c r="K178" i="7"/>
  <c r="J178" i="7"/>
  <c r="I178" i="7"/>
  <c r="P177" i="7"/>
  <c r="O177" i="7"/>
  <c r="N177" i="7"/>
  <c r="M177" i="7"/>
  <c r="L177" i="7"/>
  <c r="K177" i="7"/>
  <c r="J177" i="7"/>
  <c r="I177" i="7"/>
  <c r="P176" i="7"/>
  <c r="O176" i="7"/>
  <c r="N176" i="7"/>
  <c r="M176" i="7"/>
  <c r="L176" i="7"/>
  <c r="K176" i="7"/>
  <c r="J176" i="7"/>
  <c r="I176" i="7"/>
  <c r="P175" i="7"/>
  <c r="O175" i="7"/>
  <c r="N175" i="7"/>
  <c r="M175" i="7"/>
  <c r="L175" i="7"/>
  <c r="K175" i="7"/>
  <c r="J175" i="7"/>
  <c r="I175" i="7"/>
  <c r="P174" i="7"/>
  <c r="O174" i="7"/>
  <c r="N174" i="7"/>
  <c r="M174" i="7"/>
  <c r="L174" i="7"/>
  <c r="K174" i="7"/>
  <c r="J174" i="7"/>
  <c r="I174" i="7"/>
  <c r="P173" i="7"/>
  <c r="O173" i="7"/>
  <c r="N173" i="7"/>
  <c r="M173" i="7"/>
  <c r="L173" i="7"/>
  <c r="K173" i="7"/>
  <c r="J173" i="7"/>
  <c r="I173" i="7"/>
  <c r="P172" i="7"/>
  <c r="O172" i="7"/>
  <c r="N172" i="7"/>
  <c r="M172" i="7"/>
  <c r="L172" i="7"/>
  <c r="K172" i="7"/>
  <c r="J172" i="7"/>
  <c r="I172" i="7"/>
  <c r="P171" i="7"/>
  <c r="O171" i="7"/>
  <c r="N171" i="7"/>
  <c r="M171" i="7"/>
  <c r="L171" i="7"/>
  <c r="K171" i="7"/>
  <c r="J171" i="7"/>
  <c r="I171" i="7"/>
  <c r="P170" i="7"/>
  <c r="O170" i="7"/>
  <c r="N170" i="7"/>
  <c r="M170" i="7"/>
  <c r="L170" i="7"/>
  <c r="K170" i="7"/>
  <c r="J170" i="7"/>
  <c r="I170" i="7"/>
  <c r="P169" i="7"/>
  <c r="O169" i="7"/>
  <c r="N169" i="7"/>
  <c r="M169" i="7"/>
  <c r="L169" i="7"/>
  <c r="K169" i="7"/>
  <c r="J169" i="7"/>
  <c r="I169" i="7"/>
  <c r="P168" i="7"/>
  <c r="O168" i="7"/>
  <c r="N168" i="7"/>
  <c r="M168" i="7"/>
  <c r="L168" i="7"/>
  <c r="K168" i="7"/>
  <c r="J168" i="7"/>
  <c r="I168" i="7"/>
  <c r="P167" i="7"/>
  <c r="O167" i="7"/>
  <c r="N167" i="7"/>
  <c r="M167" i="7"/>
  <c r="L167" i="7"/>
  <c r="K167" i="7"/>
  <c r="J167" i="7"/>
  <c r="I167" i="7"/>
  <c r="P166" i="7"/>
  <c r="O166" i="7"/>
  <c r="N166" i="7"/>
  <c r="M166" i="7"/>
  <c r="L166" i="7"/>
  <c r="K166" i="7"/>
  <c r="J166" i="7"/>
  <c r="I166" i="7"/>
  <c r="P165" i="7"/>
  <c r="O165" i="7"/>
  <c r="N165" i="7"/>
  <c r="M165" i="7"/>
  <c r="L165" i="7"/>
  <c r="K165" i="7"/>
  <c r="J165" i="7"/>
  <c r="I165" i="7"/>
  <c r="P164" i="7"/>
  <c r="O164" i="7"/>
  <c r="N164" i="7"/>
  <c r="M164" i="7"/>
  <c r="L164" i="7"/>
  <c r="K164" i="7"/>
  <c r="J164" i="7"/>
  <c r="I164" i="7"/>
  <c r="P163" i="7"/>
  <c r="O163" i="7"/>
  <c r="N163" i="7"/>
  <c r="M163" i="7"/>
  <c r="L163" i="7"/>
  <c r="K163" i="7"/>
  <c r="J163" i="7"/>
  <c r="I163" i="7"/>
  <c r="P162" i="7"/>
  <c r="O162" i="7"/>
  <c r="N162" i="7"/>
  <c r="M162" i="7"/>
  <c r="L162" i="7"/>
  <c r="K162" i="7"/>
  <c r="J162" i="7"/>
  <c r="I162" i="7"/>
  <c r="P161" i="7"/>
  <c r="O161" i="7"/>
  <c r="N161" i="7"/>
  <c r="M161" i="7"/>
  <c r="L161" i="7"/>
  <c r="K161" i="7"/>
  <c r="J161" i="7"/>
  <c r="I161" i="7"/>
  <c r="P160" i="7"/>
  <c r="O160" i="7"/>
  <c r="N160" i="7"/>
  <c r="M160" i="7"/>
  <c r="L160" i="7"/>
  <c r="K160" i="7"/>
  <c r="J160" i="7"/>
  <c r="I160" i="7"/>
  <c r="P159" i="7"/>
  <c r="O159" i="7"/>
  <c r="N159" i="7"/>
  <c r="M159" i="7"/>
  <c r="L159" i="7"/>
  <c r="K159" i="7"/>
  <c r="J159" i="7"/>
  <c r="I159" i="7"/>
  <c r="P158" i="7"/>
  <c r="O158" i="7"/>
  <c r="N158" i="7"/>
  <c r="M158" i="7"/>
  <c r="L158" i="7"/>
  <c r="K158" i="7"/>
  <c r="J158" i="7"/>
  <c r="I158" i="7"/>
  <c r="P157" i="7"/>
  <c r="O157" i="7"/>
  <c r="N157" i="7"/>
  <c r="M157" i="7"/>
  <c r="L157" i="7"/>
  <c r="K157" i="7"/>
  <c r="J157" i="7"/>
  <c r="I157" i="7"/>
  <c r="P156" i="7"/>
  <c r="O156" i="7"/>
  <c r="N156" i="7"/>
  <c r="M156" i="7"/>
  <c r="L156" i="7"/>
  <c r="K156" i="7"/>
  <c r="J156" i="7"/>
  <c r="I156" i="7"/>
  <c r="P155" i="7"/>
  <c r="O155" i="7"/>
  <c r="N155" i="7"/>
  <c r="M155" i="7"/>
  <c r="L155" i="7"/>
  <c r="K155" i="7"/>
  <c r="J155" i="7"/>
  <c r="I155" i="7"/>
  <c r="P154" i="7"/>
  <c r="O154" i="7"/>
  <c r="N154" i="7"/>
  <c r="M154" i="7"/>
  <c r="L154" i="7"/>
  <c r="K154" i="7"/>
  <c r="J154" i="7"/>
  <c r="I154" i="7"/>
  <c r="P153" i="7"/>
  <c r="O153" i="7"/>
  <c r="N153" i="7"/>
  <c r="M153" i="7"/>
  <c r="L153" i="7"/>
  <c r="K153" i="7"/>
  <c r="J153" i="7"/>
  <c r="I153" i="7"/>
  <c r="P152" i="7"/>
  <c r="O152" i="7"/>
  <c r="N152" i="7"/>
  <c r="M152" i="7"/>
  <c r="L152" i="7"/>
  <c r="K152" i="7"/>
  <c r="J152" i="7"/>
  <c r="I152" i="7"/>
  <c r="P151" i="7"/>
  <c r="O151" i="7"/>
  <c r="N151" i="7"/>
  <c r="M151" i="7"/>
  <c r="L151" i="7"/>
  <c r="K151" i="7"/>
  <c r="J151" i="7"/>
  <c r="I151" i="7"/>
  <c r="P150" i="7"/>
  <c r="O150" i="7"/>
  <c r="N150" i="7"/>
  <c r="M150" i="7"/>
  <c r="L150" i="7"/>
  <c r="K150" i="7"/>
  <c r="J150" i="7"/>
  <c r="I150" i="7"/>
  <c r="P149" i="7"/>
  <c r="O149" i="7"/>
  <c r="N149" i="7"/>
  <c r="M149" i="7"/>
  <c r="L149" i="7"/>
  <c r="K149" i="7"/>
  <c r="J149" i="7"/>
  <c r="I149" i="7"/>
  <c r="P148" i="7"/>
  <c r="O148" i="7"/>
  <c r="N148" i="7"/>
  <c r="M148" i="7"/>
  <c r="L148" i="7"/>
  <c r="K148" i="7"/>
  <c r="J148" i="7"/>
  <c r="I148" i="7"/>
  <c r="P147" i="7"/>
  <c r="O147" i="7"/>
  <c r="N147" i="7"/>
  <c r="M147" i="7"/>
  <c r="L147" i="7"/>
  <c r="K147" i="7"/>
  <c r="J147" i="7"/>
  <c r="I147" i="7"/>
  <c r="P146" i="7"/>
  <c r="O146" i="7"/>
  <c r="N146" i="7"/>
  <c r="M146" i="7"/>
  <c r="L146" i="7"/>
  <c r="K146" i="7"/>
  <c r="J146" i="7"/>
  <c r="I146" i="7"/>
  <c r="P145" i="7"/>
  <c r="O145" i="7"/>
  <c r="N145" i="7"/>
  <c r="M145" i="7"/>
  <c r="L145" i="7"/>
  <c r="K145" i="7"/>
  <c r="J145" i="7"/>
  <c r="I145" i="7"/>
  <c r="P144" i="7"/>
  <c r="O144" i="7"/>
  <c r="N144" i="7"/>
  <c r="M144" i="7"/>
  <c r="L144" i="7"/>
  <c r="K144" i="7"/>
  <c r="J144" i="7"/>
  <c r="I144" i="7"/>
  <c r="P143" i="7"/>
  <c r="O143" i="7"/>
  <c r="N143" i="7"/>
  <c r="M143" i="7"/>
  <c r="L143" i="7"/>
  <c r="K143" i="7"/>
  <c r="J143" i="7"/>
  <c r="I143" i="7"/>
  <c r="P142" i="7"/>
  <c r="O142" i="7"/>
  <c r="N142" i="7"/>
  <c r="M142" i="7"/>
  <c r="L142" i="7"/>
  <c r="K142" i="7"/>
  <c r="J142" i="7"/>
  <c r="I142" i="7"/>
  <c r="P141" i="7"/>
  <c r="O141" i="7"/>
  <c r="N141" i="7"/>
  <c r="M141" i="7"/>
  <c r="L141" i="7"/>
  <c r="K141" i="7"/>
  <c r="J141" i="7"/>
  <c r="I141" i="7"/>
  <c r="P140" i="7"/>
  <c r="O140" i="7"/>
  <c r="N140" i="7"/>
  <c r="M140" i="7"/>
  <c r="L140" i="7"/>
  <c r="K140" i="7"/>
  <c r="J140" i="7"/>
  <c r="I140" i="7"/>
  <c r="P139" i="7"/>
  <c r="O139" i="7"/>
  <c r="N139" i="7"/>
  <c r="M139" i="7"/>
  <c r="L139" i="7"/>
  <c r="K139" i="7"/>
  <c r="J139" i="7"/>
  <c r="I139" i="7"/>
  <c r="P138" i="7"/>
  <c r="O138" i="7"/>
  <c r="N138" i="7"/>
  <c r="M138" i="7"/>
  <c r="L138" i="7"/>
  <c r="K138" i="7"/>
  <c r="J138" i="7"/>
  <c r="I138" i="7"/>
  <c r="P137" i="7"/>
  <c r="O137" i="7"/>
  <c r="N137" i="7"/>
  <c r="M137" i="7"/>
  <c r="L137" i="7"/>
  <c r="K137" i="7"/>
  <c r="J137" i="7"/>
  <c r="I137" i="7"/>
  <c r="P136" i="7"/>
  <c r="O136" i="7"/>
  <c r="N136" i="7"/>
  <c r="M136" i="7"/>
  <c r="L136" i="7"/>
  <c r="K136" i="7"/>
  <c r="J136" i="7"/>
  <c r="I136" i="7"/>
  <c r="P135" i="7"/>
  <c r="O135" i="7"/>
  <c r="N135" i="7"/>
  <c r="M135" i="7"/>
  <c r="L135" i="7"/>
  <c r="K135" i="7"/>
  <c r="J135" i="7"/>
  <c r="I135" i="7"/>
  <c r="P134" i="7"/>
  <c r="O134" i="7"/>
  <c r="N134" i="7"/>
  <c r="M134" i="7"/>
  <c r="L134" i="7"/>
  <c r="K134" i="7"/>
  <c r="J134" i="7"/>
  <c r="I134" i="7"/>
  <c r="P133" i="7"/>
  <c r="O133" i="7"/>
  <c r="N133" i="7"/>
  <c r="M133" i="7"/>
  <c r="L133" i="7"/>
  <c r="K133" i="7"/>
  <c r="J133" i="7"/>
  <c r="I133" i="7"/>
  <c r="P132" i="7"/>
  <c r="O132" i="7"/>
  <c r="N132" i="7"/>
  <c r="M132" i="7"/>
  <c r="L132" i="7"/>
  <c r="K132" i="7"/>
  <c r="J132" i="7"/>
  <c r="I132" i="7"/>
  <c r="P131" i="7"/>
  <c r="O131" i="7"/>
  <c r="N131" i="7"/>
  <c r="M131" i="7"/>
  <c r="L131" i="7"/>
  <c r="K131" i="7"/>
  <c r="J131" i="7"/>
  <c r="I131" i="7"/>
  <c r="P130" i="7"/>
  <c r="O130" i="7"/>
  <c r="N130" i="7"/>
  <c r="M130" i="7"/>
  <c r="L130" i="7"/>
  <c r="K130" i="7"/>
  <c r="J130" i="7"/>
  <c r="I130" i="7"/>
  <c r="P129" i="7"/>
  <c r="O129" i="7"/>
  <c r="N129" i="7"/>
  <c r="M129" i="7"/>
  <c r="L129" i="7"/>
  <c r="K129" i="7"/>
  <c r="J129" i="7"/>
  <c r="I129" i="7"/>
  <c r="P128" i="7"/>
  <c r="O128" i="7"/>
  <c r="N128" i="7"/>
  <c r="M128" i="7"/>
  <c r="L128" i="7"/>
  <c r="K128" i="7"/>
  <c r="J128" i="7"/>
  <c r="I128" i="7"/>
  <c r="P127" i="7"/>
  <c r="O127" i="7"/>
  <c r="N127" i="7"/>
  <c r="M127" i="7"/>
  <c r="L127" i="7"/>
  <c r="K127" i="7"/>
  <c r="J127" i="7"/>
  <c r="I127" i="7"/>
  <c r="P126" i="7"/>
  <c r="O126" i="7"/>
  <c r="N126" i="7"/>
  <c r="M126" i="7"/>
  <c r="L126" i="7"/>
  <c r="K126" i="7"/>
  <c r="J126" i="7"/>
  <c r="I126" i="7"/>
  <c r="P125" i="7"/>
  <c r="O125" i="7"/>
  <c r="N125" i="7"/>
  <c r="M125" i="7"/>
  <c r="L125" i="7"/>
  <c r="K125" i="7"/>
  <c r="J125" i="7"/>
  <c r="I125" i="7"/>
  <c r="P124" i="7"/>
  <c r="O124" i="7"/>
  <c r="N124" i="7"/>
  <c r="M124" i="7"/>
  <c r="L124" i="7"/>
  <c r="K124" i="7"/>
  <c r="J124" i="7"/>
  <c r="I124" i="7"/>
  <c r="P123" i="7"/>
  <c r="O123" i="7"/>
  <c r="N123" i="7"/>
  <c r="M123" i="7"/>
  <c r="L123" i="7"/>
  <c r="K123" i="7"/>
  <c r="J123" i="7"/>
  <c r="I123" i="7"/>
  <c r="P122" i="7"/>
  <c r="O122" i="7"/>
  <c r="N122" i="7"/>
  <c r="M122" i="7"/>
  <c r="L122" i="7"/>
  <c r="K122" i="7"/>
  <c r="J122" i="7"/>
  <c r="I122" i="7"/>
  <c r="P121" i="7"/>
  <c r="O121" i="7"/>
  <c r="N121" i="7"/>
  <c r="M121" i="7"/>
  <c r="L121" i="7"/>
  <c r="K121" i="7"/>
  <c r="J121" i="7"/>
  <c r="I121" i="7"/>
  <c r="P120" i="7"/>
  <c r="O120" i="7"/>
  <c r="N120" i="7"/>
  <c r="M120" i="7"/>
  <c r="L120" i="7"/>
  <c r="K120" i="7"/>
  <c r="J120" i="7"/>
  <c r="I120" i="7"/>
  <c r="P119" i="7"/>
  <c r="O119" i="7"/>
  <c r="N119" i="7"/>
  <c r="M119" i="7"/>
  <c r="L119" i="7"/>
  <c r="K119" i="7"/>
  <c r="J119" i="7"/>
  <c r="I119" i="7"/>
  <c r="P118" i="7"/>
  <c r="O118" i="7"/>
  <c r="N118" i="7"/>
  <c r="M118" i="7"/>
  <c r="L118" i="7"/>
  <c r="K118" i="7"/>
  <c r="J118" i="7"/>
  <c r="I118" i="7"/>
  <c r="P117" i="7"/>
  <c r="O117" i="7"/>
  <c r="N117" i="7"/>
  <c r="M117" i="7"/>
  <c r="L117" i="7"/>
  <c r="K117" i="7"/>
  <c r="J117" i="7"/>
  <c r="I117" i="7"/>
  <c r="P116" i="7"/>
  <c r="O116" i="7"/>
  <c r="N116" i="7"/>
  <c r="M116" i="7"/>
  <c r="L116" i="7"/>
  <c r="K116" i="7"/>
  <c r="J116" i="7"/>
  <c r="I116" i="7"/>
  <c r="P115" i="7"/>
  <c r="O115" i="7"/>
  <c r="N115" i="7"/>
  <c r="M115" i="7"/>
  <c r="L115" i="7"/>
  <c r="K115" i="7"/>
  <c r="J115" i="7"/>
  <c r="I115" i="7"/>
  <c r="P114" i="7"/>
  <c r="O114" i="7"/>
  <c r="N114" i="7"/>
  <c r="M114" i="7"/>
  <c r="L114" i="7"/>
  <c r="K114" i="7"/>
  <c r="J114" i="7"/>
  <c r="I114" i="7"/>
  <c r="P113" i="7"/>
  <c r="O113" i="7"/>
  <c r="N113" i="7"/>
  <c r="M113" i="7"/>
  <c r="L113" i="7"/>
  <c r="K113" i="7"/>
  <c r="J113" i="7"/>
  <c r="I113" i="7"/>
  <c r="P112" i="7"/>
  <c r="O112" i="7"/>
  <c r="N112" i="7"/>
  <c r="M112" i="7"/>
  <c r="L112" i="7"/>
  <c r="K112" i="7"/>
  <c r="J112" i="7"/>
  <c r="I112" i="7"/>
  <c r="P111" i="7"/>
  <c r="O111" i="7"/>
  <c r="N111" i="7"/>
  <c r="M111" i="7"/>
  <c r="L111" i="7"/>
  <c r="K111" i="7"/>
  <c r="J111" i="7"/>
  <c r="I111" i="7"/>
  <c r="P110" i="7"/>
  <c r="O110" i="7"/>
  <c r="N110" i="7"/>
  <c r="M110" i="7"/>
  <c r="L110" i="7"/>
  <c r="K110" i="7"/>
  <c r="J110" i="7"/>
  <c r="I110" i="7"/>
  <c r="P109" i="7"/>
  <c r="O109" i="7"/>
  <c r="N109" i="7"/>
  <c r="M109" i="7"/>
  <c r="L109" i="7"/>
  <c r="K109" i="7"/>
  <c r="J109" i="7"/>
  <c r="I109" i="7"/>
  <c r="P108" i="7"/>
  <c r="O108" i="7"/>
  <c r="N108" i="7"/>
  <c r="M108" i="7"/>
  <c r="L108" i="7"/>
  <c r="K108" i="7"/>
  <c r="J108" i="7"/>
  <c r="I108" i="7"/>
  <c r="P107" i="7"/>
  <c r="O107" i="7"/>
  <c r="N107" i="7"/>
  <c r="M107" i="7"/>
  <c r="L107" i="7"/>
  <c r="K107" i="7"/>
  <c r="J107" i="7"/>
  <c r="I107" i="7"/>
  <c r="P106" i="7"/>
  <c r="O106" i="7"/>
  <c r="N106" i="7"/>
  <c r="M106" i="7"/>
  <c r="L106" i="7"/>
  <c r="K106" i="7"/>
  <c r="J106" i="7"/>
  <c r="I106" i="7"/>
  <c r="P105" i="7"/>
  <c r="O105" i="7"/>
  <c r="N105" i="7"/>
  <c r="M105" i="7"/>
  <c r="L105" i="7"/>
  <c r="K105" i="7"/>
  <c r="J105" i="7"/>
  <c r="I105" i="7"/>
  <c r="P104" i="7"/>
  <c r="O104" i="7"/>
  <c r="N104" i="7"/>
  <c r="M104" i="7"/>
  <c r="L104" i="7"/>
  <c r="K104" i="7"/>
  <c r="J104" i="7"/>
  <c r="I104" i="7"/>
  <c r="P103" i="7"/>
  <c r="O103" i="7"/>
  <c r="N103" i="7"/>
  <c r="M103" i="7"/>
  <c r="L103" i="7"/>
  <c r="K103" i="7"/>
  <c r="J103" i="7"/>
  <c r="I103" i="7"/>
  <c r="P102" i="7"/>
  <c r="O102" i="7"/>
  <c r="N102" i="7"/>
  <c r="M102" i="7"/>
  <c r="L102" i="7"/>
  <c r="K102" i="7"/>
  <c r="J102" i="7"/>
  <c r="I102" i="7"/>
  <c r="P101" i="7"/>
  <c r="O101" i="7"/>
  <c r="N101" i="7"/>
  <c r="M101" i="7"/>
  <c r="L101" i="7"/>
  <c r="K101" i="7"/>
  <c r="J101" i="7"/>
  <c r="I101" i="7"/>
  <c r="P100" i="7"/>
  <c r="O100" i="7"/>
  <c r="N100" i="7"/>
  <c r="M100" i="7"/>
  <c r="L100" i="7"/>
  <c r="K100" i="7"/>
  <c r="J100" i="7"/>
  <c r="I100" i="7"/>
  <c r="P99" i="7"/>
  <c r="O99" i="7"/>
  <c r="N99" i="7"/>
  <c r="M99" i="7"/>
  <c r="L99" i="7"/>
  <c r="K99" i="7"/>
  <c r="J99" i="7"/>
  <c r="I99" i="7"/>
  <c r="P98" i="7"/>
  <c r="O98" i="7"/>
  <c r="N98" i="7"/>
  <c r="M98" i="7"/>
  <c r="L98" i="7"/>
  <c r="K98" i="7"/>
  <c r="J98" i="7"/>
  <c r="I98" i="7"/>
  <c r="P97" i="7"/>
  <c r="O97" i="7"/>
  <c r="N97" i="7"/>
  <c r="M97" i="7"/>
  <c r="L97" i="7"/>
  <c r="K97" i="7"/>
  <c r="J97" i="7"/>
  <c r="I97" i="7"/>
  <c r="P96" i="7"/>
  <c r="O96" i="7"/>
  <c r="N96" i="7"/>
  <c r="M96" i="7"/>
  <c r="L96" i="7"/>
  <c r="K96" i="7"/>
  <c r="J96" i="7"/>
  <c r="I96" i="7"/>
  <c r="P95" i="7"/>
  <c r="O95" i="7"/>
  <c r="N95" i="7"/>
  <c r="M95" i="7"/>
  <c r="L95" i="7"/>
  <c r="K95" i="7"/>
  <c r="J95" i="7"/>
  <c r="I95" i="7"/>
  <c r="P94" i="7"/>
  <c r="O94" i="7"/>
  <c r="N94" i="7"/>
  <c r="M94" i="7"/>
  <c r="L94" i="7"/>
  <c r="K94" i="7"/>
  <c r="J94" i="7"/>
  <c r="I94" i="7"/>
  <c r="P93" i="7"/>
  <c r="O93" i="7"/>
  <c r="N93" i="7"/>
  <c r="M93" i="7"/>
  <c r="L93" i="7"/>
  <c r="K93" i="7"/>
  <c r="J93" i="7"/>
  <c r="I93" i="7"/>
  <c r="P92" i="7"/>
  <c r="O92" i="7"/>
  <c r="N92" i="7"/>
  <c r="M92" i="7"/>
  <c r="L92" i="7"/>
  <c r="K92" i="7"/>
  <c r="J92" i="7"/>
  <c r="I92" i="7"/>
  <c r="P91" i="7"/>
  <c r="O91" i="7"/>
  <c r="N91" i="7"/>
  <c r="M91" i="7"/>
  <c r="L91" i="7"/>
  <c r="K91" i="7"/>
  <c r="J91" i="7"/>
  <c r="I91" i="7"/>
  <c r="P90" i="7"/>
  <c r="O90" i="7"/>
  <c r="N90" i="7"/>
  <c r="M90" i="7"/>
  <c r="L90" i="7"/>
  <c r="K90" i="7"/>
  <c r="J90" i="7"/>
  <c r="I90" i="7"/>
  <c r="P89" i="7"/>
  <c r="O89" i="7"/>
  <c r="N89" i="7"/>
  <c r="M89" i="7"/>
  <c r="L89" i="7"/>
  <c r="K89" i="7"/>
  <c r="J89" i="7"/>
  <c r="I89" i="7"/>
  <c r="P88" i="7"/>
  <c r="O88" i="7"/>
  <c r="N88" i="7"/>
  <c r="M88" i="7"/>
  <c r="L88" i="7"/>
  <c r="K88" i="7"/>
  <c r="J88" i="7"/>
  <c r="I88" i="7"/>
  <c r="P87" i="7"/>
  <c r="O87" i="7"/>
  <c r="N87" i="7"/>
  <c r="M87" i="7"/>
  <c r="L87" i="7"/>
  <c r="K87" i="7"/>
  <c r="J87" i="7"/>
  <c r="I87" i="7"/>
  <c r="P86" i="7"/>
  <c r="O86" i="7"/>
  <c r="N86" i="7"/>
  <c r="M86" i="7"/>
  <c r="L86" i="7"/>
  <c r="K86" i="7"/>
  <c r="J86" i="7"/>
  <c r="I86" i="7"/>
  <c r="P85" i="7"/>
  <c r="O85" i="7"/>
  <c r="N85" i="7"/>
  <c r="M85" i="7"/>
  <c r="L85" i="7"/>
  <c r="K85" i="7"/>
  <c r="J85" i="7"/>
  <c r="I85" i="7"/>
  <c r="P84" i="7"/>
  <c r="O84" i="7"/>
  <c r="N84" i="7"/>
  <c r="M84" i="7"/>
  <c r="L84" i="7"/>
  <c r="K84" i="7"/>
  <c r="J84" i="7"/>
  <c r="I84" i="7"/>
  <c r="P83" i="7"/>
  <c r="O83" i="7"/>
  <c r="N83" i="7"/>
  <c r="M83" i="7"/>
  <c r="L83" i="7"/>
  <c r="K83" i="7"/>
  <c r="J83" i="7"/>
  <c r="I83" i="7"/>
  <c r="P82" i="7"/>
  <c r="O82" i="7"/>
  <c r="N82" i="7"/>
  <c r="M82" i="7"/>
  <c r="L82" i="7"/>
  <c r="K82" i="7"/>
  <c r="J82" i="7"/>
  <c r="I82" i="7"/>
  <c r="P81" i="7"/>
  <c r="O81" i="7"/>
  <c r="N81" i="7"/>
  <c r="M81" i="7"/>
  <c r="L81" i="7"/>
  <c r="K81" i="7"/>
  <c r="J81" i="7"/>
  <c r="I81" i="7"/>
  <c r="P80" i="7"/>
  <c r="O80" i="7"/>
  <c r="N80" i="7"/>
  <c r="M80" i="7"/>
  <c r="L80" i="7"/>
  <c r="K80" i="7"/>
  <c r="J80" i="7"/>
  <c r="I80" i="7"/>
  <c r="P79" i="7"/>
  <c r="O79" i="7"/>
  <c r="N79" i="7"/>
  <c r="M79" i="7"/>
  <c r="L79" i="7"/>
  <c r="K79" i="7"/>
  <c r="J79" i="7"/>
  <c r="I79" i="7"/>
  <c r="P78" i="7"/>
  <c r="O78" i="7"/>
  <c r="N78" i="7"/>
  <c r="M78" i="7"/>
  <c r="L78" i="7"/>
  <c r="K78" i="7"/>
  <c r="J78" i="7"/>
  <c r="I78" i="7"/>
  <c r="P77" i="7"/>
  <c r="O77" i="7"/>
  <c r="N77" i="7"/>
  <c r="M77" i="7"/>
  <c r="L77" i="7"/>
  <c r="K77" i="7"/>
  <c r="J77" i="7"/>
  <c r="I77" i="7"/>
  <c r="P76" i="7"/>
  <c r="O76" i="7"/>
  <c r="N76" i="7"/>
  <c r="M76" i="7"/>
  <c r="L76" i="7"/>
  <c r="K76" i="7"/>
  <c r="J76" i="7"/>
  <c r="I76" i="7"/>
  <c r="P75" i="7"/>
  <c r="O75" i="7"/>
  <c r="N75" i="7"/>
  <c r="M75" i="7"/>
  <c r="L75" i="7"/>
  <c r="K75" i="7"/>
  <c r="J75" i="7"/>
  <c r="I75" i="7"/>
  <c r="P74" i="7"/>
  <c r="O74" i="7"/>
  <c r="N74" i="7"/>
  <c r="M74" i="7"/>
  <c r="L74" i="7"/>
  <c r="K74" i="7"/>
  <c r="J74" i="7"/>
  <c r="I74" i="7"/>
  <c r="P73" i="7"/>
  <c r="O73" i="7"/>
  <c r="N73" i="7"/>
  <c r="M73" i="7"/>
  <c r="L73" i="7"/>
  <c r="K73" i="7"/>
  <c r="J73" i="7"/>
  <c r="I73" i="7"/>
  <c r="P72" i="7"/>
  <c r="O72" i="7"/>
  <c r="N72" i="7"/>
  <c r="M72" i="7"/>
  <c r="L72" i="7"/>
  <c r="K72" i="7"/>
  <c r="J72" i="7"/>
  <c r="I72" i="7"/>
  <c r="P71" i="7"/>
  <c r="O71" i="7"/>
  <c r="N71" i="7"/>
  <c r="M71" i="7"/>
  <c r="L71" i="7"/>
  <c r="K71" i="7"/>
  <c r="J71" i="7"/>
  <c r="I71" i="7"/>
  <c r="P70" i="7"/>
  <c r="O70" i="7"/>
  <c r="N70" i="7"/>
  <c r="M70" i="7"/>
  <c r="L70" i="7"/>
  <c r="K70" i="7"/>
  <c r="J70" i="7"/>
  <c r="I70" i="7"/>
  <c r="P69" i="7"/>
  <c r="O69" i="7"/>
  <c r="N69" i="7"/>
  <c r="M69" i="7"/>
  <c r="L69" i="7"/>
  <c r="K69" i="7"/>
  <c r="J69" i="7"/>
  <c r="I69" i="7"/>
  <c r="P68" i="7"/>
  <c r="O68" i="7"/>
  <c r="N68" i="7"/>
  <c r="M68" i="7"/>
  <c r="L68" i="7"/>
  <c r="K68" i="7"/>
  <c r="J68" i="7"/>
  <c r="I68" i="7"/>
  <c r="P67" i="7"/>
  <c r="O67" i="7"/>
  <c r="N67" i="7"/>
  <c r="M67" i="7"/>
  <c r="L67" i="7"/>
  <c r="K67" i="7"/>
  <c r="J67" i="7"/>
  <c r="I67" i="7"/>
  <c r="P66" i="7"/>
  <c r="O66" i="7"/>
  <c r="N66" i="7"/>
  <c r="M66" i="7"/>
  <c r="L66" i="7"/>
  <c r="K66" i="7"/>
  <c r="J66" i="7"/>
  <c r="I66" i="7"/>
  <c r="P65" i="7"/>
  <c r="O65" i="7"/>
  <c r="N65" i="7"/>
  <c r="M65" i="7"/>
  <c r="L65" i="7"/>
  <c r="K65" i="7"/>
  <c r="J65" i="7"/>
  <c r="I65" i="7"/>
  <c r="P64" i="7"/>
  <c r="O64" i="7"/>
  <c r="N64" i="7"/>
  <c r="M64" i="7"/>
  <c r="L64" i="7"/>
  <c r="K64" i="7"/>
  <c r="J64" i="7"/>
  <c r="I64" i="7"/>
  <c r="P63" i="7"/>
  <c r="O63" i="7"/>
  <c r="N63" i="7"/>
  <c r="M63" i="7"/>
  <c r="L63" i="7"/>
  <c r="K63" i="7"/>
  <c r="J63" i="7"/>
  <c r="I63" i="7"/>
  <c r="P62" i="7"/>
  <c r="O62" i="7"/>
  <c r="N62" i="7"/>
  <c r="M62" i="7"/>
  <c r="L62" i="7"/>
  <c r="K62" i="7"/>
  <c r="J62" i="7"/>
  <c r="I62" i="7"/>
  <c r="P61" i="7"/>
  <c r="O61" i="7"/>
  <c r="N61" i="7"/>
  <c r="M61" i="7"/>
  <c r="L61" i="7"/>
  <c r="K61" i="7"/>
  <c r="J61" i="7"/>
  <c r="I61" i="7"/>
  <c r="P60" i="7"/>
  <c r="O60" i="7"/>
  <c r="N60" i="7"/>
  <c r="M60" i="7"/>
  <c r="L60" i="7"/>
  <c r="K60" i="7"/>
  <c r="J60" i="7"/>
  <c r="I60" i="7"/>
  <c r="P59" i="7"/>
  <c r="O59" i="7"/>
  <c r="N59" i="7"/>
  <c r="M59" i="7"/>
  <c r="L59" i="7"/>
  <c r="K59" i="7"/>
  <c r="J59" i="7"/>
  <c r="I59" i="7"/>
  <c r="P58" i="7"/>
  <c r="O58" i="7"/>
  <c r="N58" i="7"/>
  <c r="M58" i="7"/>
  <c r="L58" i="7"/>
  <c r="K58" i="7"/>
  <c r="J58" i="7"/>
  <c r="I58" i="7"/>
  <c r="P57" i="7"/>
  <c r="O57" i="7"/>
  <c r="N57" i="7"/>
  <c r="M57" i="7"/>
  <c r="L57" i="7"/>
  <c r="K57" i="7"/>
  <c r="J57" i="7"/>
  <c r="I57" i="7"/>
  <c r="P56" i="7"/>
  <c r="O56" i="7"/>
  <c r="N56" i="7"/>
  <c r="M56" i="7"/>
  <c r="L56" i="7"/>
  <c r="K56" i="7"/>
  <c r="J56" i="7"/>
  <c r="I56" i="7"/>
  <c r="P55" i="7"/>
  <c r="O55" i="7"/>
  <c r="N55" i="7"/>
  <c r="M55" i="7"/>
  <c r="L55" i="7"/>
  <c r="K55" i="7"/>
  <c r="J55" i="7"/>
  <c r="I55" i="7"/>
  <c r="P54" i="7"/>
  <c r="O54" i="7"/>
  <c r="N54" i="7"/>
  <c r="M54" i="7"/>
  <c r="L54" i="7"/>
  <c r="K54" i="7"/>
  <c r="J54" i="7"/>
  <c r="I54" i="7"/>
  <c r="P53" i="7"/>
  <c r="O53" i="7"/>
  <c r="N53" i="7"/>
  <c r="M53" i="7"/>
  <c r="L53" i="7"/>
  <c r="K53" i="7"/>
  <c r="J53" i="7"/>
  <c r="I53" i="7"/>
  <c r="P52" i="7"/>
  <c r="O52" i="7"/>
  <c r="N52" i="7"/>
  <c r="M52" i="7"/>
  <c r="L52" i="7"/>
  <c r="K52" i="7"/>
  <c r="J52" i="7"/>
  <c r="I52" i="7"/>
  <c r="P51" i="7"/>
  <c r="O51" i="7"/>
  <c r="N51" i="7"/>
  <c r="M51" i="7"/>
  <c r="L51" i="7"/>
  <c r="K51" i="7"/>
  <c r="J51" i="7"/>
  <c r="I51" i="7"/>
  <c r="P50" i="7"/>
  <c r="O50" i="7"/>
  <c r="N50" i="7"/>
  <c r="M50" i="7"/>
  <c r="L50" i="7"/>
  <c r="K50" i="7"/>
  <c r="J50" i="7"/>
  <c r="I50" i="7"/>
  <c r="P49" i="7"/>
  <c r="O49" i="7"/>
  <c r="N49" i="7"/>
  <c r="M49" i="7"/>
  <c r="L49" i="7"/>
  <c r="K49" i="7"/>
  <c r="J49" i="7"/>
  <c r="I49" i="7"/>
  <c r="P48" i="7"/>
  <c r="O48" i="7"/>
  <c r="N48" i="7"/>
  <c r="M48" i="7"/>
  <c r="L48" i="7"/>
  <c r="K48" i="7"/>
  <c r="J48" i="7"/>
  <c r="I48" i="7"/>
  <c r="P47" i="7"/>
  <c r="O47" i="7"/>
  <c r="N47" i="7"/>
  <c r="M47" i="7"/>
  <c r="L47" i="7"/>
  <c r="K47" i="7"/>
  <c r="J47" i="7"/>
  <c r="I47" i="7"/>
  <c r="P46" i="7"/>
  <c r="O46" i="7"/>
  <c r="N46" i="7"/>
  <c r="M46" i="7"/>
  <c r="L46" i="7"/>
  <c r="K46" i="7"/>
  <c r="J46" i="7"/>
  <c r="I46" i="7"/>
  <c r="P45" i="7"/>
  <c r="O45" i="7"/>
  <c r="N45" i="7"/>
  <c r="M45" i="7"/>
  <c r="L45" i="7"/>
  <c r="K45" i="7"/>
  <c r="J45" i="7"/>
  <c r="I45" i="7"/>
  <c r="P44" i="7"/>
  <c r="O44" i="7"/>
  <c r="N44" i="7"/>
  <c r="M44" i="7"/>
  <c r="L44" i="7"/>
  <c r="K44" i="7"/>
  <c r="J44" i="7"/>
  <c r="I44" i="7"/>
  <c r="P43" i="7"/>
  <c r="O43" i="7"/>
  <c r="N43" i="7"/>
  <c r="M43" i="7"/>
  <c r="L43" i="7"/>
  <c r="K43" i="7"/>
  <c r="J43" i="7"/>
  <c r="I43" i="7"/>
  <c r="P42" i="7"/>
  <c r="O42" i="7"/>
  <c r="N42" i="7"/>
  <c r="M42" i="7"/>
  <c r="L42" i="7"/>
  <c r="K42" i="7"/>
  <c r="J42" i="7"/>
  <c r="I42" i="7"/>
  <c r="P41" i="7"/>
  <c r="O41" i="7"/>
  <c r="N41" i="7"/>
  <c r="M41" i="7"/>
  <c r="L41" i="7"/>
  <c r="K41" i="7"/>
  <c r="J41" i="7"/>
  <c r="I41" i="7"/>
  <c r="P40" i="7"/>
  <c r="O40" i="7"/>
  <c r="N40" i="7"/>
  <c r="M40" i="7"/>
  <c r="L40" i="7"/>
  <c r="K40" i="7"/>
  <c r="J40" i="7"/>
  <c r="I40" i="7"/>
  <c r="P39" i="7"/>
  <c r="O39" i="7"/>
  <c r="N39" i="7"/>
  <c r="M39" i="7"/>
  <c r="L39" i="7"/>
  <c r="K39" i="7"/>
  <c r="J39" i="7"/>
  <c r="I39" i="7"/>
  <c r="P38" i="7"/>
  <c r="O38" i="7"/>
  <c r="N38" i="7"/>
  <c r="M38" i="7"/>
  <c r="L38" i="7"/>
  <c r="K38" i="7"/>
  <c r="J38" i="7"/>
  <c r="I38" i="7"/>
  <c r="P37" i="7"/>
  <c r="O37" i="7"/>
  <c r="N37" i="7"/>
  <c r="M37" i="7"/>
  <c r="L37" i="7"/>
  <c r="K37" i="7"/>
  <c r="J37" i="7"/>
  <c r="I37" i="7"/>
  <c r="P36" i="7"/>
  <c r="O36" i="7"/>
  <c r="N36" i="7"/>
  <c r="M36" i="7"/>
  <c r="L36" i="7"/>
  <c r="K36" i="7"/>
  <c r="J36" i="7"/>
  <c r="I36" i="7"/>
  <c r="P35" i="7"/>
  <c r="O35" i="7"/>
  <c r="N35" i="7"/>
  <c r="M35" i="7"/>
  <c r="L35" i="7"/>
  <c r="K35" i="7"/>
  <c r="J35" i="7"/>
  <c r="I35" i="7"/>
  <c r="P34" i="7"/>
  <c r="O34" i="7"/>
  <c r="N34" i="7"/>
  <c r="M34" i="7"/>
  <c r="L34" i="7"/>
  <c r="K34" i="7"/>
  <c r="J34" i="7"/>
  <c r="I34" i="7"/>
  <c r="P33" i="7"/>
  <c r="O33" i="7"/>
  <c r="N33" i="7"/>
  <c r="M33" i="7"/>
  <c r="L33" i="7"/>
  <c r="K33" i="7"/>
  <c r="J33" i="7"/>
  <c r="I33" i="7"/>
  <c r="P32" i="7"/>
  <c r="O32" i="7"/>
  <c r="N32" i="7"/>
  <c r="M32" i="7"/>
  <c r="L32" i="7"/>
  <c r="K32" i="7"/>
  <c r="J32" i="7"/>
  <c r="I32" i="7"/>
  <c r="P31" i="7"/>
  <c r="O31" i="7"/>
  <c r="N31" i="7"/>
  <c r="M31" i="7"/>
  <c r="L31" i="7"/>
  <c r="K31" i="7"/>
  <c r="J31" i="7"/>
  <c r="I31" i="7"/>
  <c r="P30" i="7"/>
  <c r="O30" i="7"/>
  <c r="N30" i="7"/>
  <c r="M30" i="7"/>
  <c r="L30" i="7"/>
  <c r="K30" i="7"/>
  <c r="J30" i="7"/>
  <c r="I30" i="7"/>
  <c r="P29" i="7"/>
  <c r="O29" i="7"/>
  <c r="N29" i="7"/>
  <c r="M29" i="7"/>
  <c r="L29" i="7"/>
  <c r="K29" i="7"/>
  <c r="J29" i="7"/>
  <c r="I29" i="7"/>
  <c r="P28" i="7"/>
  <c r="O28" i="7"/>
  <c r="N28" i="7"/>
  <c r="M28" i="7"/>
  <c r="L28" i="7"/>
  <c r="K28" i="7"/>
  <c r="J28" i="7"/>
  <c r="I28" i="7"/>
  <c r="P27" i="7"/>
  <c r="O27" i="7"/>
  <c r="N27" i="7"/>
  <c r="M27" i="7"/>
  <c r="L27" i="7"/>
  <c r="K27" i="7"/>
  <c r="J27" i="7"/>
  <c r="I27" i="7"/>
  <c r="P26" i="7"/>
  <c r="O26" i="7"/>
  <c r="N26" i="7"/>
  <c r="M26" i="7"/>
  <c r="L26" i="7"/>
  <c r="K26" i="7"/>
  <c r="J26" i="7"/>
  <c r="I26" i="7"/>
  <c r="P25" i="7"/>
  <c r="O25" i="7"/>
  <c r="N25" i="7"/>
  <c r="M25" i="7"/>
  <c r="L25" i="7"/>
  <c r="K25" i="7"/>
  <c r="J25" i="7"/>
  <c r="I25" i="7"/>
  <c r="P24" i="7"/>
  <c r="O24" i="7"/>
  <c r="N24" i="7"/>
  <c r="M24" i="7"/>
  <c r="L24" i="7"/>
  <c r="K24" i="7"/>
  <c r="J24" i="7"/>
  <c r="I24" i="7"/>
  <c r="P23" i="7"/>
  <c r="O23" i="7"/>
  <c r="N23" i="7"/>
  <c r="M23" i="7"/>
  <c r="L23" i="7"/>
  <c r="K23" i="7"/>
  <c r="J23" i="7"/>
  <c r="I23" i="7"/>
  <c r="P22" i="7"/>
  <c r="O22" i="7"/>
  <c r="N22" i="7"/>
  <c r="M22" i="7"/>
  <c r="L22" i="7"/>
  <c r="K22" i="7"/>
  <c r="J22" i="7"/>
  <c r="I22" i="7"/>
  <c r="P21" i="7"/>
  <c r="O21" i="7"/>
  <c r="N21" i="7"/>
  <c r="M21" i="7"/>
  <c r="L21" i="7"/>
  <c r="K21" i="7"/>
  <c r="J21" i="7"/>
  <c r="I21" i="7"/>
  <c r="P20" i="7"/>
  <c r="O20" i="7"/>
  <c r="N20" i="7"/>
  <c r="M20" i="7"/>
  <c r="L20" i="7"/>
  <c r="K20" i="7"/>
  <c r="J20" i="7"/>
  <c r="I20" i="7"/>
  <c r="P19" i="7"/>
  <c r="O19" i="7"/>
  <c r="N19" i="7"/>
  <c r="M19" i="7"/>
  <c r="L19" i="7"/>
  <c r="K19" i="7"/>
  <c r="J19" i="7"/>
  <c r="I19" i="7"/>
  <c r="P18" i="7"/>
  <c r="O18" i="7"/>
  <c r="N18" i="7"/>
  <c r="M18" i="7"/>
  <c r="L18" i="7"/>
  <c r="K18" i="7"/>
  <c r="J18" i="7"/>
  <c r="I18" i="7"/>
  <c r="P17" i="7"/>
  <c r="O17" i="7"/>
  <c r="N17" i="7"/>
  <c r="M17" i="7"/>
  <c r="L17" i="7"/>
  <c r="K17" i="7"/>
  <c r="J17" i="7"/>
  <c r="I17" i="7"/>
  <c r="P16" i="7"/>
  <c r="O16" i="7"/>
  <c r="N16" i="7"/>
  <c r="M16" i="7"/>
  <c r="L16" i="7"/>
  <c r="K16" i="7"/>
  <c r="J16" i="7"/>
  <c r="I16" i="7"/>
  <c r="P15" i="7"/>
  <c r="O15" i="7"/>
  <c r="N15" i="7"/>
  <c r="M15" i="7"/>
  <c r="L15" i="7"/>
  <c r="K15" i="7"/>
  <c r="J15" i="7"/>
  <c r="I15" i="7"/>
  <c r="P14" i="7"/>
  <c r="O14" i="7"/>
  <c r="N14" i="7"/>
  <c r="M14" i="7"/>
  <c r="L14" i="7"/>
  <c r="K14" i="7"/>
  <c r="J14" i="7"/>
  <c r="I14" i="7"/>
  <c r="P13" i="7"/>
  <c r="O13" i="7"/>
  <c r="N13" i="7"/>
  <c r="M13" i="7"/>
  <c r="L13" i="7"/>
  <c r="K13" i="7"/>
  <c r="J13" i="7"/>
  <c r="I13" i="7"/>
  <c r="P12" i="7"/>
  <c r="O12" i="7"/>
  <c r="N12" i="7"/>
  <c r="M12" i="7"/>
  <c r="L12" i="7"/>
  <c r="K12" i="7"/>
  <c r="J12" i="7"/>
  <c r="I12" i="7"/>
  <c r="P11" i="7"/>
  <c r="O11" i="7"/>
  <c r="N11" i="7"/>
  <c r="M11" i="7"/>
  <c r="L11" i="7"/>
  <c r="K11" i="7"/>
  <c r="J11" i="7"/>
  <c r="I11" i="7"/>
  <c r="P10" i="7"/>
  <c r="O10" i="7"/>
  <c r="N10" i="7"/>
  <c r="M10" i="7"/>
  <c r="L10" i="7"/>
  <c r="K10" i="7"/>
  <c r="J10" i="7"/>
  <c r="I10" i="7"/>
  <c r="P9" i="7"/>
  <c r="O9" i="7"/>
  <c r="N9" i="7"/>
  <c r="M9" i="7"/>
  <c r="L9" i="7"/>
  <c r="K9" i="7"/>
  <c r="J9" i="7"/>
  <c r="I9" i="7"/>
  <c r="P8" i="7"/>
  <c r="O8" i="7"/>
  <c r="N8" i="7"/>
  <c r="M8" i="7"/>
  <c r="L8" i="7"/>
  <c r="K8" i="7"/>
  <c r="J8" i="7"/>
  <c r="I8" i="7"/>
  <c r="P7" i="7"/>
  <c r="O7" i="7"/>
  <c r="N7" i="7"/>
  <c r="M7" i="7"/>
  <c r="L7" i="7"/>
  <c r="K7" i="7"/>
  <c r="J7" i="7"/>
  <c r="I7" i="7"/>
  <c r="P6" i="7"/>
  <c r="O6" i="7"/>
  <c r="N6" i="7"/>
  <c r="M6" i="7"/>
  <c r="L6" i="7"/>
  <c r="K6" i="7"/>
  <c r="J6" i="7"/>
  <c r="I6" i="7"/>
  <c r="P5" i="7"/>
  <c r="O5" i="7"/>
  <c r="N5" i="7"/>
  <c r="M5" i="7"/>
  <c r="L5" i="7"/>
  <c r="K5" i="7"/>
  <c r="J5" i="7"/>
  <c r="I5" i="7"/>
  <c r="P4" i="7"/>
  <c r="O4" i="7"/>
  <c r="N4" i="7"/>
  <c r="M4" i="7"/>
  <c r="L4" i="7"/>
  <c r="K4" i="7"/>
  <c r="J4" i="7"/>
  <c r="I4" i="7"/>
  <c r="P3" i="7"/>
  <c r="O3" i="7"/>
  <c r="N3" i="7"/>
  <c r="M3" i="7"/>
  <c r="L3" i="7"/>
  <c r="K3" i="7"/>
  <c r="J3" i="7"/>
  <c r="I3" i="7"/>
  <c r="P2" i="7"/>
  <c r="O2" i="7"/>
  <c r="N2" i="7"/>
  <c r="M2" i="7"/>
  <c r="L2" i="7"/>
  <c r="K2" i="7"/>
  <c r="J2" i="7"/>
  <c r="I2" i="7"/>
  <c r="H366" i="7"/>
  <c r="H365" i="7"/>
  <c r="H364" i="7"/>
  <c r="H363" i="7"/>
  <c r="H362" i="7"/>
  <c r="H361" i="7"/>
  <c r="H360" i="7"/>
  <c r="H359" i="7"/>
  <c r="H358" i="7"/>
  <c r="H357" i="7"/>
  <c r="H356" i="7"/>
  <c r="H355" i="7"/>
  <c r="H354" i="7"/>
  <c r="H353" i="7"/>
  <c r="H352" i="7"/>
  <c r="H351" i="7"/>
  <c r="H350" i="7"/>
  <c r="H349" i="7"/>
  <c r="H348" i="7"/>
  <c r="H347" i="7"/>
  <c r="H346" i="7"/>
  <c r="H345" i="7"/>
  <c r="H344" i="7"/>
  <c r="H343" i="7"/>
  <c r="H342" i="7"/>
  <c r="H341" i="7"/>
  <c r="H340" i="7"/>
  <c r="H339" i="7"/>
  <c r="H338" i="7"/>
  <c r="H337" i="7"/>
  <c r="H336" i="7"/>
  <c r="H335" i="7"/>
  <c r="H334" i="7"/>
  <c r="H333" i="7"/>
  <c r="H332" i="7"/>
  <c r="H331" i="7"/>
  <c r="H330" i="7"/>
  <c r="H329" i="7"/>
  <c r="H328" i="7"/>
  <c r="H327" i="7"/>
  <c r="H326" i="7"/>
  <c r="H325" i="7"/>
  <c r="H324" i="7"/>
  <c r="H323" i="7"/>
  <c r="H322" i="7"/>
  <c r="H321" i="7"/>
  <c r="H320" i="7"/>
  <c r="H319" i="7"/>
  <c r="H318" i="7"/>
  <c r="H317" i="7"/>
  <c r="H316" i="7"/>
  <c r="H315" i="7"/>
  <c r="H314" i="7"/>
  <c r="H313" i="7"/>
  <c r="H312" i="7"/>
  <c r="H311" i="7"/>
  <c r="H310" i="7"/>
  <c r="H309" i="7"/>
  <c r="H308" i="7"/>
  <c r="H307" i="7"/>
  <c r="H306" i="7"/>
  <c r="H305" i="7"/>
  <c r="H304" i="7"/>
  <c r="H303" i="7"/>
  <c r="H302" i="7"/>
  <c r="H301" i="7"/>
  <c r="H300" i="7"/>
  <c r="H299" i="7"/>
  <c r="H298" i="7"/>
  <c r="H297" i="7"/>
  <c r="H296" i="7"/>
  <c r="H295" i="7"/>
  <c r="H294" i="7"/>
  <c r="H293" i="7"/>
  <c r="H292" i="7"/>
  <c r="H291" i="7"/>
  <c r="H290" i="7"/>
  <c r="H289" i="7"/>
  <c r="H288" i="7"/>
  <c r="H287" i="7"/>
  <c r="H286" i="7"/>
  <c r="H285" i="7"/>
  <c r="H284" i="7"/>
  <c r="H283" i="7"/>
  <c r="H282" i="7"/>
  <c r="H281" i="7"/>
  <c r="H280" i="7"/>
  <c r="H279" i="7"/>
  <c r="H278" i="7"/>
  <c r="H277" i="7"/>
  <c r="H276" i="7"/>
  <c r="H275" i="7"/>
  <c r="H274" i="7"/>
  <c r="H273" i="7"/>
  <c r="H272" i="7"/>
  <c r="H271" i="7"/>
  <c r="H270" i="7"/>
  <c r="H269" i="7"/>
  <c r="H268" i="7"/>
  <c r="H267" i="7"/>
  <c r="H266" i="7"/>
  <c r="H265" i="7"/>
  <c r="H264" i="7"/>
  <c r="H263" i="7"/>
  <c r="H262" i="7"/>
  <c r="H261" i="7"/>
  <c r="H260" i="7"/>
  <c r="H259" i="7"/>
  <c r="H258" i="7"/>
  <c r="H257" i="7"/>
  <c r="H256" i="7"/>
  <c r="H255" i="7"/>
  <c r="H254" i="7"/>
  <c r="H253" i="7"/>
  <c r="H252" i="7"/>
  <c r="H251" i="7"/>
  <c r="H250" i="7"/>
  <c r="H249" i="7"/>
  <c r="H248" i="7"/>
  <c r="H247" i="7"/>
  <c r="H246" i="7"/>
  <c r="H245" i="7"/>
  <c r="H244" i="7"/>
  <c r="H243" i="7"/>
  <c r="H242" i="7"/>
  <c r="H241" i="7"/>
  <c r="H240" i="7"/>
  <c r="H239" i="7"/>
  <c r="H238" i="7"/>
  <c r="H237" i="7"/>
  <c r="H236" i="7"/>
  <c r="H235" i="7"/>
  <c r="H234" i="7"/>
  <c r="H233" i="7"/>
  <c r="H232" i="7"/>
  <c r="H231" i="7"/>
  <c r="H230" i="7"/>
  <c r="H229" i="7"/>
  <c r="H228" i="7"/>
  <c r="H227" i="7"/>
  <c r="H226" i="7"/>
  <c r="H225" i="7"/>
  <c r="H224" i="7"/>
  <c r="H223" i="7"/>
  <c r="H222" i="7"/>
  <c r="H221" i="7"/>
  <c r="H220" i="7"/>
  <c r="H219" i="7"/>
  <c r="H218" i="7"/>
  <c r="H217" i="7"/>
  <c r="H216" i="7"/>
  <c r="H215" i="7"/>
  <c r="H214" i="7"/>
  <c r="H213" i="7"/>
  <c r="H212" i="7"/>
  <c r="H211" i="7"/>
  <c r="H210" i="7"/>
  <c r="H209" i="7"/>
  <c r="H208" i="7"/>
  <c r="H207" i="7"/>
  <c r="H206" i="7"/>
  <c r="H205" i="7"/>
  <c r="H204" i="7"/>
  <c r="H203" i="7"/>
  <c r="H202" i="7"/>
  <c r="H201" i="7"/>
  <c r="H200" i="7"/>
  <c r="H199" i="7"/>
  <c r="H198" i="7"/>
  <c r="H197" i="7"/>
  <c r="H196" i="7"/>
  <c r="H195" i="7"/>
  <c r="H194" i="7"/>
  <c r="H193" i="7"/>
  <c r="H192" i="7"/>
  <c r="H191" i="7"/>
  <c r="H190" i="7"/>
  <c r="H189" i="7"/>
  <c r="H188" i="7"/>
  <c r="H187" i="7"/>
  <c r="H186" i="7"/>
  <c r="H185" i="7"/>
  <c r="H184" i="7"/>
  <c r="H183" i="7"/>
  <c r="H182" i="7"/>
  <c r="H181" i="7"/>
  <c r="H180" i="7"/>
  <c r="H179" i="7"/>
  <c r="H178" i="7"/>
  <c r="H177" i="7"/>
  <c r="H176" i="7"/>
  <c r="H175" i="7"/>
  <c r="H174" i="7"/>
  <c r="H173" i="7"/>
  <c r="H172" i="7"/>
  <c r="H171" i="7"/>
  <c r="H170" i="7"/>
  <c r="H169" i="7"/>
  <c r="H168" i="7"/>
  <c r="H167" i="7"/>
  <c r="H166" i="7"/>
  <c r="H165" i="7"/>
  <c r="H164" i="7"/>
  <c r="H163" i="7"/>
  <c r="H162" i="7"/>
  <c r="H161" i="7"/>
  <c r="H160" i="7"/>
  <c r="H159" i="7"/>
  <c r="H158" i="7"/>
  <c r="H157" i="7"/>
  <c r="H156" i="7"/>
  <c r="H155" i="7"/>
  <c r="H154" i="7"/>
  <c r="H153" i="7"/>
  <c r="H152" i="7"/>
  <c r="H151" i="7"/>
  <c r="H150" i="7"/>
  <c r="H149" i="7"/>
  <c r="H148" i="7"/>
  <c r="H147" i="7"/>
  <c r="H146" i="7"/>
  <c r="H145" i="7"/>
  <c r="H144" i="7"/>
  <c r="H143" i="7"/>
  <c r="H142" i="7"/>
  <c r="H141" i="7"/>
  <c r="H140" i="7"/>
  <c r="H139" i="7"/>
  <c r="H138" i="7"/>
  <c r="H137" i="7"/>
  <c r="H136" i="7"/>
  <c r="H135" i="7"/>
  <c r="H134" i="7"/>
  <c r="H133" i="7"/>
  <c r="H132" i="7"/>
  <c r="H131" i="7"/>
  <c r="H130" i="7"/>
  <c r="H129" i="7"/>
  <c r="H128" i="7"/>
  <c r="H127" i="7"/>
  <c r="H126" i="7"/>
  <c r="H125" i="7"/>
  <c r="H124" i="7"/>
  <c r="H123" i="7"/>
  <c r="H122" i="7"/>
  <c r="H121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8" i="7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BI5" i="4" l="1"/>
  <c r="Z5" i="4"/>
  <c r="Y5" i="4"/>
  <c r="X5" i="4"/>
  <c r="W5" i="4"/>
  <c r="U5" i="4"/>
  <c r="T5" i="4"/>
  <c r="S5" i="4"/>
  <c r="R5" i="4"/>
  <c r="P5" i="4"/>
  <c r="O5" i="4"/>
  <c r="N5" i="4"/>
  <c r="M5" i="4"/>
  <c r="K5" i="4"/>
  <c r="J5" i="4"/>
  <c r="I5" i="4"/>
  <c r="H5" i="4"/>
  <c r="O14" i="5"/>
  <c r="O13" i="5"/>
  <c r="O12" i="5"/>
  <c r="O11" i="5"/>
  <c r="O10" i="5"/>
  <c r="O9" i="5"/>
  <c r="O8" i="5"/>
  <c r="O7" i="5"/>
  <c r="O15" i="5" s="1"/>
  <c r="O6" i="5"/>
  <c r="O5" i="5"/>
  <c r="O4" i="5"/>
  <c r="O3" i="5"/>
  <c r="K29" i="5"/>
  <c r="J29" i="5"/>
  <c r="I29" i="5"/>
  <c r="H29" i="5"/>
  <c r="G29" i="5"/>
  <c r="F29" i="5"/>
  <c r="E29" i="5"/>
  <c r="D29" i="5"/>
  <c r="C29" i="5"/>
  <c r="K28" i="5"/>
  <c r="J28" i="5"/>
  <c r="I28" i="5"/>
  <c r="H28" i="5"/>
  <c r="G28" i="5"/>
  <c r="F28" i="5"/>
  <c r="E28" i="5"/>
  <c r="D28" i="5"/>
  <c r="C28" i="5"/>
  <c r="K27" i="5"/>
  <c r="J27" i="5"/>
  <c r="I27" i="5"/>
  <c r="H27" i="5"/>
  <c r="G27" i="5"/>
  <c r="F27" i="5"/>
  <c r="E27" i="5"/>
  <c r="D27" i="5"/>
  <c r="C27" i="5"/>
  <c r="K26" i="5"/>
  <c r="J26" i="5"/>
  <c r="I26" i="5"/>
  <c r="H26" i="5"/>
  <c r="G26" i="5"/>
  <c r="F26" i="5"/>
  <c r="E26" i="5"/>
  <c r="D26" i="5"/>
  <c r="C26" i="5"/>
  <c r="K25" i="5"/>
  <c r="J25" i="5"/>
  <c r="I25" i="5"/>
  <c r="H25" i="5"/>
  <c r="G25" i="5"/>
  <c r="F25" i="5"/>
  <c r="E25" i="5"/>
  <c r="D25" i="5"/>
  <c r="C25" i="5"/>
  <c r="K24" i="5"/>
  <c r="J24" i="5"/>
  <c r="I24" i="5"/>
  <c r="H24" i="5"/>
  <c r="G24" i="5"/>
  <c r="F24" i="5"/>
  <c r="E24" i="5"/>
  <c r="D24" i="5"/>
  <c r="C24" i="5"/>
  <c r="K23" i="5"/>
  <c r="J23" i="5"/>
  <c r="I23" i="5"/>
  <c r="H23" i="5"/>
  <c r="G23" i="5"/>
  <c r="F23" i="5"/>
  <c r="E23" i="5"/>
  <c r="D23" i="5"/>
  <c r="C23" i="5"/>
  <c r="K22" i="5"/>
  <c r="J22" i="5"/>
  <c r="I22" i="5"/>
  <c r="H22" i="5"/>
  <c r="G22" i="5"/>
  <c r="F22" i="5"/>
  <c r="E22" i="5"/>
  <c r="D22" i="5"/>
  <c r="C22" i="5"/>
  <c r="K21" i="5"/>
  <c r="J21" i="5"/>
  <c r="I21" i="5"/>
  <c r="H21" i="5"/>
  <c r="G21" i="5"/>
  <c r="F21" i="5"/>
  <c r="E21" i="5"/>
  <c r="D21" i="5"/>
  <c r="C21" i="5"/>
  <c r="K20" i="5"/>
  <c r="J20" i="5"/>
  <c r="I20" i="5"/>
  <c r="H20" i="5"/>
  <c r="G20" i="5"/>
  <c r="F20" i="5"/>
  <c r="E20" i="5"/>
  <c r="D20" i="5"/>
  <c r="C20" i="5"/>
  <c r="K19" i="5"/>
  <c r="J19" i="5"/>
  <c r="I19" i="5"/>
  <c r="H19" i="5"/>
  <c r="G19" i="5"/>
  <c r="F19" i="5"/>
  <c r="E19" i="5"/>
  <c r="D19" i="5"/>
  <c r="C19" i="5"/>
  <c r="K18" i="5"/>
  <c r="J18" i="5"/>
  <c r="I18" i="5"/>
  <c r="H18" i="5"/>
  <c r="G18" i="5"/>
  <c r="F18" i="5"/>
  <c r="E18" i="5"/>
  <c r="D18" i="5"/>
  <c r="C18" i="5"/>
  <c r="K14" i="5"/>
  <c r="J14" i="5"/>
  <c r="I14" i="5"/>
  <c r="H14" i="5"/>
  <c r="G14" i="5"/>
  <c r="F14" i="5"/>
  <c r="E14" i="5"/>
  <c r="D14" i="5"/>
  <c r="C14" i="5"/>
  <c r="K13" i="5"/>
  <c r="J13" i="5"/>
  <c r="I13" i="5"/>
  <c r="H13" i="5"/>
  <c r="G13" i="5"/>
  <c r="F13" i="5"/>
  <c r="E13" i="5"/>
  <c r="D13" i="5"/>
  <c r="C13" i="5"/>
  <c r="K12" i="5"/>
  <c r="J12" i="5"/>
  <c r="I12" i="5"/>
  <c r="H12" i="5"/>
  <c r="G12" i="5"/>
  <c r="F12" i="5"/>
  <c r="E12" i="5"/>
  <c r="D12" i="5"/>
  <c r="C12" i="5"/>
  <c r="K11" i="5"/>
  <c r="J11" i="5"/>
  <c r="I11" i="5"/>
  <c r="H11" i="5"/>
  <c r="G11" i="5"/>
  <c r="F11" i="5"/>
  <c r="E11" i="5"/>
  <c r="D11" i="5"/>
  <c r="C11" i="5"/>
  <c r="K10" i="5"/>
  <c r="J10" i="5"/>
  <c r="I10" i="5"/>
  <c r="H10" i="5"/>
  <c r="G10" i="5"/>
  <c r="F10" i="5"/>
  <c r="E10" i="5"/>
  <c r="D10" i="5"/>
  <c r="C10" i="5"/>
  <c r="K9" i="5"/>
  <c r="J9" i="5"/>
  <c r="I9" i="5"/>
  <c r="H9" i="5"/>
  <c r="G9" i="5"/>
  <c r="F9" i="5"/>
  <c r="E9" i="5"/>
  <c r="D9" i="5"/>
  <c r="C9" i="5"/>
  <c r="K8" i="5"/>
  <c r="J8" i="5"/>
  <c r="I8" i="5"/>
  <c r="H8" i="5"/>
  <c r="G8" i="5"/>
  <c r="F8" i="5"/>
  <c r="E8" i="5"/>
  <c r="D8" i="5"/>
  <c r="C8" i="5"/>
  <c r="K7" i="5"/>
  <c r="J7" i="5"/>
  <c r="I7" i="5"/>
  <c r="H7" i="5"/>
  <c r="G7" i="5"/>
  <c r="F7" i="5"/>
  <c r="E7" i="5"/>
  <c r="D7" i="5"/>
  <c r="C7" i="5"/>
  <c r="K6" i="5"/>
  <c r="J6" i="5"/>
  <c r="I6" i="5"/>
  <c r="H6" i="5"/>
  <c r="G6" i="5"/>
  <c r="F6" i="5"/>
  <c r="E6" i="5"/>
  <c r="D6" i="5"/>
  <c r="C6" i="5"/>
  <c r="K5" i="5"/>
  <c r="J5" i="5"/>
  <c r="I5" i="5"/>
  <c r="H5" i="5"/>
  <c r="G5" i="5"/>
  <c r="F5" i="5"/>
  <c r="E5" i="5"/>
  <c r="D5" i="5"/>
  <c r="C5" i="5"/>
  <c r="K4" i="5"/>
  <c r="J4" i="5"/>
  <c r="I4" i="5"/>
  <c r="H4" i="5"/>
  <c r="G4" i="5"/>
  <c r="F4" i="5"/>
  <c r="E4" i="5"/>
  <c r="D4" i="5"/>
  <c r="C4" i="5"/>
  <c r="K3" i="5"/>
  <c r="J3" i="5"/>
  <c r="I3" i="5"/>
  <c r="H3" i="5"/>
  <c r="G3" i="5"/>
  <c r="F3" i="5"/>
  <c r="E3" i="5"/>
  <c r="D3" i="5"/>
  <c r="C3" i="5"/>
  <c r="D17" i="5"/>
  <c r="E17" i="5" s="1"/>
  <c r="F17" i="5" s="1"/>
  <c r="G17" i="5" s="1"/>
  <c r="H17" i="5" s="1"/>
  <c r="I17" i="5" s="1"/>
  <c r="J17" i="5" s="1"/>
  <c r="K17" i="5" s="1"/>
  <c r="D2" i="5"/>
  <c r="E2" i="5" s="1"/>
  <c r="F2" i="5" s="1"/>
  <c r="G2" i="5" s="1"/>
  <c r="H2" i="5" s="1"/>
  <c r="I2" i="5" s="1"/>
  <c r="J2" i="5" s="1"/>
  <c r="K2" i="5" s="1"/>
  <c r="H34" i="4"/>
  <c r="L19" i="5" l="1"/>
  <c r="M4" i="5" s="1"/>
  <c r="P4" i="5" s="1"/>
  <c r="L27" i="5"/>
  <c r="M12" i="5" s="1"/>
  <c r="P12" i="5" s="1"/>
  <c r="L7" i="5"/>
  <c r="L18" i="5"/>
  <c r="M3" i="5" s="1"/>
  <c r="P3" i="5" s="1"/>
  <c r="L20" i="5"/>
  <c r="M5" i="5" s="1"/>
  <c r="P5" i="5" s="1"/>
  <c r="L24" i="5"/>
  <c r="M9" i="5" s="1"/>
  <c r="P9" i="5" s="1"/>
  <c r="L25" i="5"/>
  <c r="M10" i="5" s="1"/>
  <c r="P10" i="5" s="1"/>
  <c r="L26" i="5"/>
  <c r="M11" i="5" s="1"/>
  <c r="P11" i="5" s="1"/>
  <c r="L28" i="5"/>
  <c r="M13" i="5" s="1"/>
  <c r="P13" i="5" s="1"/>
  <c r="L21" i="5"/>
  <c r="M6" i="5" s="1"/>
  <c r="P6" i="5" s="1"/>
  <c r="L29" i="5"/>
  <c r="M14" i="5" s="1"/>
  <c r="P14" i="5" s="1"/>
  <c r="L8" i="5"/>
  <c r="L22" i="5"/>
  <c r="M7" i="5" s="1"/>
  <c r="P7" i="5" s="1"/>
  <c r="L4" i="5"/>
  <c r="L12" i="5"/>
  <c r="L23" i="5"/>
  <c r="M8" i="5" s="1"/>
  <c r="P8" i="5" s="1"/>
  <c r="L3" i="5"/>
  <c r="L5" i="5"/>
  <c r="L9" i="5"/>
  <c r="L10" i="5"/>
  <c r="L11" i="5"/>
  <c r="L13" i="5"/>
  <c r="L6" i="5"/>
  <c r="L14" i="5"/>
  <c r="W29" i="4"/>
  <c r="R29" i="4"/>
  <c r="M29" i="4"/>
  <c r="H29" i="4"/>
  <c r="N7" i="5" l="1"/>
  <c r="U55" i="5" s="1"/>
  <c r="V55" i="5" s="1"/>
  <c r="N3" i="5"/>
  <c r="U51" i="5" s="1"/>
  <c r="V51" i="5" s="1"/>
  <c r="N8" i="5"/>
  <c r="N11" i="5"/>
  <c r="N10" i="5"/>
  <c r="N9" i="5"/>
  <c r="N5" i="5"/>
  <c r="N14" i="5"/>
  <c r="N6" i="5"/>
  <c r="N12" i="5"/>
  <c r="N13" i="5"/>
  <c r="N4" i="5"/>
  <c r="M15" i="5"/>
  <c r="L15" i="5"/>
  <c r="U19" i="5" l="1"/>
  <c r="V19" i="5" s="1"/>
  <c r="U43" i="5"/>
  <c r="V43" i="5" s="1"/>
  <c r="U79" i="5"/>
  <c r="V79" i="5" s="1"/>
  <c r="U103" i="5"/>
  <c r="V103" i="5" s="1"/>
  <c r="AB8" i="5"/>
  <c r="AD8" i="5" s="1"/>
  <c r="U75" i="5"/>
  <c r="V75" i="5" s="1"/>
  <c r="U99" i="5"/>
  <c r="V99" i="5" s="1"/>
  <c r="U39" i="5"/>
  <c r="V39" i="5" s="1"/>
  <c r="U67" i="5"/>
  <c r="V67" i="5" s="1"/>
  <c r="U91" i="5"/>
  <c r="V91" i="5" s="1"/>
  <c r="U63" i="5"/>
  <c r="V63" i="5" s="1"/>
  <c r="U7" i="5"/>
  <c r="V7" i="5" s="1"/>
  <c r="U31" i="5"/>
  <c r="V31" i="5" s="1"/>
  <c r="U27" i="5"/>
  <c r="V27" i="5" s="1"/>
  <c r="AB4" i="5"/>
  <c r="AD4" i="5" s="1"/>
  <c r="AE4" i="5" s="1"/>
  <c r="U15" i="5"/>
  <c r="V15" i="5" s="1"/>
  <c r="U3" i="5"/>
  <c r="V3" i="5" s="1"/>
  <c r="U87" i="5"/>
  <c r="V87" i="5" s="1"/>
  <c r="AB13" i="5"/>
  <c r="U96" i="5"/>
  <c r="V96" i="5" s="1"/>
  <c r="U72" i="5"/>
  <c r="V72" i="5" s="1"/>
  <c r="U24" i="5"/>
  <c r="V24" i="5" s="1"/>
  <c r="U48" i="5"/>
  <c r="V48" i="5" s="1"/>
  <c r="U108" i="5"/>
  <c r="V108" i="5" s="1"/>
  <c r="U84" i="5"/>
  <c r="V84" i="5" s="1"/>
  <c r="U60" i="5"/>
  <c r="V60" i="5" s="1"/>
  <c r="U36" i="5"/>
  <c r="V36" i="5" s="1"/>
  <c r="U12" i="5"/>
  <c r="V12" i="5" s="1"/>
  <c r="AB5" i="5"/>
  <c r="U40" i="5"/>
  <c r="V40" i="5" s="1"/>
  <c r="U64" i="5"/>
  <c r="V64" i="5" s="1"/>
  <c r="U16" i="5"/>
  <c r="V16" i="5" s="1"/>
  <c r="U100" i="5"/>
  <c r="V100" i="5" s="1"/>
  <c r="U76" i="5"/>
  <c r="V76" i="5" s="1"/>
  <c r="U52" i="5"/>
  <c r="V52" i="5" s="1"/>
  <c r="U28" i="5"/>
  <c r="V28" i="5" s="1"/>
  <c r="U4" i="5"/>
  <c r="V4" i="5" s="1"/>
  <c r="U88" i="5"/>
  <c r="V88" i="5" s="1"/>
  <c r="AB10" i="5"/>
  <c r="U105" i="5"/>
  <c r="V105" i="5" s="1"/>
  <c r="U81" i="5"/>
  <c r="V81" i="5" s="1"/>
  <c r="U57" i="5"/>
  <c r="V57" i="5" s="1"/>
  <c r="U33" i="5"/>
  <c r="V33" i="5" s="1"/>
  <c r="U9" i="5"/>
  <c r="V9" i="5" s="1"/>
  <c r="U93" i="5"/>
  <c r="V93" i="5" s="1"/>
  <c r="U69" i="5"/>
  <c r="V69" i="5" s="1"/>
  <c r="U45" i="5"/>
  <c r="V45" i="5" s="1"/>
  <c r="U21" i="5"/>
  <c r="V21" i="5" s="1"/>
  <c r="N15" i="5"/>
  <c r="AB21" i="5"/>
  <c r="AB14" i="5"/>
  <c r="U97" i="5"/>
  <c r="V97" i="5" s="1"/>
  <c r="U73" i="5"/>
  <c r="V73" i="5" s="1"/>
  <c r="U49" i="5"/>
  <c r="V49" i="5" s="1"/>
  <c r="U25" i="5"/>
  <c r="V25" i="5" s="1"/>
  <c r="U109" i="5"/>
  <c r="V109" i="5" s="1"/>
  <c r="U85" i="5"/>
  <c r="V85" i="5" s="1"/>
  <c r="U61" i="5"/>
  <c r="V61" i="5" s="1"/>
  <c r="U37" i="5"/>
  <c r="V37" i="5" s="1"/>
  <c r="U13" i="5"/>
  <c r="V13" i="5" s="1"/>
  <c r="AB11" i="5"/>
  <c r="U106" i="5"/>
  <c r="V106" i="5" s="1"/>
  <c r="U82" i="5"/>
  <c r="V82" i="5" s="1"/>
  <c r="U58" i="5"/>
  <c r="V58" i="5" s="1"/>
  <c r="U34" i="5"/>
  <c r="V34" i="5" s="1"/>
  <c r="U10" i="5"/>
  <c r="V10" i="5" s="1"/>
  <c r="U94" i="5"/>
  <c r="V94" i="5" s="1"/>
  <c r="U70" i="5"/>
  <c r="V70" i="5" s="1"/>
  <c r="U46" i="5"/>
  <c r="V46" i="5" s="1"/>
  <c r="U22" i="5"/>
  <c r="V22" i="5" s="1"/>
  <c r="AB7" i="5"/>
  <c r="U90" i="5"/>
  <c r="V90" i="5" s="1"/>
  <c r="U66" i="5"/>
  <c r="V66" i="5" s="1"/>
  <c r="U42" i="5"/>
  <c r="V42" i="5" s="1"/>
  <c r="U18" i="5"/>
  <c r="V18" i="5" s="1"/>
  <c r="U102" i="5"/>
  <c r="V102" i="5" s="1"/>
  <c r="U78" i="5"/>
  <c r="V78" i="5" s="1"/>
  <c r="U54" i="5"/>
  <c r="V54" i="5" s="1"/>
  <c r="U30" i="5"/>
  <c r="V30" i="5" s="1"/>
  <c r="U6" i="5"/>
  <c r="V6" i="5" s="1"/>
  <c r="AB15" i="5"/>
  <c r="U98" i="5"/>
  <c r="V98" i="5" s="1"/>
  <c r="U74" i="5"/>
  <c r="V74" i="5" s="1"/>
  <c r="U50" i="5"/>
  <c r="V50" i="5" s="1"/>
  <c r="U26" i="5"/>
  <c r="V26" i="5" s="1"/>
  <c r="U110" i="5"/>
  <c r="V110" i="5" s="1"/>
  <c r="U86" i="5"/>
  <c r="V86" i="5" s="1"/>
  <c r="U62" i="5"/>
  <c r="V62" i="5" s="1"/>
  <c r="U38" i="5"/>
  <c r="V38" i="5" s="1"/>
  <c r="U14" i="5"/>
  <c r="V14" i="5" s="1"/>
  <c r="AB12" i="5"/>
  <c r="U95" i="5"/>
  <c r="V95" i="5" s="1"/>
  <c r="U71" i="5"/>
  <c r="V71" i="5" s="1"/>
  <c r="U47" i="5"/>
  <c r="V47" i="5" s="1"/>
  <c r="U23" i="5"/>
  <c r="V23" i="5" s="1"/>
  <c r="U107" i="5"/>
  <c r="V107" i="5" s="1"/>
  <c r="U83" i="5"/>
  <c r="V83" i="5" s="1"/>
  <c r="U59" i="5"/>
  <c r="V59" i="5" s="1"/>
  <c r="U35" i="5"/>
  <c r="V35" i="5" s="1"/>
  <c r="U11" i="5"/>
  <c r="V11" i="5" s="1"/>
  <c r="AB6" i="5"/>
  <c r="U89" i="5"/>
  <c r="V89" i="5" s="1"/>
  <c r="U65" i="5"/>
  <c r="V65" i="5" s="1"/>
  <c r="U41" i="5"/>
  <c r="V41" i="5" s="1"/>
  <c r="U17" i="5"/>
  <c r="V17" i="5" s="1"/>
  <c r="U101" i="5"/>
  <c r="V101" i="5" s="1"/>
  <c r="U77" i="5"/>
  <c r="V77" i="5" s="1"/>
  <c r="U53" i="5"/>
  <c r="V53" i="5" s="1"/>
  <c r="U29" i="5"/>
  <c r="V29" i="5" s="1"/>
  <c r="U5" i="5"/>
  <c r="V5" i="5" s="1"/>
  <c r="AB9" i="5"/>
  <c r="U8" i="5"/>
  <c r="V8" i="5" s="1"/>
  <c r="U104" i="5"/>
  <c r="V104" i="5" s="1"/>
  <c r="U80" i="5"/>
  <c r="V80" i="5" s="1"/>
  <c r="U92" i="5"/>
  <c r="V92" i="5" s="1"/>
  <c r="U68" i="5"/>
  <c r="V68" i="5" s="1"/>
  <c r="U44" i="5"/>
  <c r="V44" i="5" s="1"/>
  <c r="U20" i="5"/>
  <c r="V20" i="5" s="1"/>
  <c r="U56" i="5"/>
  <c r="V56" i="5" s="1"/>
  <c r="U32" i="5"/>
  <c r="V32" i="5" s="1"/>
  <c r="BI30" i="4"/>
  <c r="Z30" i="4"/>
  <c r="Y30" i="4"/>
  <c r="X30" i="4"/>
  <c r="W30" i="4"/>
  <c r="U30" i="4"/>
  <c r="T30" i="4"/>
  <c r="S30" i="4"/>
  <c r="R30" i="4"/>
  <c r="P30" i="4"/>
  <c r="O30" i="4"/>
  <c r="N30" i="4"/>
  <c r="M30" i="4"/>
  <c r="K30" i="4"/>
  <c r="J30" i="4"/>
  <c r="I30" i="4"/>
  <c r="H30" i="4"/>
  <c r="AB3" i="5" l="1"/>
  <c r="AD3" i="5" s="1"/>
  <c r="AE3" i="5" s="1"/>
  <c r="AD11" i="5"/>
  <c r="AB24" i="5"/>
  <c r="AB28" i="5"/>
  <c r="AD15" i="5"/>
  <c r="AB16" i="5"/>
  <c r="AD9" i="5"/>
  <c r="AB22" i="5"/>
  <c r="AD6" i="5"/>
  <c r="AB19" i="5"/>
  <c r="AB20" i="5"/>
  <c r="AD7" i="5"/>
  <c r="AB25" i="5"/>
  <c r="AD12" i="5"/>
  <c r="AB23" i="5"/>
  <c r="AD10" i="5"/>
  <c r="AB18" i="5"/>
  <c r="AD5" i="5"/>
  <c r="AD14" i="5"/>
  <c r="AB27" i="5"/>
  <c r="AD21" i="5"/>
  <c r="AE8" i="5"/>
  <c r="AD13" i="5"/>
  <c r="AB26" i="5"/>
  <c r="W214" i="4"/>
  <c r="R214" i="4"/>
  <c r="M214" i="4"/>
  <c r="H214" i="4"/>
  <c r="W197" i="4"/>
  <c r="R197" i="4"/>
  <c r="M197" i="4"/>
  <c r="H197" i="4"/>
  <c r="W184" i="4"/>
  <c r="R184" i="4"/>
  <c r="M184" i="4"/>
  <c r="H184" i="4"/>
  <c r="W149" i="4"/>
  <c r="R149" i="4"/>
  <c r="M149" i="4"/>
  <c r="H149" i="4"/>
  <c r="BI135" i="4"/>
  <c r="Z135" i="4"/>
  <c r="Y135" i="4"/>
  <c r="X135" i="4"/>
  <c r="W135" i="4"/>
  <c r="U135" i="4"/>
  <c r="T135" i="4"/>
  <c r="S135" i="4"/>
  <c r="R135" i="4"/>
  <c r="P135" i="4"/>
  <c r="O135" i="4"/>
  <c r="N135" i="4"/>
  <c r="M135" i="4"/>
  <c r="K135" i="4"/>
  <c r="J135" i="4"/>
  <c r="I135" i="4"/>
  <c r="H135" i="4"/>
  <c r="BI116" i="4"/>
  <c r="Z116" i="4"/>
  <c r="Y116" i="4"/>
  <c r="X116" i="4"/>
  <c r="W116" i="4"/>
  <c r="U116" i="4"/>
  <c r="T116" i="4"/>
  <c r="S116" i="4"/>
  <c r="R116" i="4"/>
  <c r="P116" i="4"/>
  <c r="O116" i="4"/>
  <c r="N116" i="4"/>
  <c r="M116" i="4"/>
  <c r="K116" i="4"/>
  <c r="J116" i="4"/>
  <c r="I116" i="4"/>
  <c r="H116" i="4"/>
  <c r="BI113" i="4"/>
  <c r="Z113" i="4"/>
  <c r="Y113" i="4"/>
  <c r="X113" i="4"/>
  <c r="W113" i="4"/>
  <c r="U113" i="4"/>
  <c r="T113" i="4"/>
  <c r="S113" i="4"/>
  <c r="R113" i="4"/>
  <c r="P113" i="4"/>
  <c r="O113" i="4"/>
  <c r="N113" i="4"/>
  <c r="M113" i="4"/>
  <c r="K113" i="4"/>
  <c r="J113" i="4"/>
  <c r="I113" i="4"/>
  <c r="H113" i="4"/>
  <c r="Z112" i="4"/>
  <c r="Y112" i="4"/>
  <c r="X112" i="4"/>
  <c r="W112" i="4"/>
  <c r="U112" i="4"/>
  <c r="T112" i="4"/>
  <c r="S112" i="4"/>
  <c r="R112" i="4"/>
  <c r="P112" i="4"/>
  <c r="O112" i="4"/>
  <c r="N112" i="4"/>
  <c r="M112" i="4"/>
  <c r="K112" i="4"/>
  <c r="J112" i="4"/>
  <c r="I112" i="4"/>
  <c r="H112" i="4"/>
  <c r="Z111" i="4"/>
  <c r="Y111" i="4"/>
  <c r="X111" i="4"/>
  <c r="W111" i="4"/>
  <c r="U111" i="4"/>
  <c r="T111" i="4"/>
  <c r="S111" i="4"/>
  <c r="R111" i="4"/>
  <c r="P111" i="4"/>
  <c r="O111" i="4"/>
  <c r="N111" i="4"/>
  <c r="M111" i="4"/>
  <c r="K111" i="4"/>
  <c r="J111" i="4"/>
  <c r="I111" i="4"/>
  <c r="H111" i="4"/>
  <c r="BI99" i="4"/>
  <c r="Z99" i="4"/>
  <c r="Y99" i="4"/>
  <c r="X99" i="4"/>
  <c r="W99" i="4"/>
  <c r="U99" i="4"/>
  <c r="T99" i="4"/>
  <c r="S99" i="4"/>
  <c r="R99" i="4"/>
  <c r="P99" i="4"/>
  <c r="O99" i="4"/>
  <c r="N99" i="4"/>
  <c r="M99" i="4"/>
  <c r="K99" i="4"/>
  <c r="J99" i="4"/>
  <c r="I99" i="4"/>
  <c r="H99" i="4"/>
  <c r="BI84" i="4"/>
  <c r="Z84" i="4"/>
  <c r="Y84" i="4"/>
  <c r="X84" i="4"/>
  <c r="W84" i="4"/>
  <c r="U84" i="4"/>
  <c r="T84" i="4"/>
  <c r="S84" i="4"/>
  <c r="R84" i="4"/>
  <c r="P84" i="4"/>
  <c r="O84" i="4"/>
  <c r="N84" i="4"/>
  <c r="M84" i="4"/>
  <c r="K84" i="4"/>
  <c r="J84" i="4"/>
  <c r="I84" i="4"/>
  <c r="H84" i="4"/>
  <c r="BI69" i="4"/>
  <c r="Z69" i="4"/>
  <c r="Y69" i="4"/>
  <c r="X69" i="4"/>
  <c r="W69" i="4"/>
  <c r="U69" i="4"/>
  <c r="T69" i="4"/>
  <c r="S69" i="4"/>
  <c r="R69" i="4"/>
  <c r="P69" i="4"/>
  <c r="O69" i="4"/>
  <c r="N69" i="4"/>
  <c r="M69" i="4"/>
  <c r="K69" i="4"/>
  <c r="J69" i="4"/>
  <c r="I69" i="4"/>
  <c r="H69" i="4"/>
  <c r="BI57" i="4"/>
  <c r="Z57" i="4"/>
  <c r="Y57" i="4"/>
  <c r="X57" i="4"/>
  <c r="W57" i="4"/>
  <c r="U57" i="4"/>
  <c r="T57" i="4"/>
  <c r="S57" i="4"/>
  <c r="R57" i="4"/>
  <c r="P57" i="4"/>
  <c r="O57" i="4"/>
  <c r="N57" i="4"/>
  <c r="M57" i="4"/>
  <c r="K57" i="4"/>
  <c r="J57" i="4"/>
  <c r="I57" i="4"/>
  <c r="H57" i="4"/>
  <c r="BI40" i="4"/>
  <c r="Z40" i="4"/>
  <c r="Y40" i="4"/>
  <c r="X40" i="4"/>
  <c r="W40" i="4"/>
  <c r="U40" i="4"/>
  <c r="T40" i="4"/>
  <c r="S40" i="4"/>
  <c r="R40" i="4"/>
  <c r="P40" i="4"/>
  <c r="O40" i="4"/>
  <c r="N40" i="4"/>
  <c r="M40" i="4"/>
  <c r="K40" i="4"/>
  <c r="J40" i="4"/>
  <c r="I40" i="4"/>
  <c r="H40" i="4"/>
  <c r="BI34" i="4"/>
  <c r="Z34" i="4"/>
  <c r="Y34" i="4"/>
  <c r="X34" i="4"/>
  <c r="W34" i="4"/>
  <c r="U34" i="4"/>
  <c r="T34" i="4"/>
  <c r="S34" i="4"/>
  <c r="R34" i="4"/>
  <c r="P34" i="4"/>
  <c r="O34" i="4"/>
  <c r="N34" i="4"/>
  <c r="M34" i="4"/>
  <c r="K34" i="4"/>
  <c r="J34" i="4"/>
  <c r="I34" i="4"/>
  <c r="BI3" i="4" l="1"/>
  <c r="AD19" i="5"/>
  <c r="AE6" i="5"/>
  <c r="AE10" i="5"/>
  <c r="AD23" i="5"/>
  <c r="AD26" i="5"/>
  <c r="AE13" i="5"/>
  <c r="AE9" i="5"/>
  <c r="AD22" i="5"/>
  <c r="AB29" i="5"/>
  <c r="AD16" i="5"/>
  <c r="AD28" i="5"/>
  <c r="AE15" i="5"/>
  <c r="AD20" i="5"/>
  <c r="AE7" i="5"/>
  <c r="AE12" i="5"/>
  <c r="AD25" i="5"/>
  <c r="AD27" i="5"/>
  <c r="AE14" i="5"/>
  <c r="AD18" i="5"/>
  <c r="AE18" i="5" s="1"/>
  <c r="AE5" i="5"/>
  <c r="AD24" i="5"/>
  <c r="AE11" i="5"/>
  <c r="AD29" i="5" l="1"/>
  <c r="AE16" i="5"/>
</calcChain>
</file>

<file path=xl/sharedStrings.xml><?xml version="1.0" encoding="utf-8"?>
<sst xmlns="http://schemas.openxmlformats.org/spreadsheetml/2006/main" count="26138" uniqueCount="309">
  <si>
    <t>flow</t>
  </si>
  <si>
    <t>temp</t>
  </si>
  <si>
    <t>MCKENZIE RIVER AT OUTLET OF CLEAR LAKE, OR</t>
  </si>
  <si>
    <t>SMITH RIVER ABV SMITH R RESV NR BELKNAP SPRNGS</t>
  </si>
  <si>
    <t>MCKENZIE R BLW TRAIL BR DAM NR BELKNAP SPRINGS</t>
  </si>
  <si>
    <t>SO FK MCKENZIE RIVER ABV COUGAR LAKE NR RAINBOW</t>
  </si>
  <si>
    <t>? COUGAR LAKE NEAR RAINBOW, OR</t>
  </si>
  <si>
    <t>SOUTH FORK MCKENZIE RIVER NEAR RAINBOW</t>
  </si>
  <si>
    <t>? COUGAR DAM TAILWATER NEAR RAINBOW, OR</t>
  </si>
  <si>
    <t>LOOKOUT CREEK NEAR BLUE RIVER</t>
  </si>
  <si>
    <t>BLUE RIVER AT BLUE RIVER</t>
  </si>
  <si>
    <t>MCKENZIE RIVER NEAR VIDA</t>
  </si>
  <si>
    <t>CEDAR CREEK AT SPRINGFIELD</t>
  </si>
  <si>
    <t>MCKENZIE RIVER ABV HAYDEN BR, AT SPRINGFIELD, OR</t>
  </si>
  <si>
    <t>MOHAWK RIVER NEAR SPRINGFIELD</t>
  </si>
  <si>
    <t>Summary of Observation Data for the McKenzie Basin 10/14/20</t>
  </si>
  <si>
    <t>USGS gage</t>
  </si>
  <si>
    <t>comid</t>
  </si>
  <si>
    <t>location</t>
  </si>
  <si>
    <t>first</t>
  </si>
  <si>
    <t>last</t>
  </si>
  <si>
    <t>ac-ft</t>
  </si>
  <si>
    <t>gage ht</t>
  </si>
  <si>
    <t>BLUE RIVER BELOW TIDBITS CREEK, NR BLUE RIVER, OR</t>
  </si>
  <si>
    <t>BLUE RIVER LAKE NEAR BLUE RIVER, OR</t>
  </si>
  <si>
    <t>MCKENZIE RIVER BLW LEABURG DAM, NR LEABURG, OR</t>
  </si>
  <si>
    <t>MCKENZIE RIVER  NEAR WALTERVILLE</t>
  </si>
  <si>
    <t>CAMP CRK AT CAMP CRK RD BRIDGE, NR SPRINGFIELD, OR</t>
  </si>
  <si>
    <t>1/1/2000</t>
  </si>
  <si>
    <t>10/11/2020</t>
  </si>
  <si>
    <t>7/13/17</t>
  </si>
  <si>
    <t>SMITH RIVER ABV TRAIL BRDG RESV NR BELKNAP SPRINGS</t>
  </si>
  <si>
    <t>MCKENZIE RIVER ABOVE SOUTH FORK, NEAR RAINBOW, OR</t>
  </si>
  <si>
    <t>13 flows and 6 temperatures have datasets spanning 1/1/2010 through 12/31/2019</t>
  </si>
  <si>
    <t>A</t>
  </si>
  <si>
    <t>Missing</t>
  </si>
  <si>
    <t>USGS_14159200_temp_SO FK MCKENZIE RIVER ABOVE COUGAR LAKE NR RAINBOW_23773037</t>
  </si>
  <si>
    <t>USGS_14159500_temp_SOUTH FORK MCKENZIE RIVER NEAR RAINBOW_23773009</t>
  </si>
  <si>
    <t>USGS_14161100_temp_BLUE RIVER BELOW TIDBITS CREEK, NR BLUE RIVER, OR_23773429</t>
  </si>
  <si>
    <t>QP</t>
  </si>
  <si>
    <t>P</t>
  </si>
  <si>
    <t>USGS_14162200_temp_BLUE RIVER AT BLUE RIVER_23773405</t>
  </si>
  <si>
    <t>USGS_14162500_temp_MCKENZIE RIVER NEAR VIDA_23772909</t>
  </si>
  <si>
    <t>USGS_14164900_temp_MCKENZIE RIVER ABV HAYDEN BR, AT SPRINGFIELD, OR_23772751</t>
  </si>
  <si>
    <t>days since 1/1/1900</t>
  </si>
  <si>
    <t>year</t>
  </si>
  <si>
    <t>month</t>
  </si>
  <si>
    <t>day</t>
  </si>
  <si>
    <t>NSE</t>
  </si>
  <si>
    <t>%BIAS</t>
  </si>
  <si>
    <t>RSR</t>
  </si>
  <si>
    <t>R2</t>
  </si>
  <si>
    <t>INFEWS 0.0 i216</t>
  </si>
  <si>
    <t>OUWIN 0.0</t>
  </si>
  <si>
    <t>Flow skill statistics, monthly basis</t>
  </si>
  <si>
    <t>C82</t>
  </si>
  <si>
    <t>COMID</t>
  </si>
  <si>
    <t>Temperature skill statistics, monthly basis</t>
  </si>
  <si>
    <t>SO FK MCKENZIE RIVER ABOVE COUGAR LAKE NR RAINBO</t>
  </si>
  <si>
    <t>BLUE RIVER BELOW TIDBITS CREEK  NR BLUE RIVER  OR</t>
  </si>
  <si>
    <t>MCKENZIE RIVER ABV HAYDEN BR  AT SPRINGFIELD  OR</t>
  </si>
  <si>
    <t>Skill statistics for McKenzie  basin, monthly basis, 2010-18 unless otherwise noted</t>
  </si>
  <si>
    <t>WW2100</t>
  </si>
  <si>
    <t>OUWIN</t>
  </si>
  <si>
    <t>INFEWS</t>
  </si>
  <si>
    <t>CW3M</t>
  </si>
  <si>
    <t>WW2100 4.0 NSE</t>
  </si>
  <si>
    <t>PBIAS</t>
  </si>
  <si>
    <t>Rsquared</t>
  </si>
  <si>
    <t>7-year</t>
  </si>
  <si>
    <t>8-year</t>
  </si>
  <si>
    <t>7year</t>
  </si>
  <si>
    <t>8year</t>
  </si>
  <si>
    <t>NS</t>
  </si>
  <si>
    <t>MCKENZIERIVERATOUTLETOFCLEARLAKE23773373</t>
  </si>
  <si>
    <t>G</t>
  </si>
  <si>
    <t>S</t>
  </si>
  <si>
    <t>VG</t>
  </si>
  <si>
    <t>SMITHRIVERABVSMITHRRESVNRBELKNAPSPRNGS23773393</t>
  </si>
  <si>
    <t>MCKENZIERBLWTRAILBRDAMNRBELKNAPSPRINGS23773359</t>
  </si>
  <si>
    <t>SOFKMCKENZIERIVERABVCOUGARLAKENRRAINBOW23773037</t>
  </si>
  <si>
    <t>SOUTHFORKMCKENZIERIVERNEARRAINBOW23773009</t>
  </si>
  <si>
    <t>14161500</t>
  </si>
  <si>
    <t>LOOKOUTCREEKNEARBLUERIVER23773411</t>
  </si>
  <si>
    <t>BLUERIVERATBLUERIVER23773405</t>
  </si>
  <si>
    <t>MCKENZIERIVERNEARVIDA23772909</t>
  </si>
  <si>
    <t>CEDARCREEKATSPRINGFIELD23774369</t>
  </si>
  <si>
    <t>McKENZIERIVERABVHAYDENBRATSPRINGFIELD23772751</t>
  </si>
  <si>
    <t>MOHAWKRIVERNEARSPRINGFIELD23773513</t>
  </si>
  <si>
    <t>14158500</t>
  </si>
  <si>
    <t>downstream from Clear Lake</t>
  </si>
  <si>
    <t>C92+</t>
  </si>
  <si>
    <t>SMITH RIVER ABV SMITH R RESV NR BELKNAP SPRNGS with 1 nan filled in</t>
  </si>
  <si>
    <t>C94</t>
  </si>
  <si>
    <t xml:space="preserve"> month</t>
  </si>
  <si>
    <t xml:space="preserve"> days in month</t>
  </si>
  <si>
    <t>Obs:..\Observations\McKenzie\USGS_14158500_flow_MCKENZIE RIVER AT OUTLET OF CLEAR LAKE  OR_23773373.csv</t>
  </si>
  <si>
    <t>Month index</t>
  </si>
  <si>
    <t xml:space="preserve"> year</t>
  </si>
  <si>
    <t xml:space="preserve"> USGS_14158500_flow_MCKENZIE RIVER AT OUTLET OF CLEAR LAKE  OR_23773373</t>
  </si>
  <si>
    <t xml:space="preserve"> Obs:..\Observations\McKenzie\USGS_14158500_flow_MCKENZIE RIVER AT OUTLET OF CLEAR LAKE  OR_23773373.csv</t>
  </si>
  <si>
    <t xml:space="preserve"> USGS_14158500_flow_MCKENZIE RIVER AT OUTLET OF CLEAR LAKE  OR_23773363</t>
  </si>
  <si>
    <t xml:space="preserve"> USGS_14158790_flow_SMITH RIVER ABV SMITH R RESV NR BELKNAP SPRINGS_23773393</t>
  </si>
  <si>
    <t xml:space="preserve"> Obs:..\Observations\McKenzie\USGS_14158790_flow_SMITH RIVER ABV SMITH R RESV NR BELKNAP SPRINGS_23773393.csv</t>
  </si>
  <si>
    <t xml:space="preserve"> USGS_14158850_flow_MCKENZIE R BLW TRAIL BR DAM NR BELKNAP SPRINGS_23773359</t>
  </si>
  <si>
    <t xml:space="preserve"> Obs:..\Observations\McKenzie\USGS_14158850_flow_MCKENZIE R BLW TRAIL BR DAM NR BELKNAP SPRINGS_23773359.csv</t>
  </si>
  <si>
    <t xml:space="preserve"> USGS_14159200_flow_SO FK MCKENZIE RIVER ABOVE COUGAR LAKE NR RAINBOW_23773037</t>
  </si>
  <si>
    <t xml:space="preserve"> Obs:..\Observations\McKenzie\USGS_14159200_flow_SO FK MCKENZIE RIVER ABOVE COUGAR LAKE NR RAINBOW_23773037.csv</t>
  </si>
  <si>
    <t xml:space="preserve"> USGS_14159500_flow_SOUTH FORK MCKENZIE RIVER NEAR RAINBOW_23773009</t>
  </si>
  <si>
    <t xml:space="preserve"> Obs:..\Observations\McKenzie\USGS_14159500_flow_SOUTH FORK MCKENZIE RIVER NEAR RAINBOW_23773009.csv</t>
  </si>
  <si>
    <t xml:space="preserve"> USGS_14161500_flow_LOOKOUT CREEK NEAR BLUE RIVER_23773411</t>
  </si>
  <si>
    <t xml:space="preserve"> Obs:..\Observations\McKenzie\USGS_14161500_flow_LOOKOUT CREEK NEAR BLUE RIVER_23773411.csv</t>
  </si>
  <si>
    <t xml:space="preserve"> USGS_14162200_flow_BLUE RIVER AT BLUE RIVER_23773405</t>
  </si>
  <si>
    <t xml:space="preserve"> Obs:..\Observations\McKenzie\USGS_14162200_flow_BLUE RIVER AT BLUE RIVER_23773405.csv</t>
  </si>
  <si>
    <t xml:space="preserve"> USGS_14162500_flow_MCKENZIE RIVER NEAR VIDA_23772909</t>
  </si>
  <si>
    <t xml:space="preserve"> Obs:..\Observations\McKenzie\USGS_14162500_flow_MCKENZIE RIVER NEAR VIDA_23772909.csv</t>
  </si>
  <si>
    <t xml:space="preserve"> USGS_14163150_flow_MCKENZIE RIVER BLW LEABURG DAM  NR LEABURG  OR_23772857</t>
  </si>
  <si>
    <t xml:space="preserve"> Obs:..\Observations\McKenzie\USGS_14163150_flow_MCKENZIE RIVER BLW LEABURG DAM  NR LEABURG  OR_23772857.csv</t>
  </si>
  <si>
    <t xml:space="preserve"> USGS_14163900_flow_MCKENZIE RIVER NEAR WALTERVILLE_23772801</t>
  </si>
  <si>
    <t xml:space="preserve"> Obs:..\Observations\McKenzie\USGS_14163900_flow_MCKENZIE RIVER NEAR WALTERVILLE_23772801.csv</t>
  </si>
  <si>
    <t xml:space="preserve"> USGS_14164700_flow_CEDAR CREEK AT SPRINGFIELD_23774369</t>
  </si>
  <si>
    <t xml:space="preserve"> Obs:..\Observations\McKenzie\USGS_14164700_flow_CEDAR CREEK AT SPRINGFIELD_23774369.csv</t>
  </si>
  <si>
    <t xml:space="preserve"> USGS_14164900_flow_MCKENZIE RIVER ABV HAYDEN BR  AT SPRINGFIELD  OR_23772751</t>
  </si>
  <si>
    <t xml:space="preserve"> Obs:..\Observations\McKenzie\USGS_14164900_flow_MCKENZIE RIVER ABV HAYDEN BR  AT SPRINGFIELD  OR_23772751.csv</t>
  </si>
  <si>
    <t xml:space="preserve"> USGS_14165000_flow_MOHAWK RIVER NEAR SPRINGFIELD_23773513</t>
  </si>
  <si>
    <t xml:space="preserve"> Obs:..\Observations\McKenzie\USGS_14165000_flow_MOHAWK RIVER NEAR SPRINGFIELD_23773513.csv</t>
  </si>
  <si>
    <t xml:space="preserve"> nan</t>
  </si>
  <si>
    <t>gage</t>
  </si>
  <si>
    <t>current</t>
  </si>
  <si>
    <t>with seasonal GW</t>
  </si>
  <si>
    <t>C94+</t>
  </si>
  <si>
    <t>new</t>
  </si>
  <si>
    <t>C98</t>
  </si>
  <si>
    <t>Day index</t>
  </si>
  <si>
    <t xml:space="preserve"> day</t>
  </si>
  <si>
    <t>2010 diff (sim - obs)</t>
  </si>
  <si>
    <t>2011 diff (sim - obs)</t>
  </si>
  <si>
    <t>2012 diff (sim - obs)</t>
  </si>
  <si>
    <t>2013 diff (sim - obs)</t>
  </si>
  <si>
    <t>2014 diff (sim - obs)</t>
  </si>
  <si>
    <t>2015 diff (sim - obs)</t>
  </si>
  <si>
    <t>2016 diff (sim - obs)</t>
  </si>
  <si>
    <t>2017 diff (sim - obs)</t>
  </si>
  <si>
    <t>2018 diff (sim - obs)</t>
  </si>
  <si>
    <t>average</t>
  </si>
  <si>
    <t>daily spring, cfs</t>
  </si>
  <si>
    <t>daily spring,cms</t>
  </si>
  <si>
    <t>constant 9.71 cms spring in cfs</t>
  </si>
  <si>
    <t>daily sim adjusted with daily spring</t>
  </si>
  <si>
    <t>diff (gage - sim))</t>
  </si>
  <si>
    <t>month length</t>
  </si>
  <si>
    <t>spring, cfs</t>
  </si>
  <si>
    <t>spring, cms</t>
  </si>
  <si>
    <t>adjustment to spring in cfs</t>
  </si>
  <si>
    <t>14158850</t>
  </si>
  <si>
    <t>simulated cfs</t>
  </si>
  <si>
    <t>gage cfs</t>
  </si>
  <si>
    <t>gage cms</t>
  </si>
  <si>
    <t>C125</t>
  </si>
  <si>
    <t>C128</t>
  </si>
  <si>
    <t>C133</t>
  </si>
  <si>
    <t>C136</t>
  </si>
  <si>
    <t>C138</t>
  </si>
  <si>
    <t>C139</t>
  </si>
  <si>
    <t>sim - obs</t>
  </si>
  <si>
    <t>C141+</t>
  </si>
  <si>
    <t>C143</t>
  </si>
  <si>
    <t>C145+</t>
  </si>
  <si>
    <t>C147</t>
  </si>
  <si>
    <t>C148</t>
  </si>
  <si>
    <t>C148+</t>
  </si>
  <si>
    <t>C149</t>
  </si>
  <si>
    <t>C151</t>
  </si>
  <si>
    <t>MAE</t>
  </si>
  <si>
    <t>C156</t>
  </si>
  <si>
    <t>C167 m_n = 0.15</t>
  </si>
  <si>
    <t>C167 m_n = 0.04</t>
  </si>
  <si>
    <t>C173</t>
  </si>
  <si>
    <t>C176</t>
  </si>
  <si>
    <t>C151?</t>
  </si>
  <si>
    <t>C177</t>
  </si>
  <si>
    <t>12/17 1645</t>
  </si>
  <si>
    <t>C178</t>
  </si>
  <si>
    <t>12/17 2200</t>
  </si>
  <si>
    <t>C179</t>
  </si>
  <si>
    <t>C180</t>
  </si>
  <si>
    <t>C181</t>
  </si>
  <si>
    <t>C182</t>
  </si>
  <si>
    <t>C183</t>
  </si>
  <si>
    <t>C184</t>
  </si>
  <si>
    <t>12/18 1500</t>
  </si>
  <si>
    <t>sim is 0.02 deg low on avg</t>
  </si>
  <si>
    <t>C185</t>
  </si>
  <si>
    <t>sim is 0.11 deg high on avg</t>
  </si>
  <si>
    <t>sim is 0.77 deg low on avg</t>
  </si>
  <si>
    <t>obs shifted one month earlier</t>
  </si>
  <si>
    <t>obs shifted 2 months earlier</t>
  </si>
  <si>
    <t>C192</t>
  </si>
  <si>
    <t>sim is 0.58 deg low on avg</t>
  </si>
  <si>
    <t>sim is 0.33 deg high on avg</t>
  </si>
  <si>
    <t>sim is 1.01 deg C low on avg</t>
  </si>
  <si>
    <t>sim is 0.9 C high on avg</t>
  </si>
  <si>
    <t>sim is 0.43 deg high on avg</t>
  </si>
  <si>
    <t>sim is 0.25 C too high on avg</t>
  </si>
  <si>
    <t>~C196</t>
  </si>
  <si>
    <t>C197</t>
  </si>
  <si>
    <t>C198</t>
  </si>
  <si>
    <t>C199</t>
  </si>
  <si>
    <t>obs shifted 1 month earlier</t>
  </si>
  <si>
    <t>C200</t>
  </si>
  <si>
    <t>C200+</t>
  </si>
  <si>
    <t>tau = 30 days</t>
  </si>
  <si>
    <t>C201</t>
  </si>
  <si>
    <t>sim is 0.63 deg low on avg</t>
  </si>
  <si>
    <t>sim is 0.28 deg high on avg</t>
  </si>
  <si>
    <t>sim is 1.00 deg C low on avg</t>
  </si>
  <si>
    <t>sim is 0.05 C high on avg</t>
  </si>
  <si>
    <t>sim is 0.004 deg high on avg</t>
  </si>
  <si>
    <t>sim is 0.13 C too high on avg</t>
  </si>
  <si>
    <t>tau = 45 days</t>
  </si>
  <si>
    <t>C202</t>
  </si>
  <si>
    <t>C202+</t>
  </si>
  <si>
    <t>tau = 60 days</t>
  </si>
  <si>
    <t>tau = 15 days</t>
  </si>
  <si>
    <t>tau = 38 days</t>
  </si>
  <si>
    <t>C203</t>
  </si>
  <si>
    <t>C204</t>
  </si>
  <si>
    <t>sim is 2.4 deg low on avg</t>
  </si>
  <si>
    <t>C214</t>
  </si>
  <si>
    <t>sim is 1.2 deg low on avg</t>
  </si>
  <si>
    <t>sim is 2.6 deg C low on avg</t>
  </si>
  <si>
    <t>sim is 0.3 C low on avg</t>
  </si>
  <si>
    <t>sim is 2.6 C low on avg</t>
  </si>
  <si>
    <t>sim is 0.3 C too low on avg</t>
  </si>
  <si>
    <t>ET_MULT 0.453</t>
  </si>
  <si>
    <t>ET_MULT 0.355</t>
  </si>
  <si>
    <t>solar mult = 0.3</t>
  </si>
  <si>
    <t>solar mult = 0.15</t>
  </si>
  <si>
    <t>solar mult = 0.4</t>
  </si>
  <si>
    <t>solar mult = 0.5</t>
  </si>
  <si>
    <t>C215</t>
  </si>
  <si>
    <t>sim is 2.2 deg C low on avg</t>
  </si>
  <si>
    <t>sim is 2.8 C low on avg</t>
  </si>
  <si>
    <t>sim is 1.2 C low on avg</t>
  </si>
  <si>
    <t>solar mult = 1.0</t>
  </si>
  <si>
    <t>C217</t>
  </si>
  <si>
    <t>sim is 0.8 deg low on avg</t>
  </si>
  <si>
    <t>sim is 2.1 deg low on avg</t>
  </si>
  <si>
    <t>C217+</t>
  </si>
  <si>
    <t>sim is 0.35 deg low on avg</t>
  </si>
  <si>
    <t>sim is 1.6 deg low on avg</t>
  </si>
  <si>
    <t>C218</t>
  </si>
  <si>
    <t>sim is 1.1 C low on avg</t>
  </si>
  <si>
    <t>sim is 2.2 C low on avg</t>
  </si>
  <si>
    <t>C219</t>
  </si>
  <si>
    <t>sim is 0.05 deg high on avg</t>
  </si>
  <si>
    <t>sim is 1.9 C high on avg</t>
  </si>
  <si>
    <t>sim is 0.2 C low on avg</t>
  </si>
  <si>
    <t>sim is 0.8 C too high on avg</t>
  </si>
  <si>
    <t xml:space="preserve">                                                             </t>
  </si>
  <si>
    <t>C239</t>
  </si>
  <si>
    <t>gage number</t>
  </si>
  <si>
    <t xml:space="preserve">reach </t>
  </si>
  <si>
    <t>long</t>
  </si>
  <si>
    <t>northing</t>
  </si>
  <si>
    <t>elev</t>
  </si>
  <si>
    <t>name</t>
  </si>
  <si>
    <t>44deg 20' 05"</t>
  </si>
  <si>
    <t>122 deg 02' 45"</t>
  </si>
  <si>
    <t>2610 ft</t>
  </si>
  <si>
    <t>44deg 02' 50"</t>
  </si>
  <si>
    <t>122deg 13' 00"</t>
  </si>
  <si>
    <t>1709.51 ft</t>
  </si>
  <si>
    <t>44deg 12' 35"</t>
  </si>
  <si>
    <t>122deg 15' 20"</t>
  </si>
  <si>
    <t>44deg 21' 40"</t>
  </si>
  <si>
    <t>121deg 59' 40"</t>
  </si>
  <si>
    <t>3015.32 ft</t>
  </si>
  <si>
    <t>UTM zone 10T easting</t>
  </si>
  <si>
    <t>1056.53 ft</t>
  </si>
  <si>
    <t>1377.76 ft</t>
  </si>
  <si>
    <t>below Quartz Cr, above Simmons Cr</t>
  </si>
  <si>
    <t>NAD27 lat</t>
  </si>
  <si>
    <t>ngs.noaa.gov/NCAT</t>
  </si>
  <si>
    <t>HRU_ID</t>
  </si>
  <si>
    <t>above Penny Cr 23774625, below French Pete Cr 23773153</t>
  </si>
  <si>
    <t>44deg 05' 35"</t>
  </si>
  <si>
    <t>122deg 57' 22"</t>
  </si>
  <si>
    <t>IDU_ID</t>
  </si>
  <si>
    <t>HBVCALIB</t>
  </si>
  <si>
    <t>ClearLake46</t>
  </si>
  <si>
    <t>Smith47</t>
  </si>
  <si>
    <t>SFork48</t>
  </si>
  <si>
    <t>Lookout49</t>
  </si>
  <si>
    <t>Mohawk25</t>
  </si>
  <si>
    <t># of IDUs</t>
  </si>
  <si>
    <t>gage area: HBVCALIB area</t>
  </si>
  <si>
    <t>gage drainage area, sq. mi.</t>
  </si>
  <si>
    <t>HBVCALIB area, m2</t>
  </si>
  <si>
    <t>HBVCALIB area, sq. mi.</t>
  </si>
  <si>
    <t>BLU9 (+Lookout49)</t>
  </si>
  <si>
    <t>C241+</t>
  </si>
  <si>
    <t>sim is 19.7 cfs too high</t>
  </si>
  <si>
    <t>C242</t>
  </si>
  <si>
    <t>C242+</t>
  </si>
  <si>
    <t>ET_MULT = 1.0</t>
  </si>
  <si>
    <t>ET_MULT = 1.5</t>
  </si>
  <si>
    <t>spring = 139 cfs</t>
  </si>
  <si>
    <t>6.6 cms spring; 1.0 ET_MULT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</si>
</sst>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-F800]dddd\,\ mmmm\ dd\,\ yyyy"/>
    <numFmt numFmtId="165" formatCode="0.0%"/>
    <numFmt numFmtId="166" formatCode="0.0000"/>
    <numFmt numFmtId="167" formatCode="0.0"/>
    <numFmt numFmtId="168" formatCode="0.000"/>
    <numFmt numFmtId="169" formatCode="0.00000E+0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64">
    <xf numFmtId="0" fontId="0" fillId="0" borderId="0" xfId="0"/>
    <xf numFmtId="0" fontId="1" fillId="0" borderId="0" xfId="0" applyFont="1" applyAlignment="1">
      <alignment vertical="center"/>
    </xf>
    <xf numFmtId="49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4" fontId="1" fillId="0" borderId="0" xfId="0" applyNumberFormat="1" applyFont="1" applyAlignment="1">
      <alignment horizontal="right" vertical="center"/>
    </xf>
    <xf numFmtId="164" fontId="0" fillId="0" borderId="0" xfId="0" applyNumberFormat="1" applyAlignment="1">
      <alignment horizontal="right"/>
    </xf>
    <xf numFmtId="14" fontId="0" fillId="0" borderId="0" xfId="0" applyNumberFormat="1" applyAlignment="1">
      <alignment horizontal="right" vertical="center"/>
    </xf>
    <xf numFmtId="14" fontId="1" fillId="2" borderId="0" xfId="0" applyNumberFormat="1" applyFont="1" applyFill="1" applyAlignment="1">
      <alignment horizontal="right" vertical="center"/>
    </xf>
    <xf numFmtId="14" fontId="0" fillId="2" borderId="0" xfId="0" applyNumberFormat="1" applyFill="1" applyAlignment="1">
      <alignment horizontal="right"/>
    </xf>
    <xf numFmtId="14" fontId="0" fillId="2" borderId="0" xfId="0" applyNumberFormat="1" applyFill="1" applyAlignment="1">
      <alignment horizontal="right" vertical="center"/>
    </xf>
    <xf numFmtId="0" fontId="0" fillId="2" borderId="0" xfId="0" applyFill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2" fontId="0" fillId="3" borderId="0" xfId="0" applyNumberFormat="1" applyFill="1"/>
    <xf numFmtId="2" fontId="0" fillId="6" borderId="0" xfId="0" applyNumberFormat="1" applyFill="1"/>
    <xf numFmtId="2" fontId="0" fillId="0" borderId="0" xfId="0" applyNumberFormat="1"/>
    <xf numFmtId="165" fontId="0" fillId="4" borderId="0" xfId="1" applyNumberFormat="1" applyFont="1" applyFill="1"/>
    <xf numFmtId="2" fontId="0" fillId="3" borderId="0" xfId="0" applyNumberFormat="1" applyFill="1" applyAlignment="1">
      <alignment vertical="top" textRotation="180" wrapText="1"/>
    </xf>
    <xf numFmtId="2" fontId="0" fillId="4" borderId="0" xfId="0" applyNumberFormat="1" applyFill="1" applyAlignment="1">
      <alignment vertical="top" textRotation="180" wrapText="1"/>
    </xf>
    <xf numFmtId="2" fontId="0" fillId="6" borderId="0" xfId="0" applyNumberFormat="1" applyFill="1" applyAlignment="1">
      <alignment vertical="top" textRotation="180" wrapText="1"/>
    </xf>
    <xf numFmtId="2" fontId="0" fillId="0" borderId="0" xfId="0" applyNumberFormat="1" applyAlignment="1">
      <alignment vertical="top" textRotation="180" wrapText="1"/>
    </xf>
    <xf numFmtId="2" fontId="0" fillId="7" borderId="0" xfId="0" applyNumberFormat="1" applyFill="1"/>
    <xf numFmtId="165" fontId="0" fillId="7" borderId="0" xfId="1" applyNumberFormat="1" applyFont="1" applyFill="1"/>
    <xf numFmtId="2" fontId="0" fillId="4" borderId="0" xfId="0" applyNumberFormat="1" applyFill="1"/>
    <xf numFmtId="165" fontId="0" fillId="6" borderId="0" xfId="1" applyNumberFormat="1" applyFont="1" applyFill="1"/>
    <xf numFmtId="165" fontId="0" fillId="3" borderId="0" xfId="1" applyNumberFormat="1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3" fillId="0" borderId="0" xfId="0" applyFont="1"/>
    <xf numFmtId="166" fontId="0" fillId="7" borderId="0" xfId="0" applyNumberFormat="1" applyFill="1"/>
    <xf numFmtId="166" fontId="0" fillId="8" borderId="0" xfId="0" applyNumberFormat="1" applyFill="1"/>
    <xf numFmtId="166" fontId="0" fillId="0" borderId="0" xfId="0" applyNumberFormat="1"/>
    <xf numFmtId="0" fontId="0" fillId="7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9" borderId="0" xfId="0" applyFill="1" applyAlignment="1">
      <alignment horizontal="center"/>
    </xf>
    <xf numFmtId="166" fontId="0" fillId="5" borderId="0" xfId="0" applyNumberFormat="1" applyFill="1"/>
    <xf numFmtId="166" fontId="0" fillId="9" borderId="0" xfId="0" applyNumberFormat="1" applyFill="1"/>
    <xf numFmtId="0" fontId="0" fillId="0" borderId="0" xfId="0" quotePrefix="1"/>
    <xf numFmtId="1" fontId="0" fillId="0" borderId="0" xfId="0" applyNumberFormat="1"/>
    <xf numFmtId="0" fontId="0" fillId="0" borderId="0" xfId="0" applyAlignment="1"/>
    <xf numFmtId="0" fontId="0" fillId="10" borderId="0" xfId="0" applyFill="1"/>
    <xf numFmtId="49" fontId="0" fillId="10" borderId="0" xfId="0" applyNumberFormat="1" applyFill="1"/>
    <xf numFmtId="2" fontId="0" fillId="10" borderId="0" xfId="0" applyNumberFormat="1" applyFill="1"/>
    <xf numFmtId="165" fontId="0" fillId="10" borderId="0" xfId="1" applyNumberFormat="1" applyFont="1" applyFill="1"/>
    <xf numFmtId="166" fontId="0" fillId="10" borderId="0" xfId="0" applyNumberFormat="1" applyFill="1"/>
    <xf numFmtId="0" fontId="0" fillId="10" borderId="0" xfId="0" applyFill="1" applyAlignment="1">
      <alignment horizontal="center"/>
    </xf>
    <xf numFmtId="0" fontId="0" fillId="10" borderId="0" xfId="0" quotePrefix="1" applyFill="1"/>
    <xf numFmtId="49" fontId="0" fillId="11" borderId="0" xfId="0" applyNumberFormat="1" applyFill="1" applyAlignment="1">
      <alignment vertical="top"/>
    </xf>
    <xf numFmtId="0" fontId="0" fillId="11" borderId="0" xfId="0" applyFill="1" applyAlignment="1">
      <alignment vertical="top"/>
    </xf>
    <xf numFmtId="0" fontId="0" fillId="11" borderId="0" xfId="0" applyFill="1" applyAlignment="1">
      <alignment vertical="top" wrapText="1"/>
    </xf>
    <xf numFmtId="2" fontId="0" fillId="11" borderId="0" xfId="0" applyNumberFormat="1" applyFill="1" applyAlignment="1">
      <alignment vertical="top"/>
    </xf>
    <xf numFmtId="165" fontId="0" fillId="11" borderId="0" xfId="1" applyNumberFormat="1" applyFont="1" applyFill="1" applyAlignment="1">
      <alignment vertical="top"/>
    </xf>
    <xf numFmtId="166" fontId="0" fillId="11" borderId="0" xfId="0" applyNumberFormat="1" applyFill="1" applyAlignment="1">
      <alignment vertical="top"/>
    </xf>
    <xf numFmtId="0" fontId="0" fillId="11" borderId="0" xfId="0" applyFill="1" applyAlignment="1">
      <alignment horizontal="center" vertical="top"/>
    </xf>
    <xf numFmtId="0" fontId="0" fillId="11" borderId="0" xfId="0" quotePrefix="1" applyFill="1" applyAlignment="1">
      <alignment vertical="top"/>
    </xf>
    <xf numFmtId="49" fontId="0" fillId="11" borderId="0" xfId="0" applyNumberFormat="1" applyFill="1"/>
    <xf numFmtId="0" fontId="0" fillId="11" borderId="0" xfId="0" applyFill="1"/>
    <xf numFmtId="2" fontId="0" fillId="11" borderId="0" xfId="0" applyNumberFormat="1" applyFill="1"/>
    <xf numFmtId="165" fontId="0" fillId="11" borderId="0" xfId="1" applyNumberFormat="1" applyFont="1" applyFill="1"/>
    <xf numFmtId="166" fontId="0" fillId="11" borderId="0" xfId="0" applyNumberFormat="1" applyFill="1"/>
    <xf numFmtId="0" fontId="0" fillId="11" borderId="0" xfId="0" applyFill="1" applyAlignment="1">
      <alignment horizontal="center"/>
    </xf>
    <xf numFmtId="0" fontId="0" fillId="11" borderId="0" xfId="0" quotePrefix="1" applyFill="1"/>
    <xf numFmtId="0" fontId="0" fillId="0" borderId="0" xfId="0" applyFill="1"/>
    <xf numFmtId="2" fontId="0" fillId="0" borderId="0" xfId="0" applyNumberFormat="1" applyFill="1"/>
    <xf numFmtId="165" fontId="0" fillId="0" borderId="0" xfId="1" applyNumberFormat="1" applyFont="1" applyFill="1"/>
    <xf numFmtId="49" fontId="0" fillId="0" borderId="0" xfId="0" applyNumberFormat="1" applyFill="1"/>
    <xf numFmtId="166" fontId="0" fillId="0" borderId="0" xfId="0" applyNumberFormat="1" applyFill="1"/>
    <xf numFmtId="0" fontId="0" fillId="0" borderId="0" xfId="0" applyFill="1" applyAlignment="1">
      <alignment horizontal="center"/>
    </xf>
    <xf numFmtId="0" fontId="0" fillId="0" borderId="0" xfId="0" quotePrefix="1" applyFill="1"/>
    <xf numFmtId="0" fontId="0" fillId="3" borderId="0" xfId="0" applyFill="1"/>
    <xf numFmtId="167" fontId="0" fillId="3" borderId="0" xfId="0" applyNumberFormat="1" applyFill="1"/>
    <xf numFmtId="167" fontId="0" fillId="3" borderId="0" xfId="0" applyNumberFormat="1" applyFill="1" applyAlignment="1">
      <alignment vertical="top"/>
    </xf>
    <xf numFmtId="167" fontId="0" fillId="11" borderId="0" xfId="0" applyNumberFormat="1" applyFill="1"/>
    <xf numFmtId="167" fontId="0" fillId="0" borderId="0" xfId="0" applyNumberFormat="1" applyFill="1"/>
    <xf numFmtId="168" fontId="0" fillId="11" borderId="0" xfId="0" applyNumberFormat="1" applyFill="1"/>
    <xf numFmtId="0" fontId="0" fillId="11" borderId="0" xfId="0" applyFill="1" applyAlignment="1">
      <alignment wrapText="1"/>
    </xf>
    <xf numFmtId="16" fontId="0" fillId="11" borderId="0" xfId="0" applyNumberFormat="1" applyFill="1"/>
    <xf numFmtId="49" fontId="0" fillId="12" borderId="0" xfId="0" applyNumberFormat="1" applyFill="1"/>
    <xf numFmtId="0" fontId="0" fillId="12" borderId="0" xfId="0" applyFill="1"/>
    <xf numFmtId="16" fontId="0" fillId="12" borderId="0" xfId="0" applyNumberFormat="1" applyFill="1"/>
    <xf numFmtId="167" fontId="0" fillId="12" borderId="0" xfId="0" applyNumberFormat="1" applyFill="1"/>
    <xf numFmtId="2" fontId="0" fillId="12" borderId="0" xfId="0" applyNumberFormat="1" applyFill="1"/>
    <xf numFmtId="165" fontId="0" fillId="12" borderId="0" xfId="1" applyNumberFormat="1" applyFont="1" applyFill="1"/>
    <xf numFmtId="166" fontId="0" fillId="12" borderId="0" xfId="0" applyNumberFormat="1" applyFill="1"/>
    <xf numFmtId="0" fontId="0" fillId="12" borderId="0" xfId="0" applyFill="1" applyAlignment="1">
      <alignment horizontal="center"/>
    </xf>
    <xf numFmtId="0" fontId="0" fillId="12" borderId="0" xfId="0" quotePrefix="1" applyFill="1"/>
    <xf numFmtId="16" fontId="0" fillId="10" borderId="0" xfId="0" applyNumberFormat="1" applyFill="1"/>
    <xf numFmtId="49" fontId="0" fillId="3" borderId="0" xfId="0" applyNumberFormat="1" applyFill="1"/>
    <xf numFmtId="16" fontId="0" fillId="3" borderId="0" xfId="0" applyNumberFormat="1" applyFill="1"/>
    <xf numFmtId="166" fontId="0" fillId="3" borderId="0" xfId="0" applyNumberFormat="1" applyFill="1"/>
    <xf numFmtId="0" fontId="0" fillId="3" borderId="0" xfId="0" quotePrefix="1" applyFill="1"/>
    <xf numFmtId="16" fontId="0" fillId="11" borderId="0" xfId="0" applyNumberFormat="1" applyFill="1" applyAlignment="1">
      <alignment wrapText="1"/>
    </xf>
    <xf numFmtId="16" fontId="0" fillId="10" borderId="0" xfId="0" applyNumberFormat="1" applyFill="1" applyAlignment="1">
      <alignment wrapText="1"/>
    </xf>
    <xf numFmtId="167" fontId="0" fillId="10" borderId="0" xfId="0" applyNumberFormat="1" applyFill="1"/>
    <xf numFmtId="49" fontId="0" fillId="0" borderId="0" xfId="0" applyNumberFormat="1" applyFill="1" applyAlignment="1">
      <alignment vertical="top"/>
    </xf>
    <xf numFmtId="0" fontId="0" fillId="0" borderId="0" xfId="0" applyFill="1" applyAlignment="1">
      <alignment vertical="top"/>
    </xf>
    <xf numFmtId="0" fontId="0" fillId="0" borderId="0" xfId="0" applyFill="1" applyAlignment="1">
      <alignment vertical="top" wrapText="1"/>
    </xf>
    <xf numFmtId="167" fontId="0" fillId="0" borderId="0" xfId="0" applyNumberFormat="1" applyFill="1" applyAlignment="1">
      <alignment vertical="top"/>
    </xf>
    <xf numFmtId="2" fontId="0" fillId="0" borderId="0" xfId="0" applyNumberFormat="1" applyFill="1" applyAlignment="1">
      <alignment vertical="top"/>
    </xf>
    <xf numFmtId="165" fontId="0" fillId="0" borderId="0" xfId="1" applyNumberFormat="1" applyFont="1" applyFill="1" applyAlignment="1">
      <alignment vertical="top"/>
    </xf>
    <xf numFmtId="166" fontId="0" fillId="0" borderId="0" xfId="0" applyNumberFormat="1" applyFill="1" applyAlignment="1">
      <alignment vertical="top"/>
    </xf>
    <xf numFmtId="0" fontId="0" fillId="0" borderId="0" xfId="0" applyFill="1" applyAlignment="1">
      <alignment horizontal="center" vertical="top"/>
    </xf>
    <xf numFmtId="0" fontId="0" fillId="0" borderId="0" xfId="0" quotePrefix="1" applyFill="1" applyAlignment="1">
      <alignment vertical="top"/>
    </xf>
    <xf numFmtId="0" fontId="0" fillId="3" borderId="0" xfId="0" applyFill="1" applyAlignment="1">
      <alignment wrapText="1"/>
    </xf>
    <xf numFmtId="2" fontId="0" fillId="11" borderId="0" xfId="0" applyNumberFormat="1" applyFill="1" applyAlignment="1">
      <alignment wrapText="1"/>
    </xf>
    <xf numFmtId="0" fontId="0" fillId="10" borderId="0" xfId="0" applyFill="1" applyAlignment="1">
      <alignment wrapText="1"/>
    </xf>
    <xf numFmtId="16" fontId="0" fillId="0" borderId="0" xfId="0" applyNumberFormat="1" applyFill="1"/>
    <xf numFmtId="49" fontId="0" fillId="7" borderId="0" xfId="0" applyNumberFormat="1" applyFill="1"/>
    <xf numFmtId="16" fontId="0" fillId="7" borderId="0" xfId="0" applyNumberFormat="1" applyFill="1"/>
    <xf numFmtId="167" fontId="0" fillId="7" borderId="0" xfId="0" applyNumberFormat="1" applyFill="1"/>
    <xf numFmtId="0" fontId="0" fillId="7" borderId="0" xfId="0" quotePrefix="1" applyFill="1"/>
    <xf numFmtId="167" fontId="0" fillId="11" borderId="0" xfId="0" applyNumberFormat="1" applyFill="1" applyAlignment="1">
      <alignment vertical="top"/>
    </xf>
    <xf numFmtId="2" fontId="0" fillId="10" borderId="0" xfId="0" applyNumberFormat="1" applyFill="1" applyAlignment="1">
      <alignment wrapText="1"/>
    </xf>
    <xf numFmtId="0" fontId="0" fillId="11" borderId="0" xfId="0" applyFill="1" applyAlignment="1"/>
    <xf numFmtId="167" fontId="0" fillId="11" borderId="0" xfId="0" applyNumberFormat="1" applyFill="1" applyAlignment="1"/>
    <xf numFmtId="2" fontId="0" fillId="11" borderId="0" xfId="0" applyNumberFormat="1" applyFill="1" applyAlignment="1"/>
    <xf numFmtId="165" fontId="0" fillId="11" borderId="0" xfId="1" applyNumberFormat="1" applyFont="1" applyFill="1" applyAlignment="1"/>
    <xf numFmtId="0" fontId="0" fillId="10" borderId="0" xfId="0" applyFill="1" applyAlignment="1"/>
    <xf numFmtId="167" fontId="0" fillId="10" borderId="0" xfId="0" applyNumberFormat="1" applyFill="1" applyAlignment="1"/>
    <xf numFmtId="2" fontId="0" fillId="10" borderId="0" xfId="0" applyNumberFormat="1" applyFill="1" applyAlignment="1"/>
    <xf numFmtId="165" fontId="0" fillId="10" borderId="0" xfId="1" applyNumberFormat="1" applyFont="1" applyFill="1" applyAlignment="1"/>
    <xf numFmtId="168" fontId="0" fillId="11" borderId="0" xfId="0" applyNumberFormat="1" applyFill="1" applyAlignment="1">
      <alignment wrapText="1"/>
    </xf>
    <xf numFmtId="168" fontId="0" fillId="0" borderId="0" xfId="0" applyNumberFormat="1" applyFill="1" applyAlignment="1">
      <alignment wrapText="1"/>
    </xf>
    <xf numFmtId="16" fontId="0" fillId="7" borderId="0" xfId="0" applyNumberFormat="1" applyFill="1" applyAlignment="1">
      <alignment wrapText="1"/>
    </xf>
    <xf numFmtId="0" fontId="0" fillId="7" borderId="0" xfId="0" applyFill="1" applyAlignment="1">
      <alignment wrapText="1"/>
    </xf>
    <xf numFmtId="0" fontId="0" fillId="7" borderId="0" xfId="0" applyFill="1" applyAlignment="1"/>
    <xf numFmtId="167" fontId="0" fillId="7" borderId="0" xfId="0" applyNumberFormat="1" applyFill="1" applyAlignment="1"/>
    <xf numFmtId="2" fontId="0" fillId="7" borderId="0" xfId="0" applyNumberFormat="1" applyFill="1" applyAlignment="1"/>
    <xf numFmtId="165" fontId="0" fillId="7" borderId="0" xfId="1" applyNumberFormat="1" applyFont="1" applyFill="1" applyAlignment="1"/>
    <xf numFmtId="0" fontId="0" fillId="0" borderId="0" xfId="0" applyFill="1" applyAlignment="1"/>
    <xf numFmtId="167" fontId="0" fillId="0" borderId="0" xfId="0" applyNumberFormat="1" applyFill="1" applyAlignment="1"/>
    <xf numFmtId="2" fontId="0" fillId="0" borderId="0" xfId="0" applyNumberFormat="1" applyFill="1" applyAlignment="1"/>
    <xf numFmtId="165" fontId="0" fillId="0" borderId="0" xfId="1" applyNumberFormat="1" applyFont="1" applyFill="1" applyAlignment="1"/>
    <xf numFmtId="16" fontId="0" fillId="0" borderId="0" xfId="0" applyNumberFormat="1" applyFill="1" applyAlignment="1">
      <alignment wrapText="1"/>
    </xf>
    <xf numFmtId="16" fontId="0" fillId="3" borderId="0" xfId="0" applyNumberFormat="1" applyFill="1" applyAlignment="1">
      <alignment wrapText="1"/>
    </xf>
    <xf numFmtId="169" fontId="0" fillId="0" borderId="0" xfId="0" applyNumberFormat="1" applyAlignment="1">
      <alignment wrapText="1"/>
    </xf>
    <xf numFmtId="169" fontId="0" fillId="11" borderId="0" xfId="0" applyNumberFormat="1" applyFill="1"/>
    <xf numFmtId="169" fontId="0" fillId="0" borderId="0" xfId="0" applyNumberFormat="1"/>
    <xf numFmtId="168" fontId="0" fillId="0" borderId="0" xfId="0" applyNumberFormat="1" applyAlignment="1">
      <alignment wrapText="1"/>
    </xf>
    <xf numFmtId="168" fontId="0" fillId="0" borderId="0" xfId="0" applyNumberFormat="1"/>
    <xf numFmtId="49" fontId="0" fillId="10" borderId="0" xfId="0" applyNumberFormat="1" applyFill="1" applyAlignment="1">
      <alignment vertical="top"/>
    </xf>
    <xf numFmtId="0" fontId="0" fillId="10" borderId="0" xfId="0" applyFill="1" applyAlignment="1">
      <alignment vertical="top"/>
    </xf>
    <xf numFmtId="0" fontId="0" fillId="10" borderId="0" xfId="0" applyFill="1" applyAlignment="1">
      <alignment vertical="top" wrapText="1"/>
    </xf>
    <xf numFmtId="167" fontId="0" fillId="10" borderId="0" xfId="0" applyNumberFormat="1" applyFill="1" applyAlignment="1">
      <alignment vertical="top"/>
    </xf>
    <xf numFmtId="2" fontId="0" fillId="10" borderId="0" xfId="0" applyNumberFormat="1" applyFill="1" applyAlignment="1">
      <alignment vertical="top"/>
    </xf>
    <xf numFmtId="165" fontId="0" fillId="10" borderId="0" xfId="1" applyNumberFormat="1" applyFont="1" applyFill="1" applyAlignment="1">
      <alignment vertical="top"/>
    </xf>
    <xf numFmtId="166" fontId="0" fillId="10" borderId="0" xfId="0" applyNumberFormat="1" applyFill="1" applyAlignment="1">
      <alignment vertical="top"/>
    </xf>
    <xf numFmtId="0" fontId="0" fillId="10" borderId="0" xfId="0" applyFill="1" applyAlignment="1">
      <alignment horizontal="center" vertical="top"/>
    </xf>
    <xf numFmtId="0" fontId="0" fillId="10" borderId="0" xfId="0" quotePrefix="1" applyFill="1" applyAlignment="1">
      <alignment vertical="top"/>
    </xf>
    <xf numFmtId="0" fontId="3" fillId="4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monthly'!$L$2</c:f>
              <c:strCache>
                <c:ptCount val="1"/>
                <c:pt idx="0">
                  <c:v>simulated cfs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monthly'!$L$3:$L$14</c:f>
              <c:numCache>
                <c:formatCode>0</c:formatCode>
                <c:ptCount val="12"/>
                <c:pt idx="0">
                  <c:v>1251.5407375555556</c:v>
                </c:pt>
                <c:pt idx="1">
                  <c:v>1242.933865</c:v>
                </c:pt>
                <c:pt idx="2">
                  <c:v>1554.5105318888889</c:v>
                </c:pt>
                <c:pt idx="3">
                  <c:v>1311.822157111111</c:v>
                </c:pt>
                <c:pt idx="4">
                  <c:v>922.46723088888882</c:v>
                </c:pt>
                <c:pt idx="5">
                  <c:v>817.00122766666664</c:v>
                </c:pt>
                <c:pt idx="6">
                  <c:v>748.55615244444436</c:v>
                </c:pt>
                <c:pt idx="7">
                  <c:v>740.37278911111105</c:v>
                </c:pt>
                <c:pt idx="8">
                  <c:v>737.70120588888892</c:v>
                </c:pt>
                <c:pt idx="9">
                  <c:v>883.97993300000007</c:v>
                </c:pt>
                <c:pt idx="10">
                  <c:v>1181.0887384444443</c:v>
                </c:pt>
                <c:pt idx="11">
                  <c:v>1268.4108073333334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EA-498B-A8AD-F7AAA5B7C55F}"/>
            </c:ext>
          </c:extLst>
        </c:ser>
        <c:ser>
          <c:idx val="1"/>
          <c:order val="1"/>
          <c:tx>
            <c:strRef>
              <c:f>'Seasonal flow - monthly'!$M$2</c:f>
              <c:strCache>
                <c:ptCount val="1"/>
                <c:pt idx="0">
                  <c:v>gage cfs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monthly'!$M$3:$M$14</c:f>
              <c:numCache>
                <c:formatCode>0</c:formatCode>
                <c:ptCount val="12"/>
                <c:pt idx="0">
                  <c:v>1210.8744644444444</c:v>
                </c:pt>
                <c:pt idx="1">
                  <c:v>1267.673584111111</c:v>
                </c:pt>
                <c:pt idx="2">
                  <c:v>1306.6216973333335</c:v>
                </c:pt>
                <c:pt idx="3">
                  <c:v>1428.1639811111113</c:v>
                </c:pt>
                <c:pt idx="4">
                  <c:v>1281.8202582222225</c:v>
                </c:pt>
                <c:pt idx="5">
                  <c:v>1049.6634453333331</c:v>
                </c:pt>
                <c:pt idx="6">
                  <c:v>831.01367866666669</c:v>
                </c:pt>
                <c:pt idx="7">
                  <c:v>744.07870822222219</c:v>
                </c:pt>
                <c:pt idx="8">
                  <c:v>684.86558022222232</c:v>
                </c:pt>
                <c:pt idx="9">
                  <c:v>748.73847799999999</c:v>
                </c:pt>
                <c:pt idx="10">
                  <c:v>930.05717644444439</c:v>
                </c:pt>
                <c:pt idx="11">
                  <c:v>1184.9973821111114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EA-498B-A8AD-F7AAA5B7C55F}"/>
            </c:ext>
          </c:extLst>
        </c:ser>
        <c:ser>
          <c:idx val="2"/>
          <c:order val="2"/>
          <c:tx>
            <c:v>est HC groundwater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monthly'!$N$3:$N$14</c:f>
              <c:numCache>
                <c:formatCode>0</c:formatCode>
                <c:ptCount val="12"/>
                <c:pt idx="0">
                  <c:v>-40.666273111111195</c:v>
                </c:pt>
                <c:pt idx="1">
                  <c:v>24.739719111111071</c:v>
                </c:pt>
                <c:pt idx="2">
                  <c:v>-247.88883455555538</c:v>
                </c:pt>
                <c:pt idx="3">
                  <c:v>116.34182400000032</c:v>
                </c:pt>
                <c:pt idx="4">
                  <c:v>359.35302733333367</c:v>
                </c:pt>
                <c:pt idx="5">
                  <c:v>232.66221766666649</c:v>
                </c:pt>
                <c:pt idx="6">
                  <c:v>82.457526222222327</c:v>
                </c:pt>
                <c:pt idx="7">
                  <c:v>3.7059191111111431</c:v>
                </c:pt>
                <c:pt idx="8">
                  <c:v>-52.835625666666601</c:v>
                </c:pt>
                <c:pt idx="9">
                  <c:v>-135.24145500000009</c:v>
                </c:pt>
                <c:pt idx="10">
                  <c:v>-251.03156199999989</c:v>
                </c:pt>
                <c:pt idx="11">
                  <c:v>-83.413425222222031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EA-498B-A8AD-F7AAA5B7C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3680416"/>
        <c:axId val="977894656"/>
      </c:lineChart>
      <c:catAx>
        <c:axId val="973680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894656"/>
        <c:crosses val="autoZero"/>
        <c:auto val="1"/>
        <c:lblAlgn val="ctr"/>
        <c:lblOffset val="100"/>
        <c:noMultiLvlLbl val="0"/>
      </c:catAx>
      <c:valAx>
        <c:axId val="97789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68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monthly'!$N$2</c:f>
              <c:strCache>
                <c:ptCount val="1"/>
                <c:pt idx="0">
                  <c:v>diff (gage - sim))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monthly'!$N$3:$N$15</c:f>
              <c:numCache>
                <c:formatCode>0</c:formatCode>
                <c:ptCount val="13"/>
                <c:pt idx="0">
                  <c:v>-40.666273111111195</c:v>
                </c:pt>
                <c:pt idx="1">
                  <c:v>24.739719111111071</c:v>
                </c:pt>
                <c:pt idx="2">
                  <c:v>-247.88883455555538</c:v>
                </c:pt>
                <c:pt idx="3">
                  <c:v>116.34182400000032</c:v>
                </c:pt>
                <c:pt idx="4">
                  <c:v>359.35302733333367</c:v>
                </c:pt>
                <c:pt idx="5">
                  <c:v>232.66221766666649</c:v>
                </c:pt>
                <c:pt idx="6">
                  <c:v>82.457526222222327</c:v>
                </c:pt>
                <c:pt idx="7">
                  <c:v>3.7059191111111431</c:v>
                </c:pt>
                <c:pt idx="8">
                  <c:v>-52.835625666666601</c:v>
                </c:pt>
                <c:pt idx="9">
                  <c:v>-135.24145500000009</c:v>
                </c:pt>
                <c:pt idx="10">
                  <c:v>-251.03156199999989</c:v>
                </c:pt>
                <c:pt idx="11">
                  <c:v>-83.413425222222031</c:v>
                </c:pt>
                <c:pt idx="12">
                  <c:v>0.68192149074047848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1A-4536-89E5-5A076DC0829F}"/>
            </c:ext>
          </c:extLst>
        </c:ser>
        <c:ser>
          <c:idx val="1"/>
          <c:order val="1"/>
          <c:tx>
            <c:strRef>
              <c:f>'Seasonal flow - monthly'!$O$2</c:f>
              <c:strCache>
                <c:ptCount val="1"/>
                <c:pt idx="0">
                  <c:v>current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monthly'!$O$3:$O$15</c:f>
              <c:numCache>
                <c:formatCode>0</c:formatCode>
                <c:ptCount val="13"/>
                <c:pt idx="0">
                  <c:v>342.84693049768515</c:v>
                </c:pt>
                <c:pt idx="1">
                  <c:v>342.84693049768515</c:v>
                </c:pt>
                <c:pt idx="2">
                  <c:v>342.84693049768515</c:v>
                </c:pt>
                <c:pt idx="3">
                  <c:v>342.84693049768515</c:v>
                </c:pt>
                <c:pt idx="4">
                  <c:v>342.84693049768515</c:v>
                </c:pt>
                <c:pt idx="5">
                  <c:v>342.84693049768515</c:v>
                </c:pt>
                <c:pt idx="6">
                  <c:v>342.84693049768515</c:v>
                </c:pt>
                <c:pt idx="7">
                  <c:v>342.84693049768515</c:v>
                </c:pt>
                <c:pt idx="8">
                  <c:v>342.84693049768515</c:v>
                </c:pt>
                <c:pt idx="9">
                  <c:v>342.84693049768515</c:v>
                </c:pt>
                <c:pt idx="10">
                  <c:v>342.84693049768515</c:v>
                </c:pt>
                <c:pt idx="11">
                  <c:v>342.84693049768515</c:v>
                </c:pt>
                <c:pt idx="12">
                  <c:v>342.84693049768515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1A-4536-89E5-5A076DC08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1141568"/>
        <c:axId val="747290864"/>
      </c:lineChart>
      <c:catAx>
        <c:axId val="831141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290864"/>
        <c:crosses val="autoZero"/>
        <c:auto val="1"/>
        <c:lblAlgn val="ctr"/>
        <c:lblOffset val="100"/>
        <c:noMultiLvlLbl val="0"/>
      </c:catAx>
      <c:valAx>
        <c:axId val="74729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14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'Seasonal flow - monthly'!$AB$2</c:f>
              <c:strCache>
                <c:ptCount val="1"/>
                <c:pt idx="0">
                  <c:v>spring, cfs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'Seasonal flow - monthly'!$AC$3:$AC$29</c:f>
              <c:numCache>
                <c:formatCode>0</c:formatCode>
                <c:ptCount val="27"/>
                <c:pt idx="0">
                  <c:v>0</c:v>
                </c:pt>
                <c:pt idx="1">
                  <c:v>15</c:v>
                </c:pt>
                <c:pt idx="2">
                  <c:v>45</c:v>
                </c:pt>
                <c:pt idx="3">
                  <c:v>74</c:v>
                </c:pt>
                <c:pt idx="4">
                  <c:v>105</c:v>
                </c:pt>
                <c:pt idx="5">
                  <c:v>135</c:v>
                </c:pt>
                <c:pt idx="6">
                  <c:v>166</c:v>
                </c:pt>
                <c:pt idx="7">
                  <c:v>196</c:v>
                </c:pt>
                <c:pt idx="8">
                  <c:v>227</c:v>
                </c:pt>
                <c:pt idx="9">
                  <c:v>258</c:v>
                </c:pt>
                <c:pt idx="10">
                  <c:v>288</c:v>
                </c:pt>
                <c:pt idx="11">
                  <c:v>319</c:v>
                </c:pt>
                <c:pt idx="12">
                  <c:v>349</c:v>
                </c:pt>
                <c:pt idx="13">
                  <c:v>364</c:v>
                </c:pt>
                <c:pt idx="14">
                  <c:v>380</c:v>
                </c:pt>
                <c:pt idx="15">
                  <c:v>410</c:v>
                </c:pt>
                <c:pt idx="16">
                  <c:v>439</c:v>
                </c:pt>
                <c:pt idx="17">
                  <c:v>470</c:v>
                </c:pt>
                <c:pt idx="18">
                  <c:v>500</c:v>
                </c:pt>
                <c:pt idx="19">
                  <c:v>531</c:v>
                </c:pt>
                <c:pt idx="20">
                  <c:v>561</c:v>
                </c:pt>
                <c:pt idx="21">
                  <c:v>592</c:v>
                </c:pt>
                <c:pt idx="22">
                  <c:v>623</c:v>
                </c:pt>
                <c:pt idx="23">
                  <c:v>653</c:v>
                </c:pt>
                <c:pt idx="24">
                  <c:v>684</c:v>
                </c:pt>
                <c:pt idx="25">
                  <c:v>714</c:v>
                </c:pt>
                <c:pt idx="26">
                  <c:v>729</c:v>
                </c:pt>
              </c:numCache>
            </c:numRef>
          </c:xVal>
          <c:yVal>
            <c:numRef>
              <c:f>'Seasonal flow - monthly'!$AB$3:$AB$29</c:f>
              <c:numCache>
                <c:formatCode>0</c:formatCode>
                <c:ptCount val="27"/>
                <c:pt idx="0">
                  <c:v>-73.369269222222329</c:v>
                </c:pt>
                <c:pt idx="1">
                  <c:v>-40.666273111111195</c:v>
                </c:pt>
                <c:pt idx="2">
                  <c:v>24.739719111111071</c:v>
                </c:pt>
                <c:pt idx="3">
                  <c:v>-247.88883455555538</c:v>
                </c:pt>
                <c:pt idx="4">
                  <c:v>116.34182400000032</c:v>
                </c:pt>
                <c:pt idx="5">
                  <c:v>359.35302733333367</c:v>
                </c:pt>
                <c:pt idx="6">
                  <c:v>232.66221766666649</c:v>
                </c:pt>
                <c:pt idx="7">
                  <c:v>82.457526222222327</c:v>
                </c:pt>
                <c:pt idx="8">
                  <c:v>3.7059191111111431</c:v>
                </c:pt>
                <c:pt idx="9">
                  <c:v>-52.835625666666601</c:v>
                </c:pt>
                <c:pt idx="10">
                  <c:v>-135.24145500000009</c:v>
                </c:pt>
                <c:pt idx="11">
                  <c:v>-251.03156199999989</c:v>
                </c:pt>
                <c:pt idx="12">
                  <c:v>-83.413425222222031</c:v>
                </c:pt>
                <c:pt idx="13">
                  <c:v>113.72210311111121</c:v>
                </c:pt>
                <c:pt idx="14" formatCode="General">
                  <c:v>324</c:v>
                </c:pt>
                <c:pt idx="15" formatCode="0.00">
                  <c:v>24.739719111111071</c:v>
                </c:pt>
                <c:pt idx="16" formatCode="0.00">
                  <c:v>-247.88883455555538</c:v>
                </c:pt>
                <c:pt idx="17" formatCode="0.00">
                  <c:v>116.34182400000032</c:v>
                </c:pt>
                <c:pt idx="18" formatCode="0.00">
                  <c:v>359.35302733333367</c:v>
                </c:pt>
                <c:pt idx="19" formatCode="0.00">
                  <c:v>232.66221766666649</c:v>
                </c:pt>
                <c:pt idx="20" formatCode="0.00">
                  <c:v>82.457526222222327</c:v>
                </c:pt>
                <c:pt idx="21" formatCode="0.00">
                  <c:v>3.7059191111111431</c:v>
                </c:pt>
                <c:pt idx="22" formatCode="0.00">
                  <c:v>-52.835625666666601</c:v>
                </c:pt>
                <c:pt idx="23" formatCode="0.00">
                  <c:v>-135.24145500000009</c:v>
                </c:pt>
                <c:pt idx="24" formatCode="0.00">
                  <c:v>-251.03156199999989</c:v>
                </c:pt>
                <c:pt idx="25" formatCode="0.00">
                  <c:v>-83.413425222222031</c:v>
                </c:pt>
                <c:pt idx="26" formatCode="0.00">
                  <c:v>113.72210311111121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6A-4AA2-BBF2-547BF4960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808400"/>
        <c:axId val="675020528"/>
      </c:scatterChart>
      <c:valAx>
        <c:axId val="52280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020528"/>
        <c:crosses val="autoZero"/>
        <c:crossBetween val="midCat"/>
      </c:valAx>
      <c:valAx>
        <c:axId val="67502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80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daily'!$S$1</c:f>
              <c:strCache>
                <c:ptCount val="1"/>
                <c:pt idx="0">
                  <c:v>daily spring, cfs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daily'!$S$2:$S$366</c:f>
              <c:numCache>
                <c:formatCode>General</c:formatCode>
                <c:ptCount val="365"/>
                <c:pt idx="0">
                  <c:v>268.02548811111114</c:v>
                </c:pt>
                <c:pt idx="1">
                  <c:v>271.94786500000004</c:v>
                </c:pt>
                <c:pt idx="2">
                  <c:v>306.99828344444444</c:v>
                </c:pt>
                <c:pt idx="3">
                  <c:v>320.2782856666667</c:v>
                </c:pt>
                <c:pt idx="4">
                  <c:v>352.86079155555558</c:v>
                </c:pt>
                <c:pt idx="5">
                  <c:v>395.45976866666672</c:v>
                </c:pt>
                <c:pt idx="6">
                  <c:v>369.32290399999999</c:v>
                </c:pt>
                <c:pt idx="7">
                  <c:v>341.47118044444449</c:v>
                </c:pt>
                <c:pt idx="8">
                  <c:v>322.54113044444449</c:v>
                </c:pt>
                <c:pt idx="9">
                  <c:v>353.78061855555558</c:v>
                </c:pt>
                <c:pt idx="10">
                  <c:v>355.09332888888889</c:v>
                </c:pt>
                <c:pt idx="11">
                  <c:v>423.27141233333333</c:v>
                </c:pt>
                <c:pt idx="12">
                  <c:v>396.76447488888891</c:v>
                </c:pt>
                <c:pt idx="13">
                  <c:v>395.44309777777778</c:v>
                </c:pt>
                <c:pt idx="14">
                  <c:v>370.69521000000003</c:v>
                </c:pt>
                <c:pt idx="15">
                  <c:v>351.86777700000005</c:v>
                </c:pt>
                <c:pt idx="16">
                  <c:v>403.89876222222222</c:v>
                </c:pt>
                <c:pt idx="17">
                  <c:v>434.71639944444451</c:v>
                </c:pt>
                <c:pt idx="18">
                  <c:v>351.7952568888889</c:v>
                </c:pt>
                <c:pt idx="19">
                  <c:v>348.20708477777782</c:v>
                </c:pt>
                <c:pt idx="20">
                  <c:v>273.31121755555557</c:v>
                </c:pt>
                <c:pt idx="21">
                  <c:v>256.70759666666669</c:v>
                </c:pt>
                <c:pt idx="22">
                  <c:v>277.50139633333339</c:v>
                </c:pt>
                <c:pt idx="23">
                  <c:v>280.37025233333333</c:v>
                </c:pt>
                <c:pt idx="24">
                  <c:v>217.43037155555558</c:v>
                </c:pt>
                <c:pt idx="25">
                  <c:v>216.32939922222226</c:v>
                </c:pt>
                <c:pt idx="26">
                  <c:v>271.45486711111118</c:v>
                </c:pt>
                <c:pt idx="27">
                  <c:v>340.42282366666672</c:v>
                </c:pt>
                <c:pt idx="28">
                  <c:v>345.23226522222222</c:v>
                </c:pt>
                <c:pt idx="29">
                  <c:v>322.61686477777778</c:v>
                </c:pt>
                <c:pt idx="30">
                  <c:v>294.95422288888892</c:v>
                </c:pt>
                <c:pt idx="31">
                  <c:v>276.03347022222226</c:v>
                </c:pt>
                <c:pt idx="32">
                  <c:v>297.86195111111113</c:v>
                </c:pt>
                <c:pt idx="33">
                  <c:v>288.68696044444448</c:v>
                </c:pt>
                <c:pt idx="34">
                  <c:v>313.87252044444443</c:v>
                </c:pt>
                <c:pt idx="35">
                  <c:v>345.442789</c:v>
                </c:pt>
                <c:pt idx="36">
                  <c:v>352.25572311111114</c:v>
                </c:pt>
                <c:pt idx="37">
                  <c:v>356.03300588888891</c:v>
                </c:pt>
                <c:pt idx="38">
                  <c:v>346.35041911111114</c:v>
                </c:pt>
                <c:pt idx="39">
                  <c:v>327.4648837777778</c:v>
                </c:pt>
                <c:pt idx="40">
                  <c:v>332.1275458888889</c:v>
                </c:pt>
                <c:pt idx="41">
                  <c:v>295.2258668888889</c:v>
                </c:pt>
                <c:pt idx="42">
                  <c:v>288.02148022222224</c:v>
                </c:pt>
                <c:pt idx="43">
                  <c:v>285.01571244444449</c:v>
                </c:pt>
                <c:pt idx="44">
                  <c:v>240.55637877777778</c:v>
                </c:pt>
                <c:pt idx="45">
                  <c:v>256.50567211111115</c:v>
                </c:pt>
                <c:pt idx="46">
                  <c:v>249.04635211111113</c:v>
                </c:pt>
                <c:pt idx="47">
                  <c:v>226.18945211111114</c:v>
                </c:pt>
                <c:pt idx="48">
                  <c:v>237.42833722222224</c:v>
                </c:pt>
                <c:pt idx="49">
                  <c:v>284.51263</c:v>
                </c:pt>
                <c:pt idx="50">
                  <c:v>244.20272744444446</c:v>
                </c:pt>
                <c:pt idx="51">
                  <c:v>270.74355655555559</c:v>
                </c:pt>
                <c:pt idx="52">
                  <c:v>279.59882544444451</c:v>
                </c:pt>
                <c:pt idx="53">
                  <c:v>301.79483622222227</c:v>
                </c:pt>
                <c:pt idx="54">
                  <c:v>255.58799144444447</c:v>
                </c:pt>
                <c:pt idx="55">
                  <c:v>254.14672811111114</c:v>
                </c:pt>
                <c:pt idx="56">
                  <c:v>272.0038816666667</c:v>
                </c:pt>
                <c:pt idx="57">
                  <c:v>261.31612755555557</c:v>
                </c:pt>
                <c:pt idx="58">
                  <c:v>259.53597277777783</c:v>
                </c:pt>
                <c:pt idx="59">
                  <c:v>277.65420822222222</c:v>
                </c:pt>
                <c:pt idx="60">
                  <c:v>303.67042633333335</c:v>
                </c:pt>
                <c:pt idx="61">
                  <c:v>335.61513211111117</c:v>
                </c:pt>
                <c:pt idx="62">
                  <c:v>350.71844088888889</c:v>
                </c:pt>
                <c:pt idx="63">
                  <c:v>325.16908722222223</c:v>
                </c:pt>
                <c:pt idx="64">
                  <c:v>418.04433422222223</c:v>
                </c:pt>
                <c:pt idx="65">
                  <c:v>415.08237300000002</c:v>
                </c:pt>
                <c:pt idx="66">
                  <c:v>328.84659433333337</c:v>
                </c:pt>
                <c:pt idx="67">
                  <c:v>326.70009966666669</c:v>
                </c:pt>
                <c:pt idx="68">
                  <c:v>349.61444022222224</c:v>
                </c:pt>
                <c:pt idx="69">
                  <c:v>375.0868657777778</c:v>
                </c:pt>
                <c:pt idx="70">
                  <c:v>362.73873499999996</c:v>
                </c:pt>
                <c:pt idx="71">
                  <c:v>324.74927033333336</c:v>
                </c:pt>
                <c:pt idx="72">
                  <c:v>314.33620822222224</c:v>
                </c:pt>
                <c:pt idx="73">
                  <c:v>301.17967322222228</c:v>
                </c:pt>
                <c:pt idx="74">
                  <c:v>356.30690755555554</c:v>
                </c:pt>
                <c:pt idx="75">
                  <c:v>419.10675655555553</c:v>
                </c:pt>
                <c:pt idx="76">
                  <c:v>360.72692111111115</c:v>
                </c:pt>
                <c:pt idx="77">
                  <c:v>332.25051822222224</c:v>
                </c:pt>
                <c:pt idx="78">
                  <c:v>354.62826799999999</c:v>
                </c:pt>
                <c:pt idx="79">
                  <c:v>355.8316168888889</c:v>
                </c:pt>
                <c:pt idx="80">
                  <c:v>310.05432722222224</c:v>
                </c:pt>
                <c:pt idx="81">
                  <c:v>274.02975388888893</c:v>
                </c:pt>
                <c:pt idx="82">
                  <c:v>287.32043044444447</c:v>
                </c:pt>
                <c:pt idx="83">
                  <c:v>345.83006722222228</c:v>
                </c:pt>
                <c:pt idx="84">
                  <c:v>364.32481822222223</c:v>
                </c:pt>
                <c:pt idx="85">
                  <c:v>426.24782244444447</c:v>
                </c:pt>
                <c:pt idx="86">
                  <c:v>433.5768833333334</c:v>
                </c:pt>
                <c:pt idx="87">
                  <c:v>406.9397337777778</c:v>
                </c:pt>
                <c:pt idx="88">
                  <c:v>447.32754122222224</c:v>
                </c:pt>
                <c:pt idx="89">
                  <c:v>409.66620499999999</c:v>
                </c:pt>
                <c:pt idx="90">
                  <c:v>388.87069655555558</c:v>
                </c:pt>
                <c:pt idx="91">
                  <c:v>312.07177322222225</c:v>
                </c:pt>
                <c:pt idx="92">
                  <c:v>272.11013377777778</c:v>
                </c:pt>
                <c:pt idx="93">
                  <c:v>203.422359</c:v>
                </c:pt>
                <c:pt idx="94">
                  <c:v>192.36850933333338</c:v>
                </c:pt>
                <c:pt idx="95">
                  <c:v>209.68201633333331</c:v>
                </c:pt>
                <c:pt idx="96">
                  <c:v>141.64465588888891</c:v>
                </c:pt>
                <c:pt idx="97">
                  <c:v>149.72119411111109</c:v>
                </c:pt>
                <c:pt idx="98">
                  <c:v>148.95095066666667</c:v>
                </c:pt>
                <c:pt idx="99">
                  <c:v>112.42677044444446</c:v>
                </c:pt>
                <c:pt idx="100">
                  <c:v>123.65986411111118</c:v>
                </c:pt>
                <c:pt idx="101">
                  <c:v>167.42596033333336</c:v>
                </c:pt>
                <c:pt idx="102">
                  <c:v>219.05251333333337</c:v>
                </c:pt>
                <c:pt idx="103">
                  <c:v>218.16439744444449</c:v>
                </c:pt>
                <c:pt idx="104">
                  <c:v>198.12297833333335</c:v>
                </c:pt>
                <c:pt idx="105">
                  <c:v>190.10915744444449</c:v>
                </c:pt>
                <c:pt idx="106">
                  <c:v>212.64947766666668</c:v>
                </c:pt>
                <c:pt idx="107">
                  <c:v>225.06162455555557</c:v>
                </c:pt>
                <c:pt idx="108">
                  <c:v>193.26386111111111</c:v>
                </c:pt>
                <c:pt idx="109">
                  <c:v>170.23864988888892</c:v>
                </c:pt>
                <c:pt idx="110">
                  <c:v>152.04918344444448</c:v>
                </c:pt>
                <c:pt idx="111">
                  <c:v>111.38464633333334</c:v>
                </c:pt>
                <c:pt idx="112">
                  <c:v>99.791272666666686</c:v>
                </c:pt>
                <c:pt idx="113">
                  <c:v>94.237995777777826</c:v>
                </c:pt>
                <c:pt idx="114">
                  <c:v>116.47055322222224</c:v>
                </c:pt>
                <c:pt idx="115">
                  <c:v>94.538159888888885</c:v>
                </c:pt>
                <c:pt idx="116">
                  <c:v>90.078256444444492</c:v>
                </c:pt>
                <c:pt idx="117">
                  <c:v>121.44605777777778</c:v>
                </c:pt>
                <c:pt idx="118">
                  <c:v>100.84251511111114</c:v>
                </c:pt>
                <c:pt idx="119">
                  <c:v>91.149786333333367</c:v>
                </c:pt>
                <c:pt idx="120">
                  <c:v>68.429208666666682</c:v>
                </c:pt>
                <c:pt idx="121">
                  <c:v>81.731638000000032</c:v>
                </c:pt>
                <c:pt idx="122">
                  <c:v>78.801943444444476</c:v>
                </c:pt>
                <c:pt idx="123">
                  <c:v>57.650522333333356</c:v>
                </c:pt>
                <c:pt idx="124">
                  <c:v>67.375799444444453</c:v>
                </c:pt>
                <c:pt idx="125">
                  <c:v>78.905415333333394</c:v>
                </c:pt>
                <c:pt idx="126">
                  <c:v>89.320966222222296</c:v>
                </c:pt>
                <c:pt idx="127">
                  <c:v>99.34471911111109</c:v>
                </c:pt>
                <c:pt idx="128">
                  <c:v>114.65208200000004</c:v>
                </c:pt>
                <c:pt idx="129">
                  <c:v>113.58303766666663</c:v>
                </c:pt>
                <c:pt idx="130">
                  <c:v>99.128651111111111</c:v>
                </c:pt>
                <c:pt idx="131">
                  <c:v>109.01593977777779</c:v>
                </c:pt>
                <c:pt idx="132">
                  <c:v>108.08588933333337</c:v>
                </c:pt>
                <c:pt idx="133">
                  <c:v>101.63004155555561</c:v>
                </c:pt>
                <c:pt idx="134">
                  <c:v>97.127271000000007</c:v>
                </c:pt>
                <c:pt idx="135">
                  <c:v>99.833936111111171</c:v>
                </c:pt>
                <c:pt idx="136">
                  <c:v>105.01906933333342</c:v>
                </c:pt>
                <c:pt idx="137">
                  <c:v>118.7976778888889</c:v>
                </c:pt>
                <c:pt idx="138">
                  <c:v>135.67079277777779</c:v>
                </c:pt>
                <c:pt idx="139">
                  <c:v>136.64854866666664</c:v>
                </c:pt>
                <c:pt idx="140">
                  <c:v>134.46709111111113</c:v>
                </c:pt>
                <c:pt idx="141">
                  <c:v>132.9022445555556</c:v>
                </c:pt>
                <c:pt idx="142">
                  <c:v>133.44743800000001</c:v>
                </c:pt>
                <c:pt idx="143">
                  <c:v>138.40916199999998</c:v>
                </c:pt>
                <c:pt idx="144">
                  <c:v>148.25349511111114</c:v>
                </c:pt>
                <c:pt idx="145">
                  <c:v>166.00201000000007</c:v>
                </c:pt>
                <c:pt idx="146">
                  <c:v>171.63648066666667</c:v>
                </c:pt>
                <c:pt idx="147">
                  <c:v>185.89355400000005</c:v>
                </c:pt>
                <c:pt idx="148">
                  <c:v>179.53903144444445</c:v>
                </c:pt>
                <c:pt idx="149">
                  <c:v>183.66687944444448</c:v>
                </c:pt>
                <c:pt idx="150">
                  <c:v>182.31923</c:v>
                </c:pt>
                <c:pt idx="151">
                  <c:v>195.53012344444446</c:v>
                </c:pt>
                <c:pt idx="152">
                  <c:v>200.8496576666667</c:v>
                </c:pt>
                <c:pt idx="153">
                  <c:v>212.4323181111111</c:v>
                </c:pt>
                <c:pt idx="154">
                  <c:v>221.64445911111113</c:v>
                </c:pt>
                <c:pt idx="155">
                  <c:v>204.92735222222225</c:v>
                </c:pt>
                <c:pt idx="156">
                  <c:v>172.11686300000005</c:v>
                </c:pt>
                <c:pt idx="157">
                  <c:v>183.10366077777783</c:v>
                </c:pt>
                <c:pt idx="158">
                  <c:v>175.91068288888894</c:v>
                </c:pt>
                <c:pt idx="159">
                  <c:v>180.6249788888889</c:v>
                </c:pt>
                <c:pt idx="160">
                  <c:v>194.03621177777777</c:v>
                </c:pt>
                <c:pt idx="161">
                  <c:v>190.15071700000001</c:v>
                </c:pt>
                <c:pt idx="162">
                  <c:v>190.00143200000002</c:v>
                </c:pt>
                <c:pt idx="163">
                  <c:v>193.4328962222223</c:v>
                </c:pt>
                <c:pt idx="164">
                  <c:v>199.30867611111111</c:v>
                </c:pt>
                <c:pt idx="165">
                  <c:v>207.28337544444446</c:v>
                </c:pt>
                <c:pt idx="166">
                  <c:v>217.04258833333336</c:v>
                </c:pt>
                <c:pt idx="167">
                  <c:v>227.41758655555554</c:v>
                </c:pt>
                <c:pt idx="168">
                  <c:v>235.36648977777782</c:v>
                </c:pt>
                <c:pt idx="169">
                  <c:v>240.89624300000003</c:v>
                </c:pt>
                <c:pt idx="170">
                  <c:v>247.54264433333333</c:v>
                </c:pt>
                <c:pt idx="171">
                  <c:v>254.7526795555556</c:v>
                </c:pt>
                <c:pt idx="172">
                  <c:v>261.32000500000004</c:v>
                </c:pt>
                <c:pt idx="173">
                  <c:v>266.79129966666665</c:v>
                </c:pt>
                <c:pt idx="174">
                  <c:v>273.16124388888892</c:v>
                </c:pt>
                <c:pt idx="175">
                  <c:v>281.88238455555557</c:v>
                </c:pt>
                <c:pt idx="176">
                  <c:v>289.28814800000004</c:v>
                </c:pt>
                <c:pt idx="177">
                  <c:v>293.78377011111115</c:v>
                </c:pt>
                <c:pt idx="178">
                  <c:v>297.61655944444448</c:v>
                </c:pt>
                <c:pt idx="179">
                  <c:v>300.72294211111114</c:v>
                </c:pt>
                <c:pt idx="180">
                  <c:v>305.27332644444448</c:v>
                </c:pt>
                <c:pt idx="181">
                  <c:v>309.68451033333338</c:v>
                </c:pt>
                <c:pt idx="182">
                  <c:v>314.1100117777778</c:v>
                </c:pt>
                <c:pt idx="183">
                  <c:v>318.20607933333332</c:v>
                </c:pt>
                <c:pt idx="184">
                  <c:v>321.86018822222223</c:v>
                </c:pt>
                <c:pt idx="185">
                  <c:v>325.61975044444449</c:v>
                </c:pt>
                <c:pt idx="186">
                  <c:v>329.69607477777782</c:v>
                </c:pt>
                <c:pt idx="187">
                  <c:v>332.47793333333334</c:v>
                </c:pt>
                <c:pt idx="188">
                  <c:v>335.78838866666672</c:v>
                </c:pt>
                <c:pt idx="189">
                  <c:v>339.15792422222228</c:v>
                </c:pt>
                <c:pt idx="190">
                  <c:v>342.77250588888893</c:v>
                </c:pt>
                <c:pt idx="191">
                  <c:v>346.89358977777778</c:v>
                </c:pt>
                <c:pt idx="192">
                  <c:v>350.77644288888888</c:v>
                </c:pt>
                <c:pt idx="193">
                  <c:v>354.28027422222226</c:v>
                </c:pt>
                <c:pt idx="194">
                  <c:v>357.877656</c:v>
                </c:pt>
                <c:pt idx="195">
                  <c:v>361.16935144444449</c:v>
                </c:pt>
                <c:pt idx="196">
                  <c:v>364.14273855555558</c:v>
                </c:pt>
                <c:pt idx="197">
                  <c:v>366.81334522222227</c:v>
                </c:pt>
                <c:pt idx="198">
                  <c:v>369.83736255555556</c:v>
                </c:pt>
                <c:pt idx="199">
                  <c:v>371.79308344444445</c:v>
                </c:pt>
                <c:pt idx="200">
                  <c:v>374.95172211111117</c:v>
                </c:pt>
                <c:pt idx="201">
                  <c:v>377.79176766666671</c:v>
                </c:pt>
                <c:pt idx="202">
                  <c:v>380.53891744444445</c:v>
                </c:pt>
                <c:pt idx="203">
                  <c:v>383.55687399999999</c:v>
                </c:pt>
                <c:pt idx="204">
                  <c:v>386.89606644444444</c:v>
                </c:pt>
                <c:pt idx="205">
                  <c:v>390.12958211111112</c:v>
                </c:pt>
                <c:pt idx="206">
                  <c:v>392.9504624444445</c:v>
                </c:pt>
                <c:pt idx="207">
                  <c:v>395.53078133333332</c:v>
                </c:pt>
                <c:pt idx="208">
                  <c:v>398.20053022222226</c:v>
                </c:pt>
                <c:pt idx="209">
                  <c:v>400.69180900000003</c:v>
                </c:pt>
                <c:pt idx="210">
                  <c:v>403.2750475555556</c:v>
                </c:pt>
                <c:pt idx="211">
                  <c:v>405.68783188888892</c:v>
                </c:pt>
                <c:pt idx="212">
                  <c:v>408.2023544444445</c:v>
                </c:pt>
                <c:pt idx="213">
                  <c:v>410.43231133333336</c:v>
                </c:pt>
                <c:pt idx="214">
                  <c:v>412.7482105555556</c:v>
                </c:pt>
                <c:pt idx="215">
                  <c:v>415.22207211111117</c:v>
                </c:pt>
                <c:pt idx="216">
                  <c:v>417.31127511111112</c:v>
                </c:pt>
                <c:pt idx="217">
                  <c:v>419.61993166666667</c:v>
                </c:pt>
                <c:pt idx="218">
                  <c:v>421.5350876666667</c:v>
                </c:pt>
                <c:pt idx="219">
                  <c:v>424.2770447777778</c:v>
                </c:pt>
                <c:pt idx="220">
                  <c:v>426.22636844444446</c:v>
                </c:pt>
                <c:pt idx="221">
                  <c:v>427.57932811111112</c:v>
                </c:pt>
                <c:pt idx="222">
                  <c:v>429.67709966666672</c:v>
                </c:pt>
                <c:pt idx="223">
                  <c:v>431.82228188888894</c:v>
                </c:pt>
                <c:pt idx="224">
                  <c:v>433.98806366666668</c:v>
                </c:pt>
                <c:pt idx="225">
                  <c:v>435.66410933333339</c:v>
                </c:pt>
                <c:pt idx="226">
                  <c:v>465.64737200000002</c:v>
                </c:pt>
                <c:pt idx="227">
                  <c:v>439.47377622222223</c:v>
                </c:pt>
                <c:pt idx="228">
                  <c:v>441.40605111111114</c:v>
                </c:pt>
                <c:pt idx="229">
                  <c:v>442.97554944444448</c:v>
                </c:pt>
                <c:pt idx="230">
                  <c:v>444.7795351111111</c:v>
                </c:pt>
                <c:pt idx="231">
                  <c:v>446.29469233333339</c:v>
                </c:pt>
                <c:pt idx="232">
                  <c:v>448.30571577777778</c:v>
                </c:pt>
                <c:pt idx="233">
                  <c:v>450.22223855555558</c:v>
                </c:pt>
                <c:pt idx="234">
                  <c:v>451.81697044444445</c:v>
                </c:pt>
                <c:pt idx="235">
                  <c:v>453.76546177777777</c:v>
                </c:pt>
                <c:pt idx="236">
                  <c:v>454.73251433333337</c:v>
                </c:pt>
                <c:pt idx="237">
                  <c:v>456.57375522222225</c:v>
                </c:pt>
                <c:pt idx="238">
                  <c:v>458.44793788888893</c:v>
                </c:pt>
                <c:pt idx="239">
                  <c:v>459.76918122222224</c:v>
                </c:pt>
                <c:pt idx="240">
                  <c:v>461.09842355555554</c:v>
                </c:pt>
                <c:pt idx="241">
                  <c:v>462.15430133333336</c:v>
                </c:pt>
                <c:pt idx="242">
                  <c:v>463.8601966666667</c:v>
                </c:pt>
                <c:pt idx="243">
                  <c:v>465.2120506666667</c:v>
                </c:pt>
                <c:pt idx="244">
                  <c:v>467.00635366666666</c:v>
                </c:pt>
                <c:pt idx="245">
                  <c:v>468.26522066666666</c:v>
                </c:pt>
                <c:pt idx="246">
                  <c:v>469.52796722222229</c:v>
                </c:pt>
                <c:pt idx="247">
                  <c:v>470.8598116666667</c:v>
                </c:pt>
                <c:pt idx="248">
                  <c:v>471.88894222222223</c:v>
                </c:pt>
                <c:pt idx="249">
                  <c:v>473.4086838888889</c:v>
                </c:pt>
                <c:pt idx="250">
                  <c:v>474.84021933333338</c:v>
                </c:pt>
                <c:pt idx="251">
                  <c:v>476.390041</c:v>
                </c:pt>
                <c:pt idx="252">
                  <c:v>477.96877466666672</c:v>
                </c:pt>
                <c:pt idx="253">
                  <c:v>479.11004922222224</c:v>
                </c:pt>
                <c:pt idx="254">
                  <c:v>480.45859722222224</c:v>
                </c:pt>
                <c:pt idx="255">
                  <c:v>481.58390733333334</c:v>
                </c:pt>
                <c:pt idx="256">
                  <c:v>482.78571166666671</c:v>
                </c:pt>
                <c:pt idx="257">
                  <c:v>483.67847811111113</c:v>
                </c:pt>
                <c:pt idx="258">
                  <c:v>484.76126688888894</c:v>
                </c:pt>
                <c:pt idx="259">
                  <c:v>484.99206466666669</c:v>
                </c:pt>
                <c:pt idx="260">
                  <c:v>485.54517222222228</c:v>
                </c:pt>
                <c:pt idx="261">
                  <c:v>485.13642311111113</c:v>
                </c:pt>
                <c:pt idx="262">
                  <c:v>486.25079111111114</c:v>
                </c:pt>
                <c:pt idx="263">
                  <c:v>488.15811244444444</c:v>
                </c:pt>
                <c:pt idx="264">
                  <c:v>488.58246100000002</c:v>
                </c:pt>
                <c:pt idx="265">
                  <c:v>489.28561688888891</c:v>
                </c:pt>
                <c:pt idx="266">
                  <c:v>489.49681033333337</c:v>
                </c:pt>
                <c:pt idx="267">
                  <c:v>490.3571038888889</c:v>
                </c:pt>
                <c:pt idx="268">
                  <c:v>491.43588011111115</c:v>
                </c:pt>
                <c:pt idx="269">
                  <c:v>492.30461722222225</c:v>
                </c:pt>
                <c:pt idx="270">
                  <c:v>491.39868777777781</c:v>
                </c:pt>
                <c:pt idx="271">
                  <c:v>489.22182144444446</c:v>
                </c:pt>
                <c:pt idx="272">
                  <c:v>488.43373711111116</c:v>
                </c:pt>
                <c:pt idx="273">
                  <c:v>499.74208677777779</c:v>
                </c:pt>
                <c:pt idx="274">
                  <c:v>501.33480755555559</c:v>
                </c:pt>
                <c:pt idx="275">
                  <c:v>493.49676444444447</c:v>
                </c:pt>
                <c:pt idx="276">
                  <c:v>489.63783533333333</c:v>
                </c:pt>
                <c:pt idx="277">
                  <c:v>485.48533388888887</c:v>
                </c:pt>
                <c:pt idx="278">
                  <c:v>483.19044444444444</c:v>
                </c:pt>
                <c:pt idx="279">
                  <c:v>483.74814788888887</c:v>
                </c:pt>
                <c:pt idx="280">
                  <c:v>484.82510155555553</c:v>
                </c:pt>
                <c:pt idx="281">
                  <c:v>488.64239588888893</c:v>
                </c:pt>
                <c:pt idx="282">
                  <c:v>486.9669233333334</c:v>
                </c:pt>
                <c:pt idx="283">
                  <c:v>486.85124477777782</c:v>
                </c:pt>
                <c:pt idx="284">
                  <c:v>488.92111133333333</c:v>
                </c:pt>
                <c:pt idx="285">
                  <c:v>488.72034800000006</c:v>
                </c:pt>
                <c:pt idx="286">
                  <c:v>489.2497855555556</c:v>
                </c:pt>
                <c:pt idx="287">
                  <c:v>496.95880300000005</c:v>
                </c:pt>
                <c:pt idx="288">
                  <c:v>521.61482411111115</c:v>
                </c:pt>
                <c:pt idx="289">
                  <c:v>547.73769555555555</c:v>
                </c:pt>
                <c:pt idx="290">
                  <c:v>545.8797355555555</c:v>
                </c:pt>
                <c:pt idx="291">
                  <c:v>560.75759066666672</c:v>
                </c:pt>
                <c:pt idx="292">
                  <c:v>523.16002166666669</c:v>
                </c:pt>
                <c:pt idx="293">
                  <c:v>512.42655111111117</c:v>
                </c:pt>
                <c:pt idx="294">
                  <c:v>582.14833411111113</c:v>
                </c:pt>
                <c:pt idx="295">
                  <c:v>585.61703899999998</c:v>
                </c:pt>
                <c:pt idx="296">
                  <c:v>490.43044044444446</c:v>
                </c:pt>
                <c:pt idx="297">
                  <c:v>453.1125777777778</c:v>
                </c:pt>
                <c:pt idx="298">
                  <c:v>455.77926300000001</c:v>
                </c:pt>
                <c:pt idx="299">
                  <c:v>462.1086367777778</c:v>
                </c:pt>
                <c:pt idx="300">
                  <c:v>477.21273811111109</c:v>
                </c:pt>
                <c:pt idx="301">
                  <c:v>495.67297044444445</c:v>
                </c:pt>
                <c:pt idx="302">
                  <c:v>496.13230944444445</c:v>
                </c:pt>
                <c:pt idx="303">
                  <c:v>520.66092855555553</c:v>
                </c:pt>
                <c:pt idx="304">
                  <c:v>504.41646244444451</c:v>
                </c:pt>
                <c:pt idx="305">
                  <c:v>480.07285511111115</c:v>
                </c:pt>
                <c:pt idx="306">
                  <c:v>472.93360155555558</c:v>
                </c:pt>
                <c:pt idx="307">
                  <c:v>450.25545711111113</c:v>
                </c:pt>
                <c:pt idx="308">
                  <c:v>463.12342088888892</c:v>
                </c:pt>
                <c:pt idx="309">
                  <c:v>439.55477177777777</c:v>
                </c:pt>
                <c:pt idx="310">
                  <c:v>450.07312455555558</c:v>
                </c:pt>
                <c:pt idx="311">
                  <c:v>448.34012966666671</c:v>
                </c:pt>
                <c:pt idx="312">
                  <c:v>437.86638322222223</c:v>
                </c:pt>
                <c:pt idx="313">
                  <c:v>437.76471044444452</c:v>
                </c:pt>
                <c:pt idx="314">
                  <c:v>434.71035511111114</c:v>
                </c:pt>
                <c:pt idx="315">
                  <c:v>437.34069411111113</c:v>
                </c:pt>
                <c:pt idx="316">
                  <c:v>437.369596</c:v>
                </c:pt>
                <c:pt idx="317">
                  <c:v>476.66106588888897</c:v>
                </c:pt>
                <c:pt idx="318">
                  <c:v>502.07947722222224</c:v>
                </c:pt>
                <c:pt idx="319">
                  <c:v>526.0667835555555</c:v>
                </c:pt>
                <c:pt idx="320">
                  <c:v>517.82900444444454</c:v>
                </c:pt>
                <c:pt idx="321">
                  <c:v>513.67758455555554</c:v>
                </c:pt>
                <c:pt idx="322">
                  <c:v>489.81796877777776</c:v>
                </c:pt>
                <c:pt idx="323">
                  <c:v>533.1241718888889</c:v>
                </c:pt>
                <c:pt idx="324">
                  <c:v>537.5072356666667</c:v>
                </c:pt>
                <c:pt idx="325">
                  <c:v>618.831773</c:v>
                </c:pt>
                <c:pt idx="326">
                  <c:v>475.19341611111111</c:v>
                </c:pt>
                <c:pt idx="327">
                  <c:v>474.64984044444446</c:v>
                </c:pt>
                <c:pt idx="328">
                  <c:v>491.50434288888891</c:v>
                </c:pt>
                <c:pt idx="329">
                  <c:v>514.43067677777776</c:v>
                </c:pt>
                <c:pt idx="330">
                  <c:v>463.55875611111117</c:v>
                </c:pt>
                <c:pt idx="331">
                  <c:v>409.87277000000006</c:v>
                </c:pt>
                <c:pt idx="332">
                  <c:v>422.30056522222225</c:v>
                </c:pt>
                <c:pt idx="333">
                  <c:v>337.27829755555558</c:v>
                </c:pt>
                <c:pt idx="334">
                  <c:v>328.15357566666671</c:v>
                </c:pt>
                <c:pt idx="335">
                  <c:v>320.5579367777778</c:v>
                </c:pt>
                <c:pt idx="336">
                  <c:v>334.51876233333337</c:v>
                </c:pt>
                <c:pt idx="337">
                  <c:v>358.5330855555556</c:v>
                </c:pt>
                <c:pt idx="338">
                  <c:v>303.39392522222226</c:v>
                </c:pt>
                <c:pt idx="339">
                  <c:v>348.5799757777778</c:v>
                </c:pt>
                <c:pt idx="340">
                  <c:v>373.57133744444451</c:v>
                </c:pt>
                <c:pt idx="341">
                  <c:v>438.74974188888893</c:v>
                </c:pt>
                <c:pt idx="342">
                  <c:v>420.14821822222223</c:v>
                </c:pt>
                <c:pt idx="343">
                  <c:v>424.95103222222224</c:v>
                </c:pt>
                <c:pt idx="344">
                  <c:v>376.16391422222222</c:v>
                </c:pt>
                <c:pt idx="345">
                  <c:v>380.21013844444445</c:v>
                </c:pt>
                <c:pt idx="346">
                  <c:v>385.04518400000006</c:v>
                </c:pt>
                <c:pt idx="347">
                  <c:v>364.9175357777778</c:v>
                </c:pt>
                <c:pt idx="348">
                  <c:v>336.66881744444447</c:v>
                </c:pt>
                <c:pt idx="349">
                  <c:v>272.36147844444446</c:v>
                </c:pt>
                <c:pt idx="350">
                  <c:v>259.69925855555562</c:v>
                </c:pt>
                <c:pt idx="351">
                  <c:v>314.45991300000003</c:v>
                </c:pt>
                <c:pt idx="352">
                  <c:v>389.84534644444443</c:v>
                </c:pt>
                <c:pt idx="353">
                  <c:v>320.15158855555558</c:v>
                </c:pt>
                <c:pt idx="354">
                  <c:v>272.014273</c:v>
                </c:pt>
                <c:pt idx="355">
                  <c:v>282.77871122222223</c:v>
                </c:pt>
                <c:pt idx="356">
                  <c:v>325.27991333333335</c:v>
                </c:pt>
                <c:pt idx="357">
                  <c:v>267.38884577777782</c:v>
                </c:pt>
                <c:pt idx="358">
                  <c:v>267.86649533333332</c:v>
                </c:pt>
                <c:pt idx="359">
                  <c:v>265.62465855555558</c:v>
                </c:pt>
                <c:pt idx="360">
                  <c:v>322.63795411111113</c:v>
                </c:pt>
                <c:pt idx="361">
                  <c:v>307.04494500000004</c:v>
                </c:pt>
                <c:pt idx="362">
                  <c:v>345.57656788888892</c:v>
                </c:pt>
                <c:pt idx="363">
                  <c:v>305.9569798888889</c:v>
                </c:pt>
                <c:pt idx="364">
                  <c:v>323.05463944444449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79-4D9D-B702-3374803E7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575120"/>
        <c:axId val="1238283440"/>
      </c:lineChart>
      <c:catAx>
        <c:axId val="618575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83440"/>
        <c:crosses val="autoZero"/>
        <c:auto val="1"/>
        <c:lblAlgn val="ctr"/>
        <c:lblOffset val="100"/>
        <c:noMultiLvlLbl val="0"/>
      </c:catAx>
      <c:valAx>
        <c:axId val="123828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57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daily'!$T$1</c:f>
              <c:strCache>
                <c:ptCount val="1"/>
                <c:pt idx="0">
                  <c:v>daily spring,cms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daily'!$T$2:$T$366</c:f>
              <c:numCache>
                <c:formatCode>0.00</c:formatCode>
                <c:ptCount val="365"/>
                <c:pt idx="0">
                  <c:v>7.5895650038542026</c:v>
                </c:pt>
                <c:pt idx="1">
                  <c:v>7.7006333002973255</c:v>
                </c:pt>
                <c:pt idx="2">
                  <c:v>8.6931412556829812</c:v>
                </c:pt>
                <c:pt idx="3">
                  <c:v>9.0691854924725117</c:v>
                </c:pt>
                <c:pt idx="4">
                  <c:v>9.9918106061321144</c:v>
                </c:pt>
                <c:pt idx="5">
                  <c:v>11.198067922035021</c:v>
                </c:pt>
                <c:pt idx="6">
                  <c:v>10.457961319552599</c:v>
                </c:pt>
                <c:pt idx="7">
                  <c:v>9.6692957792565348</c:v>
                </c:pt>
                <c:pt idx="8">
                  <c:v>9.1332615161955122</c:v>
                </c:pt>
                <c:pt idx="9">
                  <c:v>10.017856960372521</c:v>
                </c:pt>
                <c:pt idx="10">
                  <c:v>10.055028426699389</c:v>
                </c:pt>
                <c:pt idx="11">
                  <c:v>11.985598536976735</c:v>
                </c:pt>
                <c:pt idx="12">
                  <c:v>11.235012739314426</c:v>
                </c:pt>
                <c:pt idx="13">
                  <c:v>11.197595859486841</c:v>
                </c:pt>
                <c:pt idx="14">
                  <c:v>10.496820331303979</c:v>
                </c:pt>
                <c:pt idx="15">
                  <c:v>9.9636918306668569</c:v>
                </c:pt>
                <c:pt idx="16">
                  <c:v>11.437031352745922</c:v>
                </c:pt>
                <c:pt idx="17">
                  <c:v>12.309681422750801</c:v>
                </c:pt>
                <c:pt idx="18">
                  <c:v>9.9616383091855845</c:v>
                </c:pt>
                <c:pt idx="19">
                  <c:v>9.8600335488539663</c:v>
                </c:pt>
                <c:pt idx="20">
                  <c:v>7.7392387811285737</c:v>
                </c:pt>
                <c:pt idx="21">
                  <c:v>7.269081032611262</c:v>
                </c:pt>
                <c:pt idx="22">
                  <c:v>7.8578903110104319</c:v>
                </c:pt>
                <c:pt idx="23">
                  <c:v>7.9391264995988484</c:v>
                </c:pt>
                <c:pt idx="24">
                  <c:v>6.1568843708213397</c:v>
                </c:pt>
                <c:pt idx="25">
                  <c:v>6.1257086003744101</c:v>
                </c:pt>
                <c:pt idx="26">
                  <c:v>7.686673286453666</c:v>
                </c:pt>
                <c:pt idx="27">
                  <c:v>9.6396099013639169</c:v>
                </c:pt>
                <c:pt idx="28">
                  <c:v>9.7757968348356865</c:v>
                </c:pt>
                <c:pt idx="29">
                  <c:v>9.1354060534554105</c:v>
                </c:pt>
                <c:pt idx="30">
                  <c:v>8.3520946591785066</c:v>
                </c:pt>
                <c:pt idx="31">
                  <c:v>7.8163236647946279</c:v>
                </c:pt>
                <c:pt idx="32">
                  <c:v>8.4344315761322708</c:v>
                </c:pt>
                <c:pt idx="33">
                  <c:v>8.174627224817911</c:v>
                </c:pt>
                <c:pt idx="34">
                  <c:v>8.887796133213774</c:v>
                </c:pt>
                <c:pt idx="35">
                  <c:v>9.7817581480957116</c:v>
                </c:pt>
                <c:pt idx="36">
                  <c:v>9.9746771375084577</c:v>
                </c:pt>
                <c:pt idx="37">
                  <c:v>10.081636865040037</c:v>
                </c:pt>
                <c:pt idx="38">
                  <c:v>9.8074591281639858</c:v>
                </c:pt>
                <c:pt idx="39">
                  <c:v>9.2726853681941908</c:v>
                </c:pt>
                <c:pt idx="40">
                  <c:v>9.4047160098793405</c:v>
                </c:pt>
                <c:pt idx="41">
                  <c:v>8.3597866880614156</c:v>
                </c:pt>
                <c:pt idx="42">
                  <c:v>8.1557831012946984</c:v>
                </c:pt>
                <c:pt idx="43">
                  <c:v>8.0706700394858988</c:v>
                </c:pt>
                <c:pt idx="44">
                  <c:v>6.8117337895448902</c:v>
                </c:pt>
                <c:pt idx="45">
                  <c:v>7.2633632199097029</c:v>
                </c:pt>
                <c:pt idx="46">
                  <c:v>7.052140793178852</c:v>
                </c:pt>
                <c:pt idx="47">
                  <c:v>6.404911570468955</c:v>
                </c:pt>
                <c:pt idx="48">
                  <c:v>6.7231583526043392</c:v>
                </c:pt>
                <c:pt idx="49">
                  <c:v>8.0564244655245645</c:v>
                </c:pt>
                <c:pt idx="50">
                  <c:v>6.9149859109286274</c:v>
                </c:pt>
                <c:pt idx="51">
                  <c:v>7.6665314046596515</c:v>
                </c:pt>
                <c:pt idx="52">
                  <c:v>7.9172823288813401</c:v>
                </c:pt>
                <c:pt idx="53">
                  <c:v>8.5457974294838532</c:v>
                </c:pt>
                <c:pt idx="54">
                  <c:v>7.2373776424874556</c:v>
                </c:pt>
                <c:pt idx="55">
                  <c:v>7.1965659949344802</c:v>
                </c:pt>
                <c:pt idx="56">
                  <c:v>7.7022195006843184</c:v>
                </c:pt>
                <c:pt idx="57">
                  <c:v>7.3995788632466537</c:v>
                </c:pt>
                <c:pt idx="58">
                  <c:v>7.3491709692135876</c:v>
                </c:pt>
                <c:pt idx="59">
                  <c:v>7.8622174209888787</c:v>
                </c:pt>
                <c:pt idx="60">
                  <c:v>8.5989077257067361</c:v>
                </c:pt>
                <c:pt idx="61">
                  <c:v>9.5034725219060228</c:v>
                </c:pt>
                <c:pt idx="62">
                  <c:v>9.9311465634684666</c:v>
                </c:pt>
                <c:pt idx="63">
                  <c:v>9.2076762628407831</c:v>
                </c:pt>
                <c:pt idx="64">
                  <c:v>11.837585564837102</c:v>
                </c:pt>
                <c:pt idx="65">
                  <c:v>11.753712954835057</c:v>
                </c:pt>
                <c:pt idx="66">
                  <c:v>9.311810684789279</c:v>
                </c:pt>
                <c:pt idx="67">
                  <c:v>9.2510292982207769</c:v>
                </c:pt>
                <c:pt idx="68">
                  <c:v>9.8998850409803847</c:v>
                </c:pt>
                <c:pt idx="69">
                  <c:v>10.621177000644989</c:v>
                </c:pt>
                <c:pt idx="70">
                  <c:v>10.271520175562792</c:v>
                </c:pt>
                <c:pt idx="71">
                  <c:v>9.1957884845910627</c:v>
                </c:pt>
                <c:pt idx="72">
                  <c:v>8.9009261849701904</c:v>
                </c:pt>
                <c:pt idx="73">
                  <c:v>8.5283781175767324</c:v>
                </c:pt>
                <c:pt idx="74">
                  <c:v>10.089392823320276</c:v>
                </c:pt>
                <c:pt idx="75">
                  <c:v>11.86766973114981</c:v>
                </c:pt>
                <c:pt idx="76">
                  <c:v>10.214552487926127</c:v>
                </c:pt>
                <c:pt idx="77">
                  <c:v>9.4081981657149161</c:v>
                </c:pt>
                <c:pt idx="78">
                  <c:v>10.041859493133231</c:v>
                </c:pt>
                <c:pt idx="79">
                  <c:v>10.075934217439867</c:v>
                </c:pt>
                <c:pt idx="80">
                  <c:v>8.7796779618355441</c:v>
                </c:pt>
                <c:pt idx="81">
                  <c:v>7.7595852722324494</c:v>
                </c:pt>
                <c:pt idx="82">
                  <c:v>8.1359317696288969</c:v>
                </c:pt>
                <c:pt idx="83">
                  <c:v>9.7927245426085889</c:v>
                </c:pt>
                <c:pt idx="84">
                  <c:v>10.316432626991993</c:v>
                </c:pt>
                <c:pt idx="85">
                  <c:v>12.069880290087626</c:v>
                </c:pt>
                <c:pt idx="86">
                  <c:v>12.277414224361699</c:v>
                </c:pt>
                <c:pt idx="87">
                  <c:v>11.523141265121842</c:v>
                </c:pt>
                <c:pt idx="88">
                  <c:v>12.666785819686316</c:v>
                </c:pt>
                <c:pt idx="89">
                  <c:v>11.600345603851055</c:v>
                </c:pt>
                <c:pt idx="90">
                  <c:v>11.011487938710339</c:v>
                </c:pt>
                <c:pt idx="91">
                  <c:v>8.8368051315934384</c:v>
                </c:pt>
                <c:pt idx="92">
                  <c:v>7.7052281970204675</c:v>
                </c:pt>
                <c:pt idx="93">
                  <c:v>5.7602253716551042</c:v>
                </c:pt>
                <c:pt idx="94">
                  <c:v>5.4472181603662291</c:v>
                </c:pt>
                <c:pt idx="95">
                  <c:v>5.9374774552834015</c:v>
                </c:pt>
                <c:pt idx="96">
                  <c:v>4.0108921390029426</c:v>
                </c:pt>
                <c:pt idx="97">
                  <c:v>4.2395920745040661</c:v>
                </c:pt>
                <c:pt idx="98">
                  <c:v>4.2177814148850823</c:v>
                </c:pt>
                <c:pt idx="99">
                  <c:v>3.1835415671653537</c:v>
                </c:pt>
                <c:pt idx="100">
                  <c:v>3.5016243554045356</c:v>
                </c:pt>
                <c:pt idx="101">
                  <c:v>4.7409304922365392</c:v>
                </c:pt>
                <c:pt idx="102">
                  <c:v>6.2028178772004354</c:v>
                </c:pt>
                <c:pt idx="103">
                  <c:v>6.1776694731543111</c:v>
                </c:pt>
                <c:pt idx="104">
                  <c:v>5.6101650384633546</c:v>
                </c:pt>
                <c:pt idx="105">
                  <c:v>5.3832410433086366</c:v>
                </c:pt>
                <c:pt idx="106">
                  <c:v>6.0215058096181986</c:v>
                </c:pt>
                <c:pt idx="107">
                  <c:v>6.3729753519908137</c:v>
                </c:pt>
                <c:pt idx="108">
                  <c:v>5.4725714600342945</c:v>
                </c:pt>
                <c:pt idx="109">
                  <c:v>4.8205762392436338</c:v>
                </c:pt>
                <c:pt idx="110">
                  <c:v>4.3055127692041477</c:v>
                </c:pt>
                <c:pt idx="111">
                  <c:v>3.15403217707301</c:v>
                </c:pt>
                <c:pt idx="112">
                  <c:v>2.8257474916230128</c:v>
                </c:pt>
                <c:pt idx="113">
                  <c:v>2.6684976859062108</c:v>
                </c:pt>
                <c:pt idx="114">
                  <c:v>3.2980476630956321</c:v>
                </c:pt>
                <c:pt idx="115">
                  <c:v>2.6769973067786745</c:v>
                </c:pt>
                <c:pt idx="116">
                  <c:v>2.5507080969685543</c:v>
                </c:pt>
                <c:pt idx="117">
                  <c:v>3.4389369326851984</c:v>
                </c:pt>
                <c:pt idx="118">
                  <c:v>2.8555150817247954</c:v>
                </c:pt>
                <c:pt idx="119">
                  <c:v>2.5810501581009024</c:v>
                </c:pt>
                <c:pt idx="120">
                  <c:v>1.9376811175609991</c:v>
                </c:pt>
                <c:pt idx="121">
                  <c:v>2.3143604134220599</c:v>
                </c:pt>
                <c:pt idx="122">
                  <c:v>2.2314014850472739</c:v>
                </c:pt>
                <c:pt idx="123">
                  <c:v>1.6324655906366519</c:v>
                </c:pt>
                <c:pt idx="124">
                  <c:v>1.9078521717243226</c:v>
                </c:pt>
                <c:pt idx="125">
                  <c:v>2.234331455000238</c:v>
                </c:pt>
                <c:pt idx="126">
                  <c:v>2.5292642282945574</c:v>
                </c:pt>
                <c:pt idx="127">
                  <c:v>2.8131026224298767</c:v>
                </c:pt>
                <c:pt idx="128">
                  <c:v>3.2465547784227677</c:v>
                </c:pt>
                <c:pt idx="129">
                  <c:v>3.2162830997215526</c:v>
                </c:pt>
                <c:pt idx="130">
                  <c:v>2.8069843157613228</c:v>
                </c:pt>
                <c:pt idx="131">
                  <c:v>3.0869585099186692</c:v>
                </c:pt>
                <c:pt idx="132">
                  <c:v>3.0606226627023467</c:v>
                </c:pt>
                <c:pt idx="133">
                  <c:v>2.8778151367848115</c:v>
                </c:pt>
                <c:pt idx="134">
                  <c:v>2.7503120770210963</c:v>
                </c:pt>
                <c:pt idx="135">
                  <c:v>2.8269555744332768</c:v>
                </c:pt>
                <c:pt idx="136">
                  <c:v>2.9737808107980581</c:v>
                </c:pt>
                <c:pt idx="137">
                  <c:v>3.3639438733934277</c:v>
                </c:pt>
                <c:pt idx="138">
                  <c:v>3.8417327701480333</c:v>
                </c:pt>
                <c:pt idx="139">
                  <c:v>3.8694194723677375</c:v>
                </c:pt>
                <c:pt idx="140">
                  <c:v>3.8076480563814568</c:v>
                </c:pt>
                <c:pt idx="141">
                  <c:v>3.7633369547092057</c:v>
                </c:pt>
                <c:pt idx="142">
                  <c:v>3.7787749681438485</c:v>
                </c:pt>
                <c:pt idx="143">
                  <c:v>3.9192740195384395</c:v>
                </c:pt>
                <c:pt idx="144">
                  <c:v>4.1980318592980641</c:v>
                </c:pt>
                <c:pt idx="145">
                  <c:v>4.7006090896219757</c:v>
                </c:pt>
                <c:pt idx="146">
                  <c:v>4.8601580253905334</c:v>
                </c:pt>
                <c:pt idx="147">
                  <c:v>5.2638695738354828</c:v>
                </c:pt>
                <c:pt idx="148">
                  <c:v>5.0839312316138878</c:v>
                </c:pt>
                <c:pt idx="149">
                  <c:v>5.2008177670804043</c:v>
                </c:pt>
                <c:pt idx="150">
                  <c:v>5.1626569446410882</c:v>
                </c:pt>
                <c:pt idx="151">
                  <c:v>5.5367442572403931</c:v>
                </c:pt>
                <c:pt idx="152">
                  <c:v>5.6873752701873626</c:v>
                </c:pt>
                <c:pt idx="153">
                  <c:v>6.0153565938301323</c:v>
                </c:pt>
                <c:pt idx="154">
                  <c:v>6.2762129155064743</c:v>
                </c:pt>
                <c:pt idx="155">
                  <c:v>5.8028416316642293</c:v>
                </c:pt>
                <c:pt idx="156">
                  <c:v>4.8737608098541711</c:v>
                </c:pt>
                <c:pt idx="157">
                  <c:v>5.1848693410102742</c:v>
                </c:pt>
                <c:pt idx="158">
                  <c:v>4.9811888118048691</c:v>
                </c:pt>
                <c:pt idx="159">
                  <c:v>5.1146815486022632</c:v>
                </c:pt>
                <c:pt idx="160">
                  <c:v>5.4944417889785582</c:v>
                </c:pt>
                <c:pt idx="161">
                  <c:v>5.3844178677615755</c:v>
                </c:pt>
                <c:pt idx="162">
                  <c:v>5.380190627212234</c:v>
                </c:pt>
                <c:pt idx="163">
                  <c:v>5.4773579561722299</c:v>
                </c:pt>
                <c:pt idx="164">
                  <c:v>5.6437399436814699</c:v>
                </c:pt>
                <c:pt idx="165">
                  <c:v>5.8695561502037226</c:v>
                </c:pt>
                <c:pt idx="166">
                  <c:v>6.1459036764358874</c:v>
                </c:pt>
                <c:pt idx="167">
                  <c:v>6.4396881369263923</c:v>
                </c:pt>
                <c:pt idx="168">
                  <c:v>6.6647738858212611</c:v>
                </c:pt>
                <c:pt idx="169">
                  <c:v>6.8213575817641239</c:v>
                </c:pt>
                <c:pt idx="170">
                  <c:v>7.0095609325593475</c:v>
                </c:pt>
                <c:pt idx="171">
                  <c:v>7.2137244670977099</c:v>
                </c:pt>
                <c:pt idx="172">
                  <c:v>7.3996886592099687</c:v>
                </c:pt>
                <c:pt idx="173">
                  <c:v>7.5546170088253337</c:v>
                </c:pt>
                <c:pt idx="174">
                  <c:v>7.734992039894915</c:v>
                </c:pt>
                <c:pt idx="175">
                  <c:v>7.9819449116680046</c:v>
                </c:pt>
                <c:pt idx="176">
                  <c:v>8.1916507999433676</c:v>
                </c:pt>
                <c:pt idx="177">
                  <c:v>8.3189514402126914</c:v>
                </c:pt>
                <c:pt idx="178">
                  <c:v>8.4274829235295066</c:v>
                </c:pt>
                <c:pt idx="179">
                  <c:v>8.5154450548240455</c:v>
                </c:pt>
                <c:pt idx="180">
                  <c:v>8.6442963739046998</c:v>
                </c:pt>
                <c:pt idx="181">
                  <c:v>8.7692060125536848</c:v>
                </c:pt>
                <c:pt idx="182">
                  <c:v>8.8945210754007586</c:v>
                </c:pt>
                <c:pt idx="183">
                  <c:v>9.010507697390155</c:v>
                </c:pt>
                <c:pt idx="184">
                  <c:v>9.1139795617222781</c:v>
                </c:pt>
                <c:pt idx="185">
                  <c:v>9.2204375037362176</c:v>
                </c:pt>
                <c:pt idx="186">
                  <c:v>9.3358650652067912</c:v>
                </c:pt>
                <c:pt idx="187">
                  <c:v>9.4146377837557225</c:v>
                </c:pt>
                <c:pt idx="188">
                  <c:v>9.5083785549105695</c:v>
                </c:pt>
                <c:pt idx="189">
                  <c:v>9.6037922758664109</c:v>
                </c:pt>
                <c:pt idx="190">
                  <c:v>9.7061448644737069</c:v>
                </c:pt>
                <c:pt idx="191">
                  <c:v>9.8228398634511631</c:v>
                </c:pt>
                <c:pt idx="192">
                  <c:v>9.9327889817043431</c:v>
                </c:pt>
                <c:pt idx="193">
                  <c:v>10.032005499708971</c:v>
                </c:pt>
                <c:pt idx="194">
                  <c:v>10.133871046297608</c:v>
                </c:pt>
                <c:pt idx="195">
                  <c:v>10.227080601569998</c:v>
                </c:pt>
                <c:pt idx="196">
                  <c:v>10.311276753661492</c:v>
                </c:pt>
                <c:pt idx="197">
                  <c:v>10.386899199270063</c:v>
                </c:pt>
                <c:pt idx="198">
                  <c:v>10.472529026066985</c:v>
                </c:pt>
                <c:pt idx="199">
                  <c:v>10.527908351817768</c:v>
                </c:pt>
                <c:pt idx="200">
                  <c:v>10.617350194283199</c:v>
                </c:pt>
                <c:pt idx="201">
                  <c:v>10.697770569635191</c:v>
                </c:pt>
                <c:pt idx="202">
                  <c:v>10.775560454323784</c:v>
                </c:pt>
                <c:pt idx="203">
                  <c:v>10.861018660625797</c:v>
                </c:pt>
                <c:pt idx="204">
                  <c:v>10.955573168467916</c:v>
                </c:pt>
                <c:pt idx="205">
                  <c:v>11.047135271445876</c:v>
                </c:pt>
                <c:pt idx="206">
                  <c:v>11.127012953261914</c:v>
                </c:pt>
                <c:pt idx="207">
                  <c:v>11.200078757846052</c:v>
                </c:pt>
                <c:pt idx="208">
                  <c:v>11.275676914122108</c:v>
                </c:pt>
                <c:pt idx="209">
                  <c:v>11.346221407333996</c:v>
                </c:pt>
                <c:pt idx="210">
                  <c:v>11.419369886890999</c:v>
                </c:pt>
                <c:pt idx="211">
                  <c:v>11.487691685937675</c:v>
                </c:pt>
                <c:pt idx="212">
                  <c:v>11.558894363427568</c:v>
                </c:pt>
                <c:pt idx="213">
                  <c:v>11.622039114634953</c:v>
                </c:pt>
                <c:pt idx="214">
                  <c:v>11.687617458744318</c:v>
                </c:pt>
                <c:pt idx="215">
                  <c:v>11.757668755800969</c:v>
                </c:pt>
                <c:pt idx="216">
                  <c:v>11.816827838343796</c:v>
                </c:pt>
                <c:pt idx="217">
                  <c:v>11.882201094907735</c:v>
                </c:pt>
                <c:pt idx="218">
                  <c:v>11.936431761763181</c:v>
                </c:pt>
                <c:pt idx="219">
                  <c:v>12.014074607894035</c:v>
                </c:pt>
                <c:pt idx="220">
                  <c:v>12.069272786194096</c:v>
                </c:pt>
                <c:pt idx="221">
                  <c:v>12.107583975962372</c:v>
                </c:pt>
                <c:pt idx="222">
                  <c:v>12.166985690688566</c:v>
                </c:pt>
                <c:pt idx="223">
                  <c:v>12.227729913319806</c:v>
                </c:pt>
                <c:pt idx="224">
                  <c:v>12.289057444900656</c:v>
                </c:pt>
                <c:pt idx="225">
                  <c:v>12.336517325027138</c:v>
                </c:pt>
                <c:pt idx="226">
                  <c:v>13.185540761715986</c:v>
                </c:pt>
                <c:pt idx="227">
                  <c:v>12.444394059810909</c:v>
                </c:pt>
                <c:pt idx="228">
                  <c:v>12.499109475042083</c:v>
                </c:pt>
                <c:pt idx="229">
                  <c:v>12.543552299148931</c:v>
                </c:pt>
                <c:pt idx="230">
                  <c:v>12.594635002438373</c:v>
                </c:pt>
                <c:pt idx="231">
                  <c:v>12.637539072160086</c:v>
                </c:pt>
                <c:pt idx="232">
                  <c:v>12.694484377113913</c:v>
                </c:pt>
                <c:pt idx="233">
                  <c:v>12.748753746440764</c:v>
                </c:pt>
                <c:pt idx="234">
                  <c:v>12.793911098525966</c:v>
                </c:pt>
                <c:pt idx="235">
                  <c:v>12.849085707993142</c:v>
                </c:pt>
                <c:pt idx="236">
                  <c:v>12.876469328425127</c:v>
                </c:pt>
                <c:pt idx="237">
                  <c:v>12.928606972171096</c:v>
                </c:pt>
                <c:pt idx="238">
                  <c:v>12.981677414381679</c:v>
                </c:pt>
                <c:pt idx="239">
                  <c:v>13.0190905060802</c:v>
                </c:pt>
                <c:pt idx="240">
                  <c:v>13.056730102097001</c:v>
                </c:pt>
                <c:pt idx="241">
                  <c:v>13.086628948982964</c:v>
                </c:pt>
                <c:pt idx="242">
                  <c:v>13.134934069564398</c:v>
                </c:pt>
                <c:pt idx="243">
                  <c:v>13.173213950634764</c:v>
                </c:pt>
                <c:pt idx="244">
                  <c:v>13.22402247392515</c:v>
                </c:pt>
                <c:pt idx="245">
                  <c:v>13.259669281230828</c:v>
                </c:pt>
                <c:pt idx="246">
                  <c:v>13.295425944279268</c:v>
                </c:pt>
                <c:pt idx="247">
                  <c:v>13.333139223181842</c:v>
                </c:pt>
                <c:pt idx="248">
                  <c:v>13.362280680227164</c:v>
                </c:pt>
                <c:pt idx="249">
                  <c:v>13.405314565733795</c:v>
                </c:pt>
                <c:pt idx="250">
                  <c:v>13.44585075274907</c:v>
                </c:pt>
                <c:pt idx="251">
                  <c:v>13.489736400962764</c:v>
                </c:pt>
                <c:pt idx="252">
                  <c:v>13.534440738118837</c:v>
                </c:pt>
                <c:pt idx="253">
                  <c:v>13.566757729639594</c:v>
                </c:pt>
                <c:pt idx="254">
                  <c:v>13.604943996098607</c:v>
                </c:pt>
                <c:pt idx="255">
                  <c:v>13.636808929161358</c:v>
                </c:pt>
                <c:pt idx="256">
                  <c:v>13.670839916938036</c:v>
                </c:pt>
                <c:pt idx="257">
                  <c:v>13.696120008809604</c:v>
                </c:pt>
                <c:pt idx="258">
                  <c:v>13.72678088316265</c:v>
                </c:pt>
                <c:pt idx="259">
                  <c:v>13.733316286752562</c:v>
                </c:pt>
                <c:pt idx="260">
                  <c:v>13.748978400742526</c:v>
                </c:pt>
                <c:pt idx="261">
                  <c:v>13.737404024100556</c:v>
                </c:pt>
                <c:pt idx="262">
                  <c:v>13.768959114005696</c:v>
                </c:pt>
                <c:pt idx="263">
                  <c:v>13.822967929900736</c:v>
                </c:pt>
                <c:pt idx="264">
                  <c:v>13.834984029449243</c:v>
                </c:pt>
                <c:pt idx="265">
                  <c:v>13.854894998977459</c:v>
                </c:pt>
                <c:pt idx="266">
                  <c:v>13.860875274906792</c:v>
                </c:pt>
                <c:pt idx="267">
                  <c:v>13.88523584564318</c:v>
                </c:pt>
                <c:pt idx="268">
                  <c:v>13.915783098148411</c:v>
                </c:pt>
                <c:pt idx="269">
                  <c:v>13.940382761495746</c:v>
                </c:pt>
                <c:pt idx="270">
                  <c:v>13.914729938490099</c:v>
                </c:pt>
                <c:pt idx="271">
                  <c:v>13.853088530212219</c:v>
                </c:pt>
                <c:pt idx="272">
                  <c:v>13.830772677647209</c:v>
                </c:pt>
                <c:pt idx="273">
                  <c:v>14.150986458382496</c:v>
                </c:pt>
                <c:pt idx="274">
                  <c:v>14.196086862680323</c:v>
                </c:pt>
                <c:pt idx="275">
                  <c:v>13.974140292919284</c:v>
                </c:pt>
                <c:pt idx="276">
                  <c:v>13.864868620510643</c:v>
                </c:pt>
                <c:pt idx="277">
                  <c:v>13.747283983828087</c:v>
                </c:pt>
                <c:pt idx="278">
                  <c:v>13.682300564758444</c:v>
                </c:pt>
                <c:pt idx="279">
                  <c:v>13.698092818600847</c:v>
                </c:pt>
                <c:pt idx="280">
                  <c:v>13.728588462567055</c:v>
                </c:pt>
                <c:pt idx="281">
                  <c:v>13.836681180486732</c:v>
                </c:pt>
                <c:pt idx="282">
                  <c:v>13.789237528906511</c:v>
                </c:pt>
                <c:pt idx="283">
                  <c:v>13.785961907908193</c:v>
                </c:pt>
                <c:pt idx="284">
                  <c:v>13.844573448487424</c:v>
                </c:pt>
                <c:pt idx="285">
                  <c:v>13.838888517627073</c:v>
                </c:pt>
                <c:pt idx="286">
                  <c:v>13.853880378183652</c:v>
                </c:pt>
                <c:pt idx="287">
                  <c:v>14.072173382415407</c:v>
                </c:pt>
                <c:pt idx="288">
                  <c:v>14.770347560841319</c:v>
                </c:pt>
                <c:pt idx="289">
                  <c:v>15.51005792313622</c:v>
                </c:pt>
                <c:pt idx="290">
                  <c:v>15.457446851353689</c:v>
                </c:pt>
                <c:pt idx="291">
                  <c:v>15.878736816272596</c:v>
                </c:pt>
                <c:pt idx="292">
                  <c:v>14.81410227004578</c:v>
                </c:pt>
                <c:pt idx="293">
                  <c:v>14.510167099281077</c:v>
                </c:pt>
                <c:pt idx="294">
                  <c:v>16.484449500527006</c:v>
                </c:pt>
                <c:pt idx="295">
                  <c:v>16.582671357779979</c:v>
                </c:pt>
                <c:pt idx="296">
                  <c:v>13.887312486038354</c:v>
                </c:pt>
                <c:pt idx="297">
                  <c:v>12.830598266396088</c:v>
                </c:pt>
                <c:pt idx="298">
                  <c:v>12.906109670111851</c:v>
                </c:pt>
                <c:pt idx="299">
                  <c:v>13.085335884971764</c:v>
                </c:pt>
                <c:pt idx="300">
                  <c:v>13.513032368996493</c:v>
                </c:pt>
                <c:pt idx="301">
                  <c:v>14.035763002815928</c:v>
                </c:pt>
                <c:pt idx="302">
                  <c:v>14.048769912061291</c:v>
                </c:pt>
                <c:pt idx="303">
                  <c:v>14.743336501643935</c:v>
                </c:pt>
                <c:pt idx="304">
                  <c:v>14.283348787893091</c:v>
                </c:pt>
                <c:pt idx="305">
                  <c:v>13.59402109899791</c:v>
                </c:pt>
                <c:pt idx="306">
                  <c:v>13.39186185914075</c:v>
                </c:pt>
                <c:pt idx="307">
                  <c:v>12.749694382305286</c:v>
                </c:pt>
                <c:pt idx="308">
                  <c:v>13.11407109978448</c:v>
                </c:pt>
                <c:pt idx="309">
                  <c:v>12.446687576887379</c:v>
                </c:pt>
                <c:pt idx="310">
                  <c:v>12.744531348026493</c:v>
                </c:pt>
                <c:pt idx="311">
                  <c:v>12.695458860729627</c:v>
                </c:pt>
                <c:pt idx="312">
                  <c:v>12.39887818836818</c:v>
                </c:pt>
                <c:pt idx="313">
                  <c:v>12.395999163087769</c:v>
                </c:pt>
                <c:pt idx="314">
                  <c:v>12.309510267906305</c:v>
                </c:pt>
                <c:pt idx="315">
                  <c:v>12.383992470936178</c:v>
                </c:pt>
                <c:pt idx="316">
                  <c:v>12.384810873566474</c:v>
                </c:pt>
                <c:pt idx="317">
                  <c:v>13.497410898736769</c:v>
                </c:pt>
                <c:pt idx="318">
                  <c:v>14.217173360391399</c:v>
                </c:pt>
                <c:pt idx="319">
                  <c:v>14.896411823745025</c:v>
                </c:pt>
                <c:pt idx="320">
                  <c:v>14.663146097818053</c:v>
                </c:pt>
                <c:pt idx="321">
                  <c:v>14.545592087089213</c:v>
                </c:pt>
                <c:pt idx="322">
                  <c:v>13.869969383485142</c:v>
                </c:pt>
                <c:pt idx="323">
                  <c:v>15.096252920540532</c:v>
                </c:pt>
                <c:pt idx="324">
                  <c:v>15.220366293831708</c:v>
                </c:pt>
                <c:pt idx="325">
                  <c:v>17.523199008919722</c:v>
                </c:pt>
                <c:pt idx="326">
                  <c:v>13.455852077335726</c:v>
                </c:pt>
                <c:pt idx="327">
                  <c:v>13.440459873833909</c:v>
                </c:pt>
                <c:pt idx="328">
                  <c:v>13.917721729828372</c:v>
                </c:pt>
                <c:pt idx="329">
                  <c:v>14.566917082763069</c:v>
                </c:pt>
                <c:pt idx="330">
                  <c:v>13.126398304151527</c:v>
                </c:pt>
                <c:pt idx="331">
                  <c:v>11.60619481806598</c:v>
                </c:pt>
                <c:pt idx="332">
                  <c:v>11.958107467711235</c:v>
                </c:pt>
                <c:pt idx="333">
                  <c:v>9.5505676781978082</c:v>
                </c:pt>
                <c:pt idx="334">
                  <c:v>9.2921867667185829</c:v>
                </c:pt>
                <c:pt idx="335">
                  <c:v>9.0771042553526211</c:v>
                </c:pt>
                <c:pt idx="336">
                  <c:v>9.4724270800887265</c:v>
                </c:pt>
                <c:pt idx="337">
                  <c:v>10.152430569320561</c:v>
                </c:pt>
                <c:pt idx="338">
                  <c:v>8.5910781600516017</c:v>
                </c:pt>
                <c:pt idx="339">
                  <c:v>9.8705925464470567</c:v>
                </c:pt>
                <c:pt idx="340">
                  <c:v>10.578262422326052</c:v>
                </c:pt>
                <c:pt idx="341">
                  <c:v>12.423891884153729</c:v>
                </c:pt>
                <c:pt idx="342">
                  <c:v>11.897160363081474</c:v>
                </c:pt>
                <c:pt idx="343">
                  <c:v>12.033159626850411</c:v>
                </c:pt>
                <c:pt idx="344">
                  <c:v>10.651675328393663</c:v>
                </c:pt>
                <c:pt idx="345">
                  <c:v>10.7662505576793</c:v>
                </c:pt>
                <c:pt idx="346">
                  <c:v>10.903162508848933</c:v>
                </c:pt>
                <c:pt idx="347">
                  <c:v>10.333216360690297</c:v>
                </c:pt>
                <c:pt idx="348">
                  <c:v>9.5333092862648865</c:v>
                </c:pt>
                <c:pt idx="349">
                  <c:v>7.7123454182201465</c:v>
                </c:pt>
                <c:pt idx="350">
                  <c:v>7.3537946638979363</c:v>
                </c:pt>
                <c:pt idx="351">
                  <c:v>8.9044290811270006</c:v>
                </c:pt>
                <c:pt idx="352">
                  <c:v>11.039086689634559</c:v>
                </c:pt>
                <c:pt idx="353">
                  <c:v>9.0655978636714032</c:v>
                </c:pt>
                <c:pt idx="354">
                  <c:v>7.7025137476992782</c:v>
                </c:pt>
                <c:pt idx="355">
                  <c:v>8.0073258168546584</c:v>
                </c:pt>
                <c:pt idx="356">
                  <c:v>9.2108144792109119</c:v>
                </c:pt>
                <c:pt idx="357">
                  <c:v>7.5715374707002079</c:v>
                </c:pt>
                <c:pt idx="358">
                  <c:v>7.5850628722450333</c:v>
                </c:pt>
                <c:pt idx="359">
                  <c:v>7.5215817232211695</c:v>
                </c:pt>
                <c:pt idx="360">
                  <c:v>9.1360032312363337</c:v>
                </c:pt>
                <c:pt idx="361">
                  <c:v>8.6944625513238023</c:v>
                </c:pt>
                <c:pt idx="362">
                  <c:v>9.7855463086192529</c:v>
                </c:pt>
                <c:pt idx="363">
                  <c:v>8.6636551009171434</c:v>
                </c:pt>
                <c:pt idx="364">
                  <c:v>9.1478023345446555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DE-4B4B-9FAD-CC439EFAC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565616"/>
        <c:axId val="1238280944"/>
      </c:lineChart>
      <c:catAx>
        <c:axId val="466565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80944"/>
        <c:crosses val="autoZero"/>
        <c:auto val="1"/>
        <c:lblAlgn val="ctr"/>
        <c:lblOffset val="100"/>
        <c:noMultiLvlLbl val="0"/>
      </c:catAx>
      <c:valAx>
        <c:axId val="123828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565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2010 Stream Temperatures, deg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'2010-19 stream temperatures'!$E$1</c:f>
              <c:strCache>
                <c:ptCount val="1"/>
                <c:pt idx="0">
                  <c:v>USGS_14159200_temp_SO FK MCKENZIE RIVER ABOVE COUGAR LAKE NR RAINBOW_23773037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temperatures'!$E$2:$E$366</c:f>
              <c:numCache>
                <c:formatCode>General</c:formatCode>
                <c:ptCount val="365"/>
                <c:pt idx="0">
                  <c:v>5.0864580000000004</c:v>
                </c:pt>
                <c:pt idx="1">
                  <c:v>5.3125</c:v>
                </c:pt>
                <c:pt idx="2">
                  <c:v>5.2479170000000002</c:v>
                </c:pt>
                <c:pt idx="3">
                  <c:v>5.3947919999999998</c:v>
                </c:pt>
                <c:pt idx="4">
                  <c:v>5.7156250000000002</c:v>
                </c:pt>
                <c:pt idx="5">
                  <c:v>5.891667</c:v>
                </c:pt>
                <c:pt idx="6">
                  <c:v>5.6645830000000004</c:v>
                </c:pt>
                <c:pt idx="7">
                  <c:v>5.969792</c:v>
                </c:pt>
                <c:pt idx="8">
                  <c:v>6.0656249999999998</c:v>
                </c:pt>
                <c:pt idx="9">
                  <c:v>5.6187500000000004</c:v>
                </c:pt>
                <c:pt idx="10">
                  <c:v>6.110417</c:v>
                </c:pt>
                <c:pt idx="11">
                  <c:v>6.2927080000000002</c:v>
                </c:pt>
                <c:pt idx="12">
                  <c:v>6.0062499999999996</c:v>
                </c:pt>
                <c:pt idx="13">
                  <c:v>5.5427080000000002</c:v>
                </c:pt>
                <c:pt idx="14">
                  <c:v>5.734375</c:v>
                </c:pt>
                <c:pt idx="15">
                  <c:v>6.1</c:v>
                </c:pt>
                <c:pt idx="16">
                  <c:v>6.094792</c:v>
                </c:pt>
                <c:pt idx="17">
                  <c:v>5.6031250000000004</c:v>
                </c:pt>
                <c:pt idx="18">
                  <c:v>5.803191</c:v>
                </c:pt>
                <c:pt idx="19">
                  <c:v>5.3729170000000002</c:v>
                </c:pt>
                <c:pt idx="20">
                  <c:v>5.4406249999999998</c:v>
                </c:pt>
                <c:pt idx="21">
                  <c:v>5.2625000000000002</c:v>
                </c:pt>
                <c:pt idx="22">
                  <c:v>4.7791670000000002</c:v>
                </c:pt>
                <c:pt idx="23">
                  <c:v>4.641667</c:v>
                </c:pt>
                <c:pt idx="24">
                  <c:v>5.3624999999999998</c:v>
                </c:pt>
                <c:pt idx="25">
                  <c:v>5.5916670000000002</c:v>
                </c:pt>
                <c:pt idx="26">
                  <c:v>4.7677079999999998</c:v>
                </c:pt>
                <c:pt idx="27">
                  <c:v>4.9802080000000002</c:v>
                </c:pt>
                <c:pt idx="28">
                  <c:v>5.6854170000000002</c:v>
                </c:pt>
                <c:pt idx="29">
                  <c:v>5.6666670000000003</c:v>
                </c:pt>
                <c:pt idx="30">
                  <c:v>5.5885420000000003</c:v>
                </c:pt>
                <c:pt idx="31">
                  <c:v>5.0895830000000002</c:v>
                </c:pt>
                <c:pt idx="32">
                  <c:v>5.2281250000000004</c:v>
                </c:pt>
                <c:pt idx="33">
                  <c:v>5.5291670000000002</c:v>
                </c:pt>
                <c:pt idx="34">
                  <c:v>5.5562500000000004</c:v>
                </c:pt>
                <c:pt idx="35">
                  <c:v>5.516667</c:v>
                </c:pt>
                <c:pt idx="36">
                  <c:v>5.5218749999999996</c:v>
                </c:pt>
                <c:pt idx="37">
                  <c:v>5.9770830000000004</c:v>
                </c:pt>
                <c:pt idx="38">
                  <c:v>5.28125</c:v>
                </c:pt>
                <c:pt idx="39">
                  <c:v>4.5645829999999998</c:v>
                </c:pt>
                <c:pt idx="40">
                  <c:v>4.7895830000000004</c:v>
                </c:pt>
                <c:pt idx="41">
                  <c:v>5.592708</c:v>
                </c:pt>
                <c:pt idx="42">
                  <c:v>5.735417</c:v>
                </c:pt>
                <c:pt idx="43">
                  <c:v>5.8666669999999996</c:v>
                </c:pt>
                <c:pt idx="44">
                  <c:v>6.1</c:v>
                </c:pt>
                <c:pt idx="45">
                  <c:v>5.9708329999999998</c:v>
                </c:pt>
                <c:pt idx="46">
                  <c:v>6.3708330000000002</c:v>
                </c:pt>
                <c:pt idx="47">
                  <c:v>5.702083</c:v>
                </c:pt>
                <c:pt idx="48">
                  <c:v>5.0510419999999998</c:v>
                </c:pt>
                <c:pt idx="49">
                  <c:v>4.5979169999999998</c:v>
                </c:pt>
                <c:pt idx="50">
                  <c:v>4.1593749999999998</c:v>
                </c:pt>
                <c:pt idx="51">
                  <c:v>3.688542</c:v>
                </c:pt>
                <c:pt idx="52">
                  <c:v>3.5687500000000001</c:v>
                </c:pt>
                <c:pt idx="53">
                  <c:v>4.1739579999999998</c:v>
                </c:pt>
                <c:pt idx="54">
                  <c:v>5.0239580000000004</c:v>
                </c:pt>
                <c:pt idx="55">
                  <c:v>5.1989580000000002</c:v>
                </c:pt>
                <c:pt idx="56">
                  <c:v>5.6822920000000003</c:v>
                </c:pt>
                <c:pt idx="57">
                  <c:v>5.1135419999999998</c:v>
                </c:pt>
                <c:pt idx="58">
                  <c:v>5.0645829999999998</c:v>
                </c:pt>
                <c:pt idx="59">
                  <c:v>5.4552079999999998</c:v>
                </c:pt>
                <c:pt idx="60">
                  <c:v>6.0343749999999998</c:v>
                </c:pt>
                <c:pt idx="61">
                  <c:v>5.5854169999999996</c:v>
                </c:pt>
                <c:pt idx="62">
                  <c:v>5.5750000000000002</c:v>
                </c:pt>
                <c:pt idx="63">
                  <c:v>5.219792</c:v>
                </c:pt>
                <c:pt idx="64">
                  <c:v>5.422917</c:v>
                </c:pt>
                <c:pt idx="65">
                  <c:v>5.2854169999999998</c:v>
                </c:pt>
                <c:pt idx="66">
                  <c:v>5.21875</c:v>
                </c:pt>
                <c:pt idx="67">
                  <c:v>4.2572919999999996</c:v>
                </c:pt>
                <c:pt idx="68">
                  <c:v>4.344792</c:v>
                </c:pt>
                <c:pt idx="69">
                  <c:v>4.4260419999999998</c:v>
                </c:pt>
                <c:pt idx="70">
                  <c:v>4.5697919999999996</c:v>
                </c:pt>
                <c:pt idx="71">
                  <c:v>4.3072920000000003</c:v>
                </c:pt>
                <c:pt idx="72">
                  <c:v>4.4749999999999996</c:v>
                </c:pt>
                <c:pt idx="73">
                  <c:v>5.0041669999999998</c:v>
                </c:pt>
                <c:pt idx="74">
                  <c:v>5.2833329999999998</c:v>
                </c:pt>
                <c:pt idx="75">
                  <c:v>5.358333</c:v>
                </c:pt>
                <c:pt idx="76">
                  <c:v>4.7791670000000002</c:v>
                </c:pt>
                <c:pt idx="77">
                  <c:v>4.8718750000000002</c:v>
                </c:pt>
                <c:pt idx="78">
                  <c:v>5.407292</c:v>
                </c:pt>
                <c:pt idx="79">
                  <c:v>5.860417</c:v>
                </c:pt>
                <c:pt idx="80">
                  <c:v>5.5177079999999998</c:v>
                </c:pt>
                <c:pt idx="81">
                  <c:v>4.9927080000000004</c:v>
                </c:pt>
                <c:pt idx="82">
                  <c:v>5.71875</c:v>
                </c:pt>
                <c:pt idx="83">
                  <c:v>5.686458</c:v>
                </c:pt>
                <c:pt idx="84">
                  <c:v>4.4020830000000002</c:v>
                </c:pt>
                <c:pt idx="85">
                  <c:v>5.0281250000000002</c:v>
                </c:pt>
                <c:pt idx="86">
                  <c:v>5.3333329999999997</c:v>
                </c:pt>
                <c:pt idx="87">
                  <c:v>5.4322920000000003</c:v>
                </c:pt>
                <c:pt idx="88">
                  <c:v>4.3489579999999997</c:v>
                </c:pt>
                <c:pt idx="89">
                  <c:v>4.5864580000000004</c:v>
                </c:pt>
                <c:pt idx="90">
                  <c:v>4.733333</c:v>
                </c:pt>
                <c:pt idx="91">
                  <c:v>4.1843750000000002</c:v>
                </c:pt>
                <c:pt idx="92">
                  <c:v>4.1593749999999998</c:v>
                </c:pt>
                <c:pt idx="93">
                  <c:v>4.5729170000000003</c:v>
                </c:pt>
                <c:pt idx="94">
                  <c:v>4.7364579999999998</c:v>
                </c:pt>
                <c:pt idx="95">
                  <c:v>4.7572919999999996</c:v>
                </c:pt>
                <c:pt idx="96">
                  <c:v>5.4718749999999998</c:v>
                </c:pt>
                <c:pt idx="97">
                  <c:v>4.6510420000000003</c:v>
                </c:pt>
                <c:pt idx="98">
                  <c:v>4.390625</c:v>
                </c:pt>
                <c:pt idx="99">
                  <c:v>4.8489579999999997</c:v>
                </c:pt>
                <c:pt idx="100">
                  <c:v>5.4291669999999996</c:v>
                </c:pt>
                <c:pt idx="101">
                  <c:v>5.5</c:v>
                </c:pt>
                <c:pt idx="102">
                  <c:v>5.6593749999999998</c:v>
                </c:pt>
                <c:pt idx="103">
                  <c:v>5.7937500000000002</c:v>
                </c:pt>
                <c:pt idx="104">
                  <c:v>6.0989579999999997</c:v>
                </c:pt>
                <c:pt idx="105">
                  <c:v>5.936458</c:v>
                </c:pt>
                <c:pt idx="106">
                  <c:v>6.0906250000000002</c:v>
                </c:pt>
                <c:pt idx="107">
                  <c:v>6.2479170000000002</c:v>
                </c:pt>
                <c:pt idx="108">
                  <c:v>6.3250000000000002</c:v>
                </c:pt>
                <c:pt idx="109">
                  <c:v>6.078125</c:v>
                </c:pt>
                <c:pt idx="110">
                  <c:v>5.2395829999999997</c:v>
                </c:pt>
                <c:pt idx="111">
                  <c:v>5.7531249999999998</c:v>
                </c:pt>
                <c:pt idx="112">
                  <c:v>5.891667</c:v>
                </c:pt>
                <c:pt idx="113">
                  <c:v>6.1770829999999997</c:v>
                </c:pt>
                <c:pt idx="114">
                  <c:v>5.889583</c:v>
                </c:pt>
                <c:pt idx="115">
                  <c:v>6.0229169999999996</c:v>
                </c:pt>
                <c:pt idx="116">
                  <c:v>5.9708329999999998</c:v>
                </c:pt>
                <c:pt idx="117">
                  <c:v>4.8489579999999997</c:v>
                </c:pt>
                <c:pt idx="118">
                  <c:v>4.6989580000000002</c:v>
                </c:pt>
                <c:pt idx="119">
                  <c:v>5.3354169999999996</c:v>
                </c:pt>
                <c:pt idx="120">
                  <c:v>5.7572919999999996</c:v>
                </c:pt>
                <c:pt idx="121">
                  <c:v>6.2270830000000004</c:v>
                </c:pt>
                <c:pt idx="122">
                  <c:v>5.8989580000000004</c:v>
                </c:pt>
                <c:pt idx="123">
                  <c:v>5.1916669999999998</c:v>
                </c:pt>
                <c:pt idx="124">
                  <c:v>4.8697920000000003</c:v>
                </c:pt>
                <c:pt idx="125">
                  <c:v>5.4781250000000004</c:v>
                </c:pt>
                <c:pt idx="126">
                  <c:v>5.8</c:v>
                </c:pt>
                <c:pt idx="127">
                  <c:v>6.3687500000000004</c:v>
                </c:pt>
                <c:pt idx="128">
                  <c:v>6.360417</c:v>
                </c:pt>
                <c:pt idx="129">
                  <c:v>6.3083330000000002</c:v>
                </c:pt>
                <c:pt idx="130">
                  <c:v>5.8218750000000004</c:v>
                </c:pt>
                <c:pt idx="131">
                  <c:v>6.6687500000000002</c:v>
                </c:pt>
                <c:pt idx="132">
                  <c:v>7.3443300000000002</c:v>
                </c:pt>
                <c:pt idx="133">
                  <c:v>7.5677079999999997</c:v>
                </c:pt>
                <c:pt idx="134">
                  <c:v>7.7302080000000002</c:v>
                </c:pt>
                <c:pt idx="135">
                  <c:v>7.6645830000000004</c:v>
                </c:pt>
                <c:pt idx="136">
                  <c:v>7.7291670000000003</c:v>
                </c:pt>
                <c:pt idx="137">
                  <c:v>7.3218750000000004</c:v>
                </c:pt>
                <c:pt idx="138">
                  <c:v>6.704167</c:v>
                </c:pt>
                <c:pt idx="139">
                  <c:v>5.8416670000000002</c:v>
                </c:pt>
                <c:pt idx="140">
                  <c:v>5.5125000000000002</c:v>
                </c:pt>
                <c:pt idx="141">
                  <c:v>5.3416670000000002</c:v>
                </c:pt>
                <c:pt idx="142">
                  <c:v>5.6479169999999996</c:v>
                </c:pt>
                <c:pt idx="143">
                  <c:v>5.9593749999999996</c:v>
                </c:pt>
                <c:pt idx="144">
                  <c:v>6.4260419999999998</c:v>
                </c:pt>
                <c:pt idx="145">
                  <c:v>6.859375</c:v>
                </c:pt>
                <c:pt idx="146">
                  <c:v>6.6822920000000003</c:v>
                </c:pt>
                <c:pt idx="147">
                  <c:v>6.5708330000000004</c:v>
                </c:pt>
                <c:pt idx="148">
                  <c:v>7.1229170000000002</c:v>
                </c:pt>
                <c:pt idx="149">
                  <c:v>7.530208</c:v>
                </c:pt>
                <c:pt idx="150">
                  <c:v>7.748958</c:v>
                </c:pt>
                <c:pt idx="151">
                  <c:v>7.6364580000000002</c:v>
                </c:pt>
                <c:pt idx="152">
                  <c:v>7.592708</c:v>
                </c:pt>
                <c:pt idx="153">
                  <c:v>7.015625</c:v>
                </c:pt>
                <c:pt idx="154">
                  <c:v>7.360417</c:v>
                </c:pt>
                <c:pt idx="155">
                  <c:v>7.4781250000000004</c:v>
                </c:pt>
                <c:pt idx="156">
                  <c:v>7.8729170000000002</c:v>
                </c:pt>
                <c:pt idx="157">
                  <c:v>8.264583</c:v>
                </c:pt>
                <c:pt idx="158">
                  <c:v>8.1635419999999996</c:v>
                </c:pt>
                <c:pt idx="159">
                  <c:v>8.514583</c:v>
                </c:pt>
                <c:pt idx="160">
                  <c:v>7.4822920000000002</c:v>
                </c:pt>
                <c:pt idx="161">
                  <c:v>7.8479169999999998</c:v>
                </c:pt>
                <c:pt idx="162">
                  <c:v>8.6604170000000007</c:v>
                </c:pt>
                <c:pt idx="163">
                  <c:v>9.3822919999999996</c:v>
                </c:pt>
                <c:pt idx="164">
                  <c:v>9.5083330000000004</c:v>
                </c:pt>
                <c:pt idx="165">
                  <c:v>8.2885419999999996</c:v>
                </c:pt>
                <c:pt idx="166">
                  <c:v>7.4020830000000002</c:v>
                </c:pt>
                <c:pt idx="167">
                  <c:v>7.8552080000000002</c:v>
                </c:pt>
                <c:pt idx="168">
                  <c:v>8.2572919999999996</c:v>
                </c:pt>
                <c:pt idx="169">
                  <c:v>8.3395829999999993</c:v>
                </c:pt>
                <c:pt idx="170">
                  <c:v>7.9760419999999996</c:v>
                </c:pt>
                <c:pt idx="171">
                  <c:v>8.9885420000000007</c:v>
                </c:pt>
                <c:pt idx="172">
                  <c:v>9.3562499999999993</c:v>
                </c:pt>
                <c:pt idx="173">
                  <c:v>9.813542</c:v>
                </c:pt>
                <c:pt idx="174">
                  <c:v>10.470833000000001</c:v>
                </c:pt>
                <c:pt idx="175">
                  <c:v>10.55</c:v>
                </c:pt>
                <c:pt idx="176">
                  <c:v>10.85</c:v>
                </c:pt>
                <c:pt idx="177">
                  <c:v>10.852083</c:v>
                </c:pt>
                <c:pt idx="178">
                  <c:v>11.166667</c:v>
                </c:pt>
                <c:pt idx="179">
                  <c:v>11.047917</c:v>
                </c:pt>
                <c:pt idx="180">
                  <c:v>10.199999999999999</c:v>
                </c:pt>
                <c:pt idx="181">
                  <c:v>9.8791670000000007</c:v>
                </c:pt>
                <c:pt idx="182">
                  <c:v>9.2989580000000007</c:v>
                </c:pt>
                <c:pt idx="183">
                  <c:v>10.016667</c:v>
                </c:pt>
                <c:pt idx="184">
                  <c:v>9.9875000000000007</c:v>
                </c:pt>
                <c:pt idx="185">
                  <c:v>10.448957999999999</c:v>
                </c:pt>
                <c:pt idx="186">
                  <c:v>10.447917</c:v>
                </c:pt>
                <c:pt idx="187">
                  <c:v>10.975</c:v>
                </c:pt>
                <c:pt idx="188">
                  <c:v>11.135417</c:v>
                </c:pt>
                <c:pt idx="189">
                  <c:v>11.864583</c:v>
                </c:pt>
                <c:pt idx="190">
                  <c:v>11.872916999999999</c:v>
                </c:pt>
                <c:pt idx="191">
                  <c:v>11.988542000000001</c:v>
                </c:pt>
                <c:pt idx="192">
                  <c:v>11.978125</c:v>
                </c:pt>
                <c:pt idx="193">
                  <c:v>11.039583</c:v>
                </c:pt>
                <c:pt idx="194">
                  <c:v>10.810416999999999</c:v>
                </c:pt>
                <c:pt idx="195">
                  <c:v>11.572917</c:v>
                </c:pt>
                <c:pt idx="196">
                  <c:v>11.71875</c:v>
                </c:pt>
                <c:pt idx="197">
                  <c:v>11.502083000000001</c:v>
                </c:pt>
                <c:pt idx="198">
                  <c:v>11.255208</c:v>
                </c:pt>
                <c:pt idx="199">
                  <c:v>10.969792</c:v>
                </c:pt>
                <c:pt idx="200">
                  <c:v>11.221875000000001</c:v>
                </c:pt>
                <c:pt idx="201">
                  <c:v>11.229167</c:v>
                </c:pt>
                <c:pt idx="202">
                  <c:v>11.518750000000001</c:v>
                </c:pt>
                <c:pt idx="203">
                  <c:v>11.464582999999999</c:v>
                </c:pt>
                <c:pt idx="204">
                  <c:v>11.678125</c:v>
                </c:pt>
                <c:pt idx="205">
                  <c:v>12.058332999999999</c:v>
                </c:pt>
                <c:pt idx="206">
                  <c:v>12.009375</c:v>
                </c:pt>
                <c:pt idx="207">
                  <c:v>12.065625000000001</c:v>
                </c:pt>
                <c:pt idx="208">
                  <c:v>11.773958</c:v>
                </c:pt>
                <c:pt idx="209">
                  <c:v>11.885417</c:v>
                </c:pt>
                <c:pt idx="210">
                  <c:v>11.795833</c:v>
                </c:pt>
                <c:pt idx="211">
                  <c:v>11.404166999999999</c:v>
                </c:pt>
                <c:pt idx="212">
                  <c:v>11.019792000000001</c:v>
                </c:pt>
                <c:pt idx="213">
                  <c:v>11.172917</c:v>
                </c:pt>
                <c:pt idx="214">
                  <c:v>11.313542</c:v>
                </c:pt>
                <c:pt idx="215">
                  <c:v>11.401042</c:v>
                </c:pt>
                <c:pt idx="216">
                  <c:v>11.464582999999999</c:v>
                </c:pt>
                <c:pt idx="217">
                  <c:v>11.453125</c:v>
                </c:pt>
                <c:pt idx="218">
                  <c:v>11.236458000000001</c:v>
                </c:pt>
                <c:pt idx="219">
                  <c:v>11.351042</c:v>
                </c:pt>
                <c:pt idx="220">
                  <c:v>11.276042</c:v>
                </c:pt>
                <c:pt idx="221">
                  <c:v>10.870832999999999</c:v>
                </c:pt>
                <c:pt idx="222">
                  <c:v>11.05</c:v>
                </c:pt>
                <c:pt idx="223">
                  <c:v>10.824999999999999</c:v>
                </c:pt>
                <c:pt idx="224">
                  <c:v>11.023958</c:v>
                </c:pt>
                <c:pt idx="225">
                  <c:v>11.198957999999999</c:v>
                </c:pt>
                <c:pt idx="226">
                  <c:v>11.331250000000001</c:v>
                </c:pt>
                <c:pt idx="227">
                  <c:v>11.508333</c:v>
                </c:pt>
                <c:pt idx="228">
                  <c:v>11.46875</c:v>
                </c:pt>
                <c:pt idx="229">
                  <c:v>11.513541999999999</c:v>
                </c:pt>
                <c:pt idx="230">
                  <c:v>10.895833</c:v>
                </c:pt>
                <c:pt idx="231">
                  <c:v>10.74375</c:v>
                </c:pt>
                <c:pt idx="232">
                  <c:v>10.448957999999999</c:v>
                </c:pt>
                <c:pt idx="233">
                  <c:v>10.004167000000001</c:v>
                </c:pt>
                <c:pt idx="234">
                  <c:v>9.6812500000000004</c:v>
                </c:pt>
                <c:pt idx="235">
                  <c:v>10.145833</c:v>
                </c:pt>
                <c:pt idx="236">
                  <c:v>10.651042</c:v>
                </c:pt>
                <c:pt idx="237">
                  <c:v>10.727083</c:v>
                </c:pt>
                <c:pt idx="238">
                  <c:v>9.8802079999999997</c:v>
                </c:pt>
                <c:pt idx="239">
                  <c:v>9.233333</c:v>
                </c:pt>
                <c:pt idx="240">
                  <c:v>9.3635420000000007</c:v>
                </c:pt>
                <c:pt idx="241">
                  <c:v>8.8989580000000004</c:v>
                </c:pt>
                <c:pt idx="242">
                  <c:v>9.3072920000000003</c:v>
                </c:pt>
                <c:pt idx="243">
                  <c:v>9.4958329999999993</c:v>
                </c:pt>
                <c:pt idx="244">
                  <c:v>9.8802079999999997</c:v>
                </c:pt>
                <c:pt idx="245">
                  <c:v>10.497916999999999</c:v>
                </c:pt>
                <c:pt idx="246">
                  <c:v>10.28125</c:v>
                </c:pt>
                <c:pt idx="247">
                  <c:v>9.344792</c:v>
                </c:pt>
                <c:pt idx="248">
                  <c:v>8.6739580000000007</c:v>
                </c:pt>
                <c:pt idx="249">
                  <c:v>8.84375</c:v>
                </c:pt>
                <c:pt idx="250">
                  <c:v>8.9885420000000007</c:v>
                </c:pt>
                <c:pt idx="251">
                  <c:v>8.920833</c:v>
                </c:pt>
                <c:pt idx="252">
                  <c:v>8.9895829999999997</c:v>
                </c:pt>
                <c:pt idx="253">
                  <c:v>8.717708</c:v>
                </c:pt>
                <c:pt idx="254">
                  <c:v>8.9020829999999993</c:v>
                </c:pt>
                <c:pt idx="255">
                  <c:v>9.204167</c:v>
                </c:pt>
                <c:pt idx="256">
                  <c:v>9.7406249999999996</c:v>
                </c:pt>
                <c:pt idx="257">
                  <c:v>9.6</c:v>
                </c:pt>
                <c:pt idx="258">
                  <c:v>9.7604170000000003</c:v>
                </c:pt>
                <c:pt idx="259">
                  <c:v>9.6218749999999993</c:v>
                </c:pt>
                <c:pt idx="260">
                  <c:v>9.545833</c:v>
                </c:pt>
                <c:pt idx="261">
                  <c:v>10.064583000000001</c:v>
                </c:pt>
                <c:pt idx="262">
                  <c:v>9.7614579999999993</c:v>
                </c:pt>
                <c:pt idx="263">
                  <c:v>9.3656249999999996</c:v>
                </c:pt>
                <c:pt idx="264">
                  <c:v>9.2531250000000007</c:v>
                </c:pt>
                <c:pt idx="265">
                  <c:v>8.8312500000000007</c:v>
                </c:pt>
                <c:pt idx="266">
                  <c:v>9.2135420000000003</c:v>
                </c:pt>
                <c:pt idx="267">
                  <c:v>8.890625</c:v>
                </c:pt>
                <c:pt idx="268">
                  <c:v>9.2395829999999997</c:v>
                </c:pt>
                <c:pt idx="269">
                  <c:v>9.5031250000000007</c:v>
                </c:pt>
                <c:pt idx="270">
                  <c:v>9.7312499999999993</c:v>
                </c:pt>
                <c:pt idx="271">
                  <c:v>9.5489580000000007</c:v>
                </c:pt>
                <c:pt idx="272">
                  <c:v>9.3052080000000004</c:v>
                </c:pt>
                <c:pt idx="273">
                  <c:v>9.34375</c:v>
                </c:pt>
                <c:pt idx="274">
                  <c:v>9.1947919999999996</c:v>
                </c:pt>
                <c:pt idx="275">
                  <c:v>9.3520830000000004</c:v>
                </c:pt>
                <c:pt idx="276">
                  <c:v>9.0760419999999993</c:v>
                </c:pt>
                <c:pt idx="277">
                  <c:v>7.9718749999999998</c:v>
                </c:pt>
                <c:pt idx="278">
                  <c:v>7.8885420000000002</c:v>
                </c:pt>
                <c:pt idx="279">
                  <c:v>8.7364580000000007</c:v>
                </c:pt>
                <c:pt idx="280">
                  <c:v>8.8874999999999993</c:v>
                </c:pt>
                <c:pt idx="281">
                  <c:v>8.8656249999999996</c:v>
                </c:pt>
                <c:pt idx="282">
                  <c:v>9.0500000000000007</c:v>
                </c:pt>
                <c:pt idx="283">
                  <c:v>8.1895830000000007</c:v>
                </c:pt>
                <c:pt idx="284">
                  <c:v>7.2291670000000003</c:v>
                </c:pt>
                <c:pt idx="285">
                  <c:v>7.6041670000000003</c:v>
                </c:pt>
                <c:pt idx="286">
                  <c:v>7.657292</c:v>
                </c:pt>
                <c:pt idx="287">
                  <c:v>7.795833</c:v>
                </c:pt>
                <c:pt idx="288">
                  <c:v>7.670833</c:v>
                </c:pt>
                <c:pt idx="289">
                  <c:v>7.9822920000000002</c:v>
                </c:pt>
                <c:pt idx="290">
                  <c:v>7.016667</c:v>
                </c:pt>
                <c:pt idx="291">
                  <c:v>6.8510419999999996</c:v>
                </c:pt>
                <c:pt idx="292">
                  <c:v>7.0208329999999997</c:v>
                </c:pt>
                <c:pt idx="293">
                  <c:v>7.1947919999999996</c:v>
                </c:pt>
                <c:pt idx="294">
                  <c:v>7.8333329999999997</c:v>
                </c:pt>
                <c:pt idx="295">
                  <c:v>7.8968749999999996</c:v>
                </c:pt>
                <c:pt idx="296">
                  <c:v>7.9583329999999997</c:v>
                </c:pt>
                <c:pt idx="297">
                  <c:v>7.1958330000000004</c:v>
                </c:pt>
                <c:pt idx="298">
                  <c:v>5.6833330000000002</c:v>
                </c:pt>
                <c:pt idx="299">
                  <c:v>5.9770830000000004</c:v>
                </c:pt>
                <c:pt idx="300">
                  <c:v>6.5197919999999998</c:v>
                </c:pt>
                <c:pt idx="301">
                  <c:v>6.7708329999999997</c:v>
                </c:pt>
                <c:pt idx="302">
                  <c:v>6.8287230000000001</c:v>
                </c:pt>
                <c:pt idx="303">
                  <c:v>7.34375</c:v>
                </c:pt>
                <c:pt idx="304">
                  <c:v>7.7833329999999998</c:v>
                </c:pt>
                <c:pt idx="305">
                  <c:v>8.061458</c:v>
                </c:pt>
                <c:pt idx="306">
                  <c:v>7.8791669999999998</c:v>
                </c:pt>
                <c:pt idx="307">
                  <c:v>7.7104169999999996</c:v>
                </c:pt>
                <c:pt idx="308">
                  <c:v>7.8843750000000004</c:v>
                </c:pt>
                <c:pt idx="309">
                  <c:v>7.7322920000000002</c:v>
                </c:pt>
                <c:pt idx="310">
                  <c:v>7.8572920000000002</c:v>
                </c:pt>
                <c:pt idx="311">
                  <c:v>6.8322919999999998</c:v>
                </c:pt>
                <c:pt idx="312">
                  <c:v>6.1802080000000004</c:v>
                </c:pt>
                <c:pt idx="313">
                  <c:v>6.467708</c:v>
                </c:pt>
                <c:pt idx="314">
                  <c:v>6.001042</c:v>
                </c:pt>
                <c:pt idx="315">
                  <c:v>6.3083330000000002</c:v>
                </c:pt>
                <c:pt idx="316">
                  <c:v>5.8729170000000002</c:v>
                </c:pt>
                <c:pt idx="317">
                  <c:v>6.8666669999999996</c:v>
                </c:pt>
                <c:pt idx="318">
                  <c:v>7.2677079999999998</c:v>
                </c:pt>
                <c:pt idx="319">
                  <c:v>7.0895830000000002</c:v>
                </c:pt>
                <c:pt idx="320">
                  <c:v>6.0968749999999998</c:v>
                </c:pt>
                <c:pt idx="321">
                  <c:v>5.657292</c:v>
                </c:pt>
                <c:pt idx="322">
                  <c:v>5.3802079999999997</c:v>
                </c:pt>
                <c:pt idx="323">
                  <c:v>5.1145829999999997</c:v>
                </c:pt>
                <c:pt idx="324">
                  <c:v>4.7270830000000004</c:v>
                </c:pt>
                <c:pt idx="325">
                  <c:v>3.3385419999999999</c:v>
                </c:pt>
                <c:pt idx="326">
                  <c:v>2.1625000000000001</c:v>
                </c:pt>
                <c:pt idx="327">
                  <c:v>2.5874999999999999</c:v>
                </c:pt>
                <c:pt idx="328">
                  <c:v>3.1625000000000001</c:v>
                </c:pt>
                <c:pt idx="329">
                  <c:v>3.953125</c:v>
                </c:pt>
                <c:pt idx="330">
                  <c:v>4.1822920000000003</c:v>
                </c:pt>
                <c:pt idx="331">
                  <c:v>4.313542</c:v>
                </c:pt>
                <c:pt idx="332">
                  <c:v>4.2114580000000004</c:v>
                </c:pt>
                <c:pt idx="333">
                  <c:v>4.2916670000000003</c:v>
                </c:pt>
                <c:pt idx="334">
                  <c:v>5.170833</c:v>
                </c:pt>
                <c:pt idx="335">
                  <c:v>5.2791670000000002</c:v>
                </c:pt>
                <c:pt idx="336">
                  <c:v>4.6593749999999998</c:v>
                </c:pt>
                <c:pt idx="337">
                  <c:v>4.9239579999999998</c:v>
                </c:pt>
                <c:pt idx="338">
                  <c:v>4.9468750000000004</c:v>
                </c:pt>
                <c:pt idx="339">
                  <c:v>5.1604169999999998</c:v>
                </c:pt>
                <c:pt idx="340">
                  <c:v>5.2135420000000003</c:v>
                </c:pt>
                <c:pt idx="341">
                  <c:v>5.3677080000000004</c:v>
                </c:pt>
                <c:pt idx="342">
                  <c:v>5.6468749999999996</c:v>
                </c:pt>
                <c:pt idx="343">
                  <c:v>5.6197920000000003</c:v>
                </c:pt>
                <c:pt idx="344">
                  <c:v>5.6666670000000003</c:v>
                </c:pt>
                <c:pt idx="345">
                  <c:v>6.061458</c:v>
                </c:pt>
                <c:pt idx="346">
                  <c:v>6.0052079999999997</c:v>
                </c:pt>
                <c:pt idx="347">
                  <c:v>5.373958</c:v>
                </c:pt>
                <c:pt idx="348">
                  <c:v>4.938542</c:v>
                </c:pt>
                <c:pt idx="349">
                  <c:v>4.3666669999999996</c:v>
                </c:pt>
                <c:pt idx="350">
                  <c:v>3.9864579999999998</c:v>
                </c:pt>
                <c:pt idx="351">
                  <c:v>4.219792</c:v>
                </c:pt>
                <c:pt idx="352">
                  <c:v>4.1989580000000002</c:v>
                </c:pt>
                <c:pt idx="353">
                  <c:v>4.4354170000000002</c:v>
                </c:pt>
                <c:pt idx="354">
                  <c:v>4.4291669999999996</c:v>
                </c:pt>
                <c:pt idx="355">
                  <c:v>4.6364580000000002</c:v>
                </c:pt>
                <c:pt idx="356">
                  <c:v>4.4124999999999996</c:v>
                </c:pt>
                <c:pt idx="357">
                  <c:v>4.7249999999999996</c:v>
                </c:pt>
                <c:pt idx="358">
                  <c:v>4.8041669999999996</c:v>
                </c:pt>
                <c:pt idx="359">
                  <c:v>4.4749999999999996</c:v>
                </c:pt>
                <c:pt idx="360">
                  <c:v>4.2437500000000004</c:v>
                </c:pt>
                <c:pt idx="361">
                  <c:v>4.7885419999999996</c:v>
                </c:pt>
                <c:pt idx="362">
                  <c:v>4.3125</c:v>
                </c:pt>
                <c:pt idx="363">
                  <c:v>3.8614579999999998</c:v>
                </c:pt>
                <c:pt idx="364">
                  <c:v>2.9291670000000001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C3-45BE-98D7-71C5198EFECD}"/>
            </c:ext>
          </c:extLst>
        </c:ser>
        <c:ser>
          <c:idx val="1"/>
          <c:order val="1"/>
          <c:tx>
            <c:strRef>
              <c:f>'2010-19 stream temperatures'!$F$1</c:f>
              <c:strCache>
                <c:ptCount val="1"/>
                <c:pt idx="0">
                  <c:v>USGS_14159500_temp_SOUTH FORK MCKENZIE RIVER NEAR RAINBOW_23773009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temperatures'!$F$2:$F$366</c:f>
              <c:numCache>
                <c:formatCode>General</c:formatCode>
                <c:ptCount val="365"/>
                <c:pt idx="0">
                  <c:v>3.9406249999999998</c:v>
                </c:pt>
                <c:pt idx="1">
                  <c:v>3.9249999999999998</c:v>
                </c:pt>
                <c:pt idx="2">
                  <c:v>4.0041669999999998</c:v>
                </c:pt>
                <c:pt idx="3">
                  <c:v>4.186458</c:v>
                </c:pt>
                <c:pt idx="4">
                  <c:v>4.390625</c:v>
                </c:pt>
                <c:pt idx="5">
                  <c:v>4.5645829999999998</c:v>
                </c:pt>
                <c:pt idx="6">
                  <c:v>4.4333330000000002</c:v>
                </c:pt>
                <c:pt idx="7">
                  <c:v>5.1302079999999997</c:v>
                </c:pt>
                <c:pt idx="8">
                  <c:v>5.453125</c:v>
                </c:pt>
                <c:pt idx="9">
                  <c:v>5.561458</c:v>
                </c:pt>
                <c:pt idx="10">
                  <c:v>5.6187500000000004</c:v>
                </c:pt>
                <c:pt idx="11">
                  <c:v>5.5677079999999997</c:v>
                </c:pt>
                <c:pt idx="12">
                  <c:v>5.6479169999999996</c:v>
                </c:pt>
                <c:pt idx="13">
                  <c:v>5.7</c:v>
                </c:pt>
                <c:pt idx="14">
                  <c:v>5.5489579999999998</c:v>
                </c:pt>
                <c:pt idx="15">
                  <c:v>5.3854170000000003</c:v>
                </c:pt>
                <c:pt idx="16">
                  <c:v>5.7083329999999997</c:v>
                </c:pt>
                <c:pt idx="17">
                  <c:v>5.7166670000000002</c:v>
                </c:pt>
                <c:pt idx="18">
                  <c:v>5.71875</c:v>
                </c:pt>
                <c:pt idx="19">
                  <c:v>5.6427079999999998</c:v>
                </c:pt>
                <c:pt idx="20">
                  <c:v>5.5729170000000003</c:v>
                </c:pt>
                <c:pt idx="21">
                  <c:v>5.4906249999999996</c:v>
                </c:pt>
                <c:pt idx="22">
                  <c:v>5.391667</c:v>
                </c:pt>
                <c:pt idx="23">
                  <c:v>5.4718749999999998</c:v>
                </c:pt>
                <c:pt idx="24">
                  <c:v>5.4947920000000003</c:v>
                </c:pt>
                <c:pt idx="25">
                  <c:v>5.438542</c:v>
                </c:pt>
                <c:pt idx="26">
                  <c:v>5.390625</c:v>
                </c:pt>
                <c:pt idx="27">
                  <c:v>5.391667</c:v>
                </c:pt>
                <c:pt idx="28">
                  <c:v>5.5447920000000002</c:v>
                </c:pt>
                <c:pt idx="29">
                  <c:v>5.4958330000000002</c:v>
                </c:pt>
                <c:pt idx="30">
                  <c:v>5.4333330000000002</c:v>
                </c:pt>
                <c:pt idx="31">
                  <c:v>5.5385419999999996</c:v>
                </c:pt>
                <c:pt idx="32">
                  <c:v>5.5760420000000002</c:v>
                </c:pt>
                <c:pt idx="33">
                  <c:v>5.6875</c:v>
                </c:pt>
                <c:pt idx="34">
                  <c:v>5.6343750000000004</c:v>
                </c:pt>
                <c:pt idx="35">
                  <c:v>5.6906249999999998</c:v>
                </c:pt>
                <c:pt idx="36">
                  <c:v>5.7885419999999996</c:v>
                </c:pt>
                <c:pt idx="37">
                  <c:v>5.6197920000000003</c:v>
                </c:pt>
                <c:pt idx="38">
                  <c:v>5.7010420000000002</c:v>
                </c:pt>
                <c:pt idx="39">
                  <c:v>5.7833329999999998</c:v>
                </c:pt>
                <c:pt idx="40">
                  <c:v>5.6781249999999996</c:v>
                </c:pt>
                <c:pt idx="41">
                  <c:v>5.6156249999999996</c:v>
                </c:pt>
                <c:pt idx="42">
                  <c:v>5.811458</c:v>
                </c:pt>
                <c:pt idx="43">
                  <c:v>5.7916670000000003</c:v>
                </c:pt>
                <c:pt idx="44">
                  <c:v>5.8937499999999998</c:v>
                </c:pt>
                <c:pt idx="45">
                  <c:v>5.9281249999999996</c:v>
                </c:pt>
                <c:pt idx="46">
                  <c:v>6.03125</c:v>
                </c:pt>
                <c:pt idx="47">
                  <c:v>6.1364580000000002</c:v>
                </c:pt>
                <c:pt idx="48">
                  <c:v>5.9583329999999997</c:v>
                </c:pt>
                <c:pt idx="49">
                  <c:v>5.890625</c:v>
                </c:pt>
                <c:pt idx="50">
                  <c:v>5.984375</c:v>
                </c:pt>
                <c:pt idx="51">
                  <c:v>5.7697919999999998</c:v>
                </c:pt>
                <c:pt idx="52">
                  <c:v>5.8624999999999998</c:v>
                </c:pt>
                <c:pt idx="53">
                  <c:v>5.7937500000000002</c:v>
                </c:pt>
                <c:pt idx="54">
                  <c:v>5.7833329999999998</c:v>
                </c:pt>
                <c:pt idx="55">
                  <c:v>5.8406250000000002</c:v>
                </c:pt>
                <c:pt idx="56">
                  <c:v>5.9135419999999996</c:v>
                </c:pt>
                <c:pt idx="57">
                  <c:v>5.8718750000000002</c:v>
                </c:pt>
                <c:pt idx="58">
                  <c:v>5.8989580000000004</c:v>
                </c:pt>
                <c:pt idx="59">
                  <c:v>6.09375</c:v>
                </c:pt>
                <c:pt idx="60">
                  <c:v>5.828125</c:v>
                </c:pt>
                <c:pt idx="61">
                  <c:v>5.6583329999999998</c:v>
                </c:pt>
                <c:pt idx="62">
                  <c:v>5.6635419999999996</c:v>
                </c:pt>
                <c:pt idx="63">
                  <c:v>5.8416670000000002</c:v>
                </c:pt>
                <c:pt idx="64">
                  <c:v>5.9041670000000002</c:v>
                </c:pt>
                <c:pt idx="65">
                  <c:v>5.842708</c:v>
                </c:pt>
                <c:pt idx="66">
                  <c:v>5.702083</c:v>
                </c:pt>
                <c:pt idx="67">
                  <c:v>5.6604169999999998</c:v>
                </c:pt>
                <c:pt idx="68">
                  <c:v>5.8562500000000002</c:v>
                </c:pt>
                <c:pt idx="69">
                  <c:v>5.641667</c:v>
                </c:pt>
                <c:pt idx="70">
                  <c:v>5.5687499999999996</c:v>
                </c:pt>
                <c:pt idx="71">
                  <c:v>5.6624999999999996</c:v>
                </c:pt>
                <c:pt idx="72">
                  <c:v>5.9043479999999997</c:v>
                </c:pt>
                <c:pt idx="73">
                  <c:v>6.1510420000000003</c:v>
                </c:pt>
                <c:pt idx="74">
                  <c:v>5.842708</c:v>
                </c:pt>
                <c:pt idx="75">
                  <c:v>5.7</c:v>
                </c:pt>
                <c:pt idx="76">
                  <c:v>0</c:v>
                </c:pt>
                <c:pt idx="77">
                  <c:v>5.9968750000000002</c:v>
                </c:pt>
                <c:pt idx="78">
                  <c:v>6.0072919999999996</c:v>
                </c:pt>
                <c:pt idx="79">
                  <c:v>5.876042</c:v>
                </c:pt>
                <c:pt idx="80">
                  <c:v>6.1833330000000002</c:v>
                </c:pt>
                <c:pt idx="81">
                  <c:v>6.328125</c:v>
                </c:pt>
                <c:pt idx="82">
                  <c:v>6.4708329999999998</c:v>
                </c:pt>
                <c:pt idx="83">
                  <c:v>6.5062499999999996</c:v>
                </c:pt>
                <c:pt idx="84">
                  <c:v>6.8416670000000002</c:v>
                </c:pt>
                <c:pt idx="85">
                  <c:v>7.0572920000000003</c:v>
                </c:pt>
                <c:pt idx="86">
                  <c:v>7.0625</c:v>
                </c:pt>
                <c:pt idx="87">
                  <c:v>7.1218750000000002</c:v>
                </c:pt>
                <c:pt idx="88">
                  <c:v>6.9114579999999997</c:v>
                </c:pt>
                <c:pt idx="89">
                  <c:v>6.7583330000000004</c:v>
                </c:pt>
                <c:pt idx="90">
                  <c:v>6.8416670000000002</c:v>
                </c:pt>
                <c:pt idx="91">
                  <c:v>6.8770829999999998</c:v>
                </c:pt>
                <c:pt idx="92">
                  <c:v>6.7072919999999998</c:v>
                </c:pt>
                <c:pt idx="93">
                  <c:v>6.4239579999999998</c:v>
                </c:pt>
                <c:pt idx="94">
                  <c:v>6.4822920000000002</c:v>
                </c:pt>
                <c:pt idx="95">
                  <c:v>6.5437500000000002</c:v>
                </c:pt>
                <c:pt idx="96">
                  <c:v>6.5718750000000004</c:v>
                </c:pt>
                <c:pt idx="97">
                  <c:v>6.7281250000000004</c:v>
                </c:pt>
                <c:pt idx="98">
                  <c:v>6.7854169999999998</c:v>
                </c:pt>
                <c:pt idx="99">
                  <c:v>6.7760420000000003</c:v>
                </c:pt>
                <c:pt idx="100">
                  <c:v>6.7552079999999997</c:v>
                </c:pt>
                <c:pt idx="101">
                  <c:v>7.141667</c:v>
                </c:pt>
                <c:pt idx="102">
                  <c:v>7.235417</c:v>
                </c:pt>
                <c:pt idx="103">
                  <c:v>7.2437500000000004</c:v>
                </c:pt>
                <c:pt idx="104">
                  <c:v>7.1947919999999996</c:v>
                </c:pt>
                <c:pt idx="105">
                  <c:v>7.889583</c:v>
                </c:pt>
                <c:pt idx="106">
                  <c:v>7.9937500000000004</c:v>
                </c:pt>
                <c:pt idx="107">
                  <c:v>8.1114580000000007</c:v>
                </c:pt>
                <c:pt idx="108">
                  <c:v>8.4</c:v>
                </c:pt>
                <c:pt idx="109">
                  <c:v>7.9864579999999998</c:v>
                </c:pt>
                <c:pt idx="110">
                  <c:v>7.8458329999999998</c:v>
                </c:pt>
                <c:pt idx="111">
                  <c:v>7.813542</c:v>
                </c:pt>
                <c:pt idx="112">
                  <c:v>8.4177079999999993</c:v>
                </c:pt>
                <c:pt idx="113">
                  <c:v>8.3010420000000007</c:v>
                </c:pt>
                <c:pt idx="114">
                  <c:v>8.9614580000000004</c:v>
                </c:pt>
                <c:pt idx="115">
                  <c:v>9.1770829999999997</c:v>
                </c:pt>
                <c:pt idx="116">
                  <c:v>8.5239580000000004</c:v>
                </c:pt>
                <c:pt idx="117">
                  <c:v>8.8645829999999997</c:v>
                </c:pt>
                <c:pt idx="118">
                  <c:v>8.6343750000000004</c:v>
                </c:pt>
                <c:pt idx="119">
                  <c:v>8.2364580000000007</c:v>
                </c:pt>
                <c:pt idx="120">
                  <c:v>8.2729169999999996</c:v>
                </c:pt>
                <c:pt idx="121">
                  <c:v>8.2572919999999996</c:v>
                </c:pt>
                <c:pt idx="122">
                  <c:v>8.8041669999999996</c:v>
                </c:pt>
                <c:pt idx="123">
                  <c:v>8.266667</c:v>
                </c:pt>
                <c:pt idx="124">
                  <c:v>8.3833330000000004</c:v>
                </c:pt>
                <c:pt idx="125">
                  <c:v>8.5854169999999996</c:v>
                </c:pt>
                <c:pt idx="126">
                  <c:v>9.046875</c:v>
                </c:pt>
                <c:pt idx="127">
                  <c:v>9.0854169999999996</c:v>
                </c:pt>
                <c:pt idx="128">
                  <c:v>9.1916670000000007</c:v>
                </c:pt>
                <c:pt idx="129">
                  <c:v>9.09375</c:v>
                </c:pt>
                <c:pt idx="130">
                  <c:v>9.2093749999999996</c:v>
                </c:pt>
                <c:pt idx="131">
                  <c:v>9.0427079999999993</c:v>
                </c:pt>
                <c:pt idx="132">
                  <c:v>9.1343750000000004</c:v>
                </c:pt>
                <c:pt idx="133">
                  <c:v>9.7624999999999993</c:v>
                </c:pt>
                <c:pt idx="134">
                  <c:v>10.007292</c:v>
                </c:pt>
                <c:pt idx="135">
                  <c:v>10.269792000000001</c:v>
                </c:pt>
                <c:pt idx="136">
                  <c:v>10.096875000000001</c:v>
                </c:pt>
                <c:pt idx="137">
                  <c:v>10.328125</c:v>
                </c:pt>
                <c:pt idx="138">
                  <c:v>10.244792</c:v>
                </c:pt>
                <c:pt idx="139">
                  <c:v>10.413542</c:v>
                </c:pt>
                <c:pt idx="140">
                  <c:v>10.15</c:v>
                </c:pt>
                <c:pt idx="141">
                  <c:v>9.3520830000000004</c:v>
                </c:pt>
                <c:pt idx="142">
                  <c:v>9.7697920000000007</c:v>
                </c:pt>
                <c:pt idx="143">
                  <c:v>9.8375000000000004</c:v>
                </c:pt>
                <c:pt idx="144">
                  <c:v>9.8093749999999993</c:v>
                </c:pt>
                <c:pt idx="145">
                  <c:v>9.4760419999999996</c:v>
                </c:pt>
                <c:pt idx="146">
                  <c:v>9.8166670000000007</c:v>
                </c:pt>
                <c:pt idx="147">
                  <c:v>9.9010420000000003</c:v>
                </c:pt>
                <c:pt idx="148">
                  <c:v>9.4177079999999993</c:v>
                </c:pt>
                <c:pt idx="149">
                  <c:v>9.8041669999999996</c:v>
                </c:pt>
                <c:pt idx="150">
                  <c:v>9.7843750000000007</c:v>
                </c:pt>
                <c:pt idx="151">
                  <c:v>9.4447919999999996</c:v>
                </c:pt>
                <c:pt idx="152">
                  <c:v>9.1312499999999996</c:v>
                </c:pt>
                <c:pt idx="153">
                  <c:v>8.890625</c:v>
                </c:pt>
                <c:pt idx="154">
                  <c:v>8.7927079999999993</c:v>
                </c:pt>
                <c:pt idx="155">
                  <c:v>8.9322920000000003</c:v>
                </c:pt>
                <c:pt idx="156">
                  <c:v>9.078125</c:v>
                </c:pt>
                <c:pt idx="157">
                  <c:v>9.0802080000000007</c:v>
                </c:pt>
                <c:pt idx="158">
                  <c:v>9.1020830000000004</c:v>
                </c:pt>
                <c:pt idx="159">
                  <c:v>9.0916669999999993</c:v>
                </c:pt>
                <c:pt idx="160">
                  <c:v>9.5500000000000007</c:v>
                </c:pt>
                <c:pt idx="161">
                  <c:v>9.1062499999999993</c:v>
                </c:pt>
                <c:pt idx="162">
                  <c:v>9.7739580000000004</c:v>
                </c:pt>
                <c:pt idx="163">
                  <c:v>9.8968749999999996</c:v>
                </c:pt>
                <c:pt idx="164">
                  <c:v>9.2906250000000004</c:v>
                </c:pt>
                <c:pt idx="165">
                  <c:v>9.3979169999999996</c:v>
                </c:pt>
                <c:pt idx="166">
                  <c:v>9.8885419999999993</c:v>
                </c:pt>
                <c:pt idx="167">
                  <c:v>9.4343749999999993</c:v>
                </c:pt>
                <c:pt idx="168">
                  <c:v>9.8312500000000007</c:v>
                </c:pt>
                <c:pt idx="169">
                  <c:v>9.967708</c:v>
                </c:pt>
                <c:pt idx="170">
                  <c:v>9.890625</c:v>
                </c:pt>
                <c:pt idx="171">
                  <c:v>9.936458</c:v>
                </c:pt>
                <c:pt idx="172">
                  <c:v>10.461458</c:v>
                </c:pt>
                <c:pt idx="173">
                  <c:v>10.546875</c:v>
                </c:pt>
                <c:pt idx="174">
                  <c:v>10.706250000000001</c:v>
                </c:pt>
                <c:pt idx="175">
                  <c:v>10.772917</c:v>
                </c:pt>
                <c:pt idx="176">
                  <c:v>10.808332999999999</c:v>
                </c:pt>
                <c:pt idx="177">
                  <c:v>11.261457999999999</c:v>
                </c:pt>
                <c:pt idx="178">
                  <c:v>11.379167000000001</c:v>
                </c:pt>
                <c:pt idx="179">
                  <c:v>11.56875</c:v>
                </c:pt>
                <c:pt idx="180">
                  <c:v>11.273958</c:v>
                </c:pt>
                <c:pt idx="181">
                  <c:v>11.262499999999999</c:v>
                </c:pt>
                <c:pt idx="182">
                  <c:v>11.472917000000001</c:v>
                </c:pt>
                <c:pt idx="183">
                  <c:v>11.186458</c:v>
                </c:pt>
                <c:pt idx="184">
                  <c:v>11.425000000000001</c:v>
                </c:pt>
                <c:pt idx="185">
                  <c:v>11.464582999999999</c:v>
                </c:pt>
                <c:pt idx="186">
                  <c:v>11.584375</c:v>
                </c:pt>
                <c:pt idx="187">
                  <c:v>12.202083</c:v>
                </c:pt>
                <c:pt idx="188">
                  <c:v>12.202083</c:v>
                </c:pt>
                <c:pt idx="189">
                  <c:v>12.245832999999999</c:v>
                </c:pt>
                <c:pt idx="190">
                  <c:v>12.297917</c:v>
                </c:pt>
                <c:pt idx="191">
                  <c:v>12.483333</c:v>
                </c:pt>
                <c:pt idx="192">
                  <c:v>12.533333000000001</c:v>
                </c:pt>
                <c:pt idx="193">
                  <c:v>12.535417000000001</c:v>
                </c:pt>
                <c:pt idx="194">
                  <c:v>12.772917</c:v>
                </c:pt>
                <c:pt idx="195">
                  <c:v>12.908333000000001</c:v>
                </c:pt>
                <c:pt idx="196">
                  <c:v>12.976042</c:v>
                </c:pt>
                <c:pt idx="197">
                  <c:v>13.070833</c:v>
                </c:pt>
                <c:pt idx="198">
                  <c:v>13.110417</c:v>
                </c:pt>
                <c:pt idx="199">
                  <c:v>13.323957999999999</c:v>
                </c:pt>
                <c:pt idx="200">
                  <c:v>13.471875000000001</c:v>
                </c:pt>
                <c:pt idx="201">
                  <c:v>13.540625</c:v>
                </c:pt>
                <c:pt idx="202">
                  <c:v>13.890625</c:v>
                </c:pt>
                <c:pt idx="203">
                  <c:v>14.440625000000001</c:v>
                </c:pt>
                <c:pt idx="204">
                  <c:v>14.783333000000001</c:v>
                </c:pt>
                <c:pt idx="205">
                  <c:v>15.078125</c:v>
                </c:pt>
                <c:pt idx="206">
                  <c:v>15.182292</c:v>
                </c:pt>
                <c:pt idx="207">
                  <c:v>14.889583</c:v>
                </c:pt>
                <c:pt idx="208">
                  <c:v>15.139583</c:v>
                </c:pt>
                <c:pt idx="209">
                  <c:v>15.071875</c:v>
                </c:pt>
                <c:pt idx="210">
                  <c:v>14.914583</c:v>
                </c:pt>
                <c:pt idx="211">
                  <c:v>14.273958</c:v>
                </c:pt>
                <c:pt idx="212">
                  <c:v>14.783333000000001</c:v>
                </c:pt>
                <c:pt idx="213">
                  <c:v>14.845833000000001</c:v>
                </c:pt>
                <c:pt idx="214">
                  <c:v>14.477083</c:v>
                </c:pt>
                <c:pt idx="215">
                  <c:v>14.420833</c:v>
                </c:pt>
                <c:pt idx="216">
                  <c:v>14.387499999999999</c:v>
                </c:pt>
                <c:pt idx="217">
                  <c:v>14.366667</c:v>
                </c:pt>
                <c:pt idx="218">
                  <c:v>14.139583</c:v>
                </c:pt>
                <c:pt idx="219">
                  <c:v>14.141667</c:v>
                </c:pt>
                <c:pt idx="220">
                  <c:v>13.984375</c:v>
                </c:pt>
                <c:pt idx="221">
                  <c:v>13.601042</c:v>
                </c:pt>
                <c:pt idx="222">
                  <c:v>13.668749999999999</c:v>
                </c:pt>
                <c:pt idx="223">
                  <c:v>14.159375000000001</c:v>
                </c:pt>
                <c:pt idx="224">
                  <c:v>14.030208</c:v>
                </c:pt>
                <c:pt idx="225">
                  <c:v>14.571875</c:v>
                </c:pt>
                <c:pt idx="226">
                  <c:v>14.667707999999999</c:v>
                </c:pt>
                <c:pt idx="227">
                  <c:v>14.582292000000001</c:v>
                </c:pt>
                <c:pt idx="228">
                  <c:v>14.747916999999999</c:v>
                </c:pt>
                <c:pt idx="229">
                  <c:v>13.9375</c:v>
                </c:pt>
                <c:pt idx="230">
                  <c:v>14.190625000000001</c:v>
                </c:pt>
                <c:pt idx="231">
                  <c:v>14.161458</c:v>
                </c:pt>
                <c:pt idx="232">
                  <c:v>13.329167</c:v>
                </c:pt>
                <c:pt idx="233">
                  <c:v>13.05</c:v>
                </c:pt>
                <c:pt idx="234">
                  <c:v>13.488542000000001</c:v>
                </c:pt>
                <c:pt idx="235">
                  <c:v>13.655208</c:v>
                </c:pt>
                <c:pt idx="236">
                  <c:v>13.625</c:v>
                </c:pt>
                <c:pt idx="237">
                  <c:v>13.328125</c:v>
                </c:pt>
                <c:pt idx="238">
                  <c:v>13.046875</c:v>
                </c:pt>
                <c:pt idx="239">
                  <c:v>13.290625</c:v>
                </c:pt>
                <c:pt idx="240">
                  <c:v>12.633333</c:v>
                </c:pt>
                <c:pt idx="241">
                  <c:v>13.043749999999999</c:v>
                </c:pt>
                <c:pt idx="242">
                  <c:v>12.953125</c:v>
                </c:pt>
                <c:pt idx="243">
                  <c:v>13.178125</c:v>
                </c:pt>
                <c:pt idx="244">
                  <c:v>13.242708</c:v>
                </c:pt>
                <c:pt idx="245">
                  <c:v>13.327083</c:v>
                </c:pt>
                <c:pt idx="246">
                  <c:v>12.751042</c:v>
                </c:pt>
                <c:pt idx="247">
                  <c:v>12.686458</c:v>
                </c:pt>
                <c:pt idx="248">
                  <c:v>13.160417000000001</c:v>
                </c:pt>
                <c:pt idx="249">
                  <c:v>12.876042</c:v>
                </c:pt>
                <c:pt idx="250">
                  <c:v>12.969792</c:v>
                </c:pt>
                <c:pt idx="251">
                  <c:v>12.853125</c:v>
                </c:pt>
                <c:pt idx="252">
                  <c:v>12.667707999999999</c:v>
                </c:pt>
                <c:pt idx="253">
                  <c:v>12.795833</c:v>
                </c:pt>
                <c:pt idx="254">
                  <c:v>12.877083000000001</c:v>
                </c:pt>
                <c:pt idx="255">
                  <c:v>12.848958</c:v>
                </c:pt>
                <c:pt idx="256">
                  <c:v>12.866667</c:v>
                </c:pt>
                <c:pt idx="257">
                  <c:v>12.947917</c:v>
                </c:pt>
                <c:pt idx="258">
                  <c:v>12.886457999999999</c:v>
                </c:pt>
                <c:pt idx="259">
                  <c:v>13.012499999999999</c:v>
                </c:pt>
                <c:pt idx="260">
                  <c:v>13.070833</c:v>
                </c:pt>
                <c:pt idx="261">
                  <c:v>12.883333</c:v>
                </c:pt>
                <c:pt idx="262">
                  <c:v>12.548958000000001</c:v>
                </c:pt>
                <c:pt idx="263">
                  <c:v>12.309374999999999</c:v>
                </c:pt>
                <c:pt idx="264">
                  <c:v>12.221875000000001</c:v>
                </c:pt>
                <c:pt idx="265">
                  <c:v>12.228125</c:v>
                </c:pt>
                <c:pt idx="266">
                  <c:v>12.196875</c:v>
                </c:pt>
                <c:pt idx="267">
                  <c:v>12.797917</c:v>
                </c:pt>
                <c:pt idx="268">
                  <c:v>12.555208</c:v>
                </c:pt>
                <c:pt idx="269">
                  <c:v>12.857291999999999</c:v>
                </c:pt>
                <c:pt idx="270">
                  <c:v>12.6875</c:v>
                </c:pt>
                <c:pt idx="271">
                  <c:v>13.012499999999999</c:v>
                </c:pt>
                <c:pt idx="272">
                  <c:v>13.048958000000001</c:v>
                </c:pt>
                <c:pt idx="273">
                  <c:v>12.344792</c:v>
                </c:pt>
                <c:pt idx="274">
                  <c:v>11.210417</c:v>
                </c:pt>
                <c:pt idx="275">
                  <c:v>11.551042000000001</c:v>
                </c:pt>
                <c:pt idx="276">
                  <c:v>11.220833000000001</c:v>
                </c:pt>
                <c:pt idx="277">
                  <c:v>10.565625000000001</c:v>
                </c:pt>
                <c:pt idx="278">
                  <c:v>11.359375</c:v>
                </c:pt>
                <c:pt idx="279">
                  <c:v>10.379167000000001</c:v>
                </c:pt>
                <c:pt idx="280">
                  <c:v>9.4791670000000003</c:v>
                </c:pt>
                <c:pt idx="281">
                  <c:v>9.2541670000000007</c:v>
                </c:pt>
                <c:pt idx="282">
                  <c:v>9.3187499999999996</c:v>
                </c:pt>
                <c:pt idx="283">
                  <c:v>9.4312500000000004</c:v>
                </c:pt>
                <c:pt idx="284">
                  <c:v>10.163542</c:v>
                </c:pt>
                <c:pt idx="285">
                  <c:v>9.7114580000000004</c:v>
                </c:pt>
                <c:pt idx="286">
                  <c:v>9.3302080000000007</c:v>
                </c:pt>
                <c:pt idx="287">
                  <c:v>9.2687500000000007</c:v>
                </c:pt>
                <c:pt idx="288">
                  <c:v>9.327083</c:v>
                </c:pt>
                <c:pt idx="289">
                  <c:v>9.0906249999999993</c:v>
                </c:pt>
                <c:pt idx="290">
                  <c:v>9.1479169999999996</c:v>
                </c:pt>
                <c:pt idx="291">
                  <c:v>9.3156250000000007</c:v>
                </c:pt>
                <c:pt idx="292">
                  <c:v>9.1999999999999993</c:v>
                </c:pt>
                <c:pt idx="293">
                  <c:v>8.890625</c:v>
                </c:pt>
                <c:pt idx="294">
                  <c:v>8.5083330000000004</c:v>
                </c:pt>
                <c:pt idx="295">
                  <c:v>8.6489580000000004</c:v>
                </c:pt>
                <c:pt idx="296">
                  <c:v>8.751042</c:v>
                </c:pt>
                <c:pt idx="297">
                  <c:v>8.5208329999999997</c:v>
                </c:pt>
                <c:pt idx="298">
                  <c:v>8.094792</c:v>
                </c:pt>
                <c:pt idx="299">
                  <c:v>8.109375</c:v>
                </c:pt>
                <c:pt idx="300">
                  <c:v>8.030208</c:v>
                </c:pt>
                <c:pt idx="301">
                  <c:v>7.8875000000000002</c:v>
                </c:pt>
                <c:pt idx="302">
                  <c:v>7.9645830000000002</c:v>
                </c:pt>
                <c:pt idx="303">
                  <c:v>7.842708</c:v>
                </c:pt>
                <c:pt idx="304">
                  <c:v>7.8271740000000003</c:v>
                </c:pt>
                <c:pt idx="305">
                  <c:v>7.9406249999999998</c:v>
                </c:pt>
                <c:pt idx="306">
                  <c:v>8.1218749999999993</c:v>
                </c:pt>
                <c:pt idx="307">
                  <c:v>8.2395829999999997</c:v>
                </c:pt>
                <c:pt idx="308">
                  <c:v>8.1291670000000007</c:v>
                </c:pt>
                <c:pt idx="309">
                  <c:v>8.1739580000000007</c:v>
                </c:pt>
                <c:pt idx="310">
                  <c:v>7.9375</c:v>
                </c:pt>
                <c:pt idx="311">
                  <c:v>7.748958</c:v>
                </c:pt>
                <c:pt idx="312">
                  <c:v>7.3614579999999998</c:v>
                </c:pt>
                <c:pt idx="313">
                  <c:v>7.6124999999999998</c:v>
                </c:pt>
                <c:pt idx="314">
                  <c:v>7.6760419999999998</c:v>
                </c:pt>
                <c:pt idx="315">
                  <c:v>7.467708</c:v>
                </c:pt>
                <c:pt idx="316">
                  <c:v>7.5093750000000004</c:v>
                </c:pt>
                <c:pt idx="317">
                  <c:v>7.3229170000000003</c:v>
                </c:pt>
                <c:pt idx="318">
                  <c:v>7.3885420000000002</c:v>
                </c:pt>
                <c:pt idx="319">
                  <c:v>7.5583330000000002</c:v>
                </c:pt>
                <c:pt idx="320">
                  <c:v>7.5354169999999998</c:v>
                </c:pt>
                <c:pt idx="321">
                  <c:v>7.4604169999999996</c:v>
                </c:pt>
                <c:pt idx="322">
                  <c:v>7.2281250000000004</c:v>
                </c:pt>
                <c:pt idx="323">
                  <c:v>7.0374999999999996</c:v>
                </c:pt>
                <c:pt idx="324">
                  <c:v>6.7604170000000003</c:v>
                </c:pt>
                <c:pt idx="325">
                  <c:v>6.6031250000000004</c:v>
                </c:pt>
                <c:pt idx="326">
                  <c:v>6.2458330000000002</c:v>
                </c:pt>
                <c:pt idx="327">
                  <c:v>5.9635420000000003</c:v>
                </c:pt>
                <c:pt idx="328">
                  <c:v>5.7406249999999996</c:v>
                </c:pt>
                <c:pt idx="329">
                  <c:v>5.6781249999999996</c:v>
                </c:pt>
                <c:pt idx="330">
                  <c:v>5.6458329999999997</c:v>
                </c:pt>
                <c:pt idx="331">
                  <c:v>5.6802080000000004</c:v>
                </c:pt>
                <c:pt idx="332">
                  <c:v>5.6958330000000004</c:v>
                </c:pt>
                <c:pt idx="333">
                  <c:v>5.453125</c:v>
                </c:pt>
                <c:pt idx="334">
                  <c:v>5.3375000000000004</c:v>
                </c:pt>
                <c:pt idx="335">
                  <c:v>5.359375</c:v>
                </c:pt>
                <c:pt idx="336">
                  <c:v>5.2072919999999998</c:v>
                </c:pt>
                <c:pt idx="337">
                  <c:v>5.202083</c:v>
                </c:pt>
                <c:pt idx="338">
                  <c:v>5.1979170000000003</c:v>
                </c:pt>
                <c:pt idx="339">
                  <c:v>5.1343750000000004</c:v>
                </c:pt>
                <c:pt idx="340">
                  <c:v>5.2010420000000002</c:v>
                </c:pt>
                <c:pt idx="341">
                  <c:v>5.2322920000000002</c:v>
                </c:pt>
                <c:pt idx="342">
                  <c:v>5.328125</c:v>
                </c:pt>
                <c:pt idx="343">
                  <c:v>5.436458</c:v>
                </c:pt>
                <c:pt idx="344">
                  <c:v>5.625</c:v>
                </c:pt>
                <c:pt idx="345">
                  <c:v>5.875</c:v>
                </c:pt>
                <c:pt idx="346">
                  <c:v>6.296875</c:v>
                </c:pt>
                <c:pt idx="347">
                  <c:v>6.3145829999999998</c:v>
                </c:pt>
                <c:pt idx="348">
                  <c:v>6.0760420000000002</c:v>
                </c:pt>
                <c:pt idx="349">
                  <c:v>5.9604169999999996</c:v>
                </c:pt>
                <c:pt idx="350">
                  <c:v>5.85</c:v>
                </c:pt>
                <c:pt idx="351">
                  <c:v>5.734375</c:v>
                </c:pt>
                <c:pt idx="352">
                  <c:v>5.6</c:v>
                </c:pt>
                <c:pt idx="353">
                  <c:v>5.4895829999999997</c:v>
                </c:pt>
                <c:pt idx="354">
                  <c:v>5.4</c:v>
                </c:pt>
                <c:pt idx="355">
                  <c:v>5.3020829999999997</c:v>
                </c:pt>
                <c:pt idx="356">
                  <c:v>5.2374999999999998</c:v>
                </c:pt>
                <c:pt idx="357">
                  <c:v>5.2</c:v>
                </c:pt>
                <c:pt idx="358">
                  <c:v>5.1749999999999998</c:v>
                </c:pt>
                <c:pt idx="359">
                  <c:v>5.079167</c:v>
                </c:pt>
                <c:pt idx="360">
                  <c:v>5</c:v>
                </c:pt>
                <c:pt idx="361">
                  <c:v>5.078125</c:v>
                </c:pt>
                <c:pt idx="362">
                  <c:v>4.9666670000000002</c:v>
                </c:pt>
                <c:pt idx="363">
                  <c:v>4.7874999999999996</c:v>
                </c:pt>
                <c:pt idx="364">
                  <c:v>4.6437499999999998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C3-45BE-98D7-71C5198EFECD}"/>
            </c:ext>
          </c:extLst>
        </c:ser>
        <c:ser>
          <c:idx val="2"/>
          <c:order val="2"/>
          <c:tx>
            <c:strRef>
              <c:f>'2010-19 stream temperatures'!$G$1</c:f>
              <c:strCache>
                <c:ptCount val="1"/>
                <c:pt idx="0">
                  <c:v>USGS_14161100_temp_BLUE RIVER BELOW TIDBITS CREEK, NR BLUE RIVER, OR_23773429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temperatures'!$G$2:$G$366</c:f>
              <c:numCache>
                <c:formatCode>General</c:formatCode>
                <c:ptCount val="365"/>
                <c:pt idx="0">
                  <c:v>5.4708329999999998</c:v>
                </c:pt>
                <c:pt idx="1">
                  <c:v>5.6781249999999996</c:v>
                </c:pt>
                <c:pt idx="2">
                  <c:v>5.5385419999999996</c:v>
                </c:pt>
                <c:pt idx="3">
                  <c:v>5.6218750000000002</c:v>
                </c:pt>
                <c:pt idx="4">
                  <c:v>5.9489580000000002</c:v>
                </c:pt>
                <c:pt idx="5">
                  <c:v>6.3062500000000004</c:v>
                </c:pt>
                <c:pt idx="6">
                  <c:v>5.8229170000000003</c:v>
                </c:pt>
                <c:pt idx="7">
                  <c:v>6.125</c:v>
                </c:pt>
                <c:pt idx="8">
                  <c:v>6.6041670000000003</c:v>
                </c:pt>
                <c:pt idx="9">
                  <c:v>6.1156249999999996</c:v>
                </c:pt>
                <c:pt idx="10">
                  <c:v>6.4958330000000002</c:v>
                </c:pt>
                <c:pt idx="11">
                  <c:v>6.8104170000000002</c:v>
                </c:pt>
                <c:pt idx="12">
                  <c:v>6.5750000000000002</c:v>
                </c:pt>
                <c:pt idx="13">
                  <c:v>6.1531250000000002</c:v>
                </c:pt>
                <c:pt idx="14">
                  <c:v>6.1635419999999996</c:v>
                </c:pt>
                <c:pt idx="15">
                  <c:v>6.4406249999999998</c:v>
                </c:pt>
                <c:pt idx="16">
                  <c:v>6.6843750000000002</c:v>
                </c:pt>
                <c:pt idx="17">
                  <c:v>6.21875</c:v>
                </c:pt>
                <c:pt idx="18">
                  <c:v>6.3572920000000002</c:v>
                </c:pt>
                <c:pt idx="19">
                  <c:v>5.9781250000000004</c:v>
                </c:pt>
                <c:pt idx="20">
                  <c:v>5.8614579999999998</c:v>
                </c:pt>
                <c:pt idx="21">
                  <c:v>5.748958</c:v>
                </c:pt>
                <c:pt idx="22">
                  <c:v>5.3364580000000004</c:v>
                </c:pt>
                <c:pt idx="23">
                  <c:v>4.9614580000000004</c:v>
                </c:pt>
                <c:pt idx="24">
                  <c:v>5.8458329999999998</c:v>
                </c:pt>
                <c:pt idx="25">
                  <c:v>6.1380429999999997</c:v>
                </c:pt>
                <c:pt idx="26">
                  <c:v>5.2677079999999998</c:v>
                </c:pt>
                <c:pt idx="27">
                  <c:v>5.170833</c:v>
                </c:pt>
                <c:pt idx="28">
                  <c:v>6.018478</c:v>
                </c:pt>
                <c:pt idx="29">
                  <c:v>6.2302080000000002</c:v>
                </c:pt>
                <c:pt idx="30">
                  <c:v>6.1583329999999998</c:v>
                </c:pt>
                <c:pt idx="31">
                  <c:v>5.4173910000000003</c:v>
                </c:pt>
                <c:pt idx="32">
                  <c:v>5.4927080000000004</c:v>
                </c:pt>
                <c:pt idx="33">
                  <c:v>6.045833</c:v>
                </c:pt>
                <c:pt idx="34">
                  <c:v>6.0804349999999996</c:v>
                </c:pt>
                <c:pt idx="35">
                  <c:v>6.1385420000000002</c:v>
                </c:pt>
                <c:pt idx="36">
                  <c:v>6.0343749999999998</c:v>
                </c:pt>
                <c:pt idx="37">
                  <c:v>6.4802080000000002</c:v>
                </c:pt>
                <c:pt idx="38">
                  <c:v>5.9156250000000004</c:v>
                </c:pt>
                <c:pt idx="39">
                  <c:v>5.1854170000000002</c:v>
                </c:pt>
                <c:pt idx="40">
                  <c:v>4.842708</c:v>
                </c:pt>
                <c:pt idx="41">
                  <c:v>5.7843749999999998</c:v>
                </c:pt>
                <c:pt idx="42">
                  <c:v>6.34375</c:v>
                </c:pt>
                <c:pt idx="43">
                  <c:v>6.4395829999999998</c:v>
                </c:pt>
                <c:pt idx="44">
                  <c:v>6.7218749999999998</c:v>
                </c:pt>
                <c:pt idx="45">
                  <c:v>6.4968750000000002</c:v>
                </c:pt>
                <c:pt idx="46">
                  <c:v>7.1531250000000002</c:v>
                </c:pt>
                <c:pt idx="47">
                  <c:v>6.4760419999999996</c:v>
                </c:pt>
                <c:pt idx="48">
                  <c:v>5.5968749999999998</c:v>
                </c:pt>
                <c:pt idx="49">
                  <c:v>5.0645829999999998</c:v>
                </c:pt>
                <c:pt idx="50">
                  <c:v>4.640625</c:v>
                </c:pt>
                <c:pt idx="51">
                  <c:v>4.188542</c:v>
                </c:pt>
                <c:pt idx="52">
                  <c:v>3.6968749999999999</c:v>
                </c:pt>
                <c:pt idx="53">
                  <c:v>4.2447920000000003</c:v>
                </c:pt>
                <c:pt idx="54">
                  <c:v>5.3197919999999996</c:v>
                </c:pt>
                <c:pt idx="55">
                  <c:v>5.9156250000000004</c:v>
                </c:pt>
                <c:pt idx="56">
                  <c:v>6.3831579999999999</c:v>
                </c:pt>
                <c:pt idx="57">
                  <c:v>5.9666670000000002</c:v>
                </c:pt>
                <c:pt idx="58">
                  <c:v>5.7135420000000003</c:v>
                </c:pt>
                <c:pt idx="59">
                  <c:v>6.1375000000000002</c:v>
                </c:pt>
                <c:pt idx="60">
                  <c:v>6.6739579999999998</c:v>
                </c:pt>
                <c:pt idx="61">
                  <c:v>6.311458</c:v>
                </c:pt>
                <c:pt idx="62">
                  <c:v>6.2114580000000004</c:v>
                </c:pt>
                <c:pt idx="63">
                  <c:v>5.5968749999999998</c:v>
                </c:pt>
                <c:pt idx="64">
                  <c:v>5.7718749999999996</c:v>
                </c:pt>
                <c:pt idx="65">
                  <c:v>5.9</c:v>
                </c:pt>
                <c:pt idx="66">
                  <c:v>5.8812499999999996</c:v>
                </c:pt>
                <c:pt idx="67">
                  <c:v>4.4749999999999996</c:v>
                </c:pt>
                <c:pt idx="68">
                  <c:v>4.2854169999999998</c:v>
                </c:pt>
                <c:pt idx="69">
                  <c:v>4</c:v>
                </c:pt>
                <c:pt idx="70">
                  <c:v>4.6072920000000002</c:v>
                </c:pt>
                <c:pt idx="71">
                  <c:v>4.6145829999999997</c:v>
                </c:pt>
                <c:pt idx="72">
                  <c:v>4.7554350000000003</c:v>
                </c:pt>
                <c:pt idx="73">
                  <c:v>5.2854169999999998</c:v>
                </c:pt>
                <c:pt idx="74">
                  <c:v>5.4604169999999996</c:v>
                </c:pt>
                <c:pt idx="75">
                  <c:v>5.3343749999999996</c:v>
                </c:pt>
                <c:pt idx="76">
                  <c:v>5.0032610000000002</c:v>
                </c:pt>
                <c:pt idx="77">
                  <c:v>5.1052080000000002</c:v>
                </c:pt>
                <c:pt idx="78">
                  <c:v>5.6906249999999998</c:v>
                </c:pt>
                <c:pt idx="79">
                  <c:v>6.3864580000000002</c:v>
                </c:pt>
                <c:pt idx="80">
                  <c:v>5.9406249999999998</c:v>
                </c:pt>
                <c:pt idx="81">
                  <c:v>5.2395829999999997</c:v>
                </c:pt>
                <c:pt idx="82">
                  <c:v>6.0385419999999996</c:v>
                </c:pt>
                <c:pt idx="83">
                  <c:v>5.9916669999999996</c:v>
                </c:pt>
                <c:pt idx="84">
                  <c:v>5.0843749999999996</c:v>
                </c:pt>
                <c:pt idx="85">
                  <c:v>5.6437499999999998</c:v>
                </c:pt>
                <c:pt idx="86">
                  <c:v>5.8708330000000002</c:v>
                </c:pt>
                <c:pt idx="87">
                  <c:v>5.984375</c:v>
                </c:pt>
                <c:pt idx="88">
                  <c:v>4.9739579999999997</c:v>
                </c:pt>
                <c:pt idx="89">
                  <c:v>5.1135419999999998</c:v>
                </c:pt>
                <c:pt idx="90">
                  <c:v>5.3020829999999997</c:v>
                </c:pt>
                <c:pt idx="91">
                  <c:v>4.1532609999999996</c:v>
                </c:pt>
                <c:pt idx="92">
                  <c:v>4.4968750000000002</c:v>
                </c:pt>
                <c:pt idx="93">
                  <c:v>4.8520830000000004</c:v>
                </c:pt>
                <c:pt idx="94">
                  <c:v>4.9604169999999996</c:v>
                </c:pt>
                <c:pt idx="95">
                  <c:v>5.079167</c:v>
                </c:pt>
                <c:pt idx="96">
                  <c:v>5.7395829999999997</c:v>
                </c:pt>
                <c:pt idx="97">
                  <c:v>5.2708329999999997</c:v>
                </c:pt>
                <c:pt idx="98">
                  <c:v>5.0854169999999996</c:v>
                </c:pt>
                <c:pt idx="99">
                  <c:v>5.3927079999999998</c:v>
                </c:pt>
                <c:pt idx="100">
                  <c:v>5.8364580000000004</c:v>
                </c:pt>
                <c:pt idx="101">
                  <c:v>6.047917</c:v>
                </c:pt>
                <c:pt idx="102">
                  <c:v>6.0406250000000004</c:v>
                </c:pt>
                <c:pt idx="103">
                  <c:v>5.9645830000000002</c:v>
                </c:pt>
                <c:pt idx="104">
                  <c:v>6.2989579999999998</c:v>
                </c:pt>
                <c:pt idx="105">
                  <c:v>6.3958329999999997</c:v>
                </c:pt>
                <c:pt idx="106">
                  <c:v>6.6114579999999998</c:v>
                </c:pt>
                <c:pt idx="107">
                  <c:v>6.7406249999999996</c:v>
                </c:pt>
                <c:pt idx="108">
                  <c:v>7.0197919999999998</c:v>
                </c:pt>
                <c:pt idx="109">
                  <c:v>6.7468750000000002</c:v>
                </c:pt>
                <c:pt idx="110">
                  <c:v>5.7718749999999996</c:v>
                </c:pt>
                <c:pt idx="111">
                  <c:v>6.172917</c:v>
                </c:pt>
                <c:pt idx="112">
                  <c:v>6.3479169999999998</c:v>
                </c:pt>
                <c:pt idx="113">
                  <c:v>6.7854169999999998</c:v>
                </c:pt>
                <c:pt idx="114">
                  <c:v>6.3833330000000004</c:v>
                </c:pt>
                <c:pt idx="115">
                  <c:v>6.6822920000000003</c:v>
                </c:pt>
                <c:pt idx="116">
                  <c:v>6.5583330000000002</c:v>
                </c:pt>
                <c:pt idx="117">
                  <c:v>5.4947920000000003</c:v>
                </c:pt>
                <c:pt idx="118">
                  <c:v>5.3052080000000004</c:v>
                </c:pt>
                <c:pt idx="119">
                  <c:v>5.8718750000000002</c:v>
                </c:pt>
                <c:pt idx="120">
                  <c:v>6.327083</c:v>
                </c:pt>
                <c:pt idx="121">
                  <c:v>6.6291669999999998</c:v>
                </c:pt>
                <c:pt idx="122">
                  <c:v>6.4552079999999998</c:v>
                </c:pt>
                <c:pt idx="123">
                  <c:v>5.609375</c:v>
                </c:pt>
                <c:pt idx="124">
                  <c:v>5.3364580000000004</c:v>
                </c:pt>
                <c:pt idx="125">
                  <c:v>5.8937499999999998</c:v>
                </c:pt>
                <c:pt idx="126">
                  <c:v>6.5135420000000002</c:v>
                </c:pt>
                <c:pt idx="127">
                  <c:v>6.9572919999999998</c:v>
                </c:pt>
                <c:pt idx="128">
                  <c:v>7.0531249999999996</c:v>
                </c:pt>
                <c:pt idx="129">
                  <c:v>7.2270830000000004</c:v>
                </c:pt>
                <c:pt idx="130">
                  <c:v>6.561458</c:v>
                </c:pt>
                <c:pt idx="131">
                  <c:v>7.4635420000000003</c:v>
                </c:pt>
                <c:pt idx="132">
                  <c:v>8.1427080000000007</c:v>
                </c:pt>
                <c:pt idx="133">
                  <c:v>8.7604170000000003</c:v>
                </c:pt>
                <c:pt idx="134">
                  <c:v>9.1666670000000003</c:v>
                </c:pt>
                <c:pt idx="135">
                  <c:v>9.5708330000000004</c:v>
                </c:pt>
                <c:pt idx="136">
                  <c:v>9.765625</c:v>
                </c:pt>
                <c:pt idx="137">
                  <c:v>9.1531249999999993</c:v>
                </c:pt>
                <c:pt idx="138">
                  <c:v>8.1479169999999996</c:v>
                </c:pt>
                <c:pt idx="139">
                  <c:v>6.8708330000000002</c:v>
                </c:pt>
                <c:pt idx="140">
                  <c:v>6.4156250000000004</c:v>
                </c:pt>
                <c:pt idx="141">
                  <c:v>6.0083330000000004</c:v>
                </c:pt>
                <c:pt idx="142">
                  <c:v>6.3697920000000003</c:v>
                </c:pt>
                <c:pt idx="143">
                  <c:v>6.8166669999999998</c:v>
                </c:pt>
                <c:pt idx="144">
                  <c:v>7.2614580000000002</c:v>
                </c:pt>
                <c:pt idx="145">
                  <c:v>7.65625</c:v>
                </c:pt>
                <c:pt idx="146">
                  <c:v>7.623958</c:v>
                </c:pt>
                <c:pt idx="147">
                  <c:v>7.53125</c:v>
                </c:pt>
                <c:pt idx="148">
                  <c:v>7.6166669999999996</c:v>
                </c:pt>
                <c:pt idx="149">
                  <c:v>8.2531250000000007</c:v>
                </c:pt>
                <c:pt idx="150">
                  <c:v>8.8354169999999996</c:v>
                </c:pt>
                <c:pt idx="151">
                  <c:v>8.671875</c:v>
                </c:pt>
                <c:pt idx="152">
                  <c:v>8.3531250000000004</c:v>
                </c:pt>
                <c:pt idx="153">
                  <c:v>7.6635419999999996</c:v>
                </c:pt>
                <c:pt idx="154">
                  <c:v>7.9031250000000002</c:v>
                </c:pt>
                <c:pt idx="155">
                  <c:v>8.0833329999999997</c:v>
                </c:pt>
                <c:pt idx="156">
                  <c:v>8.4937500000000004</c:v>
                </c:pt>
                <c:pt idx="157">
                  <c:v>8.7604170000000003</c:v>
                </c:pt>
                <c:pt idx="158">
                  <c:v>8.6645830000000004</c:v>
                </c:pt>
                <c:pt idx="159">
                  <c:v>8.9333329999999993</c:v>
                </c:pt>
                <c:pt idx="160">
                  <c:v>7.921875</c:v>
                </c:pt>
                <c:pt idx="161">
                  <c:v>8.1968750000000004</c:v>
                </c:pt>
                <c:pt idx="162">
                  <c:v>9.0593749999999993</c:v>
                </c:pt>
                <c:pt idx="163">
                  <c:v>9.9020829999999993</c:v>
                </c:pt>
                <c:pt idx="164">
                  <c:v>10.069792</c:v>
                </c:pt>
                <c:pt idx="165">
                  <c:v>8.6364579999999993</c:v>
                </c:pt>
                <c:pt idx="166">
                  <c:v>7.8343749999999996</c:v>
                </c:pt>
                <c:pt idx="167">
                  <c:v>8.2937499999999993</c:v>
                </c:pt>
                <c:pt idx="168">
                  <c:v>8.6604170000000007</c:v>
                </c:pt>
                <c:pt idx="169">
                  <c:v>9.202083</c:v>
                </c:pt>
                <c:pt idx="170">
                  <c:v>8.8166670000000007</c:v>
                </c:pt>
                <c:pt idx="171">
                  <c:v>9.875</c:v>
                </c:pt>
                <c:pt idx="172">
                  <c:v>10.391667</c:v>
                </c:pt>
                <c:pt idx="173">
                  <c:v>11.076041999999999</c:v>
                </c:pt>
                <c:pt idx="174">
                  <c:v>11.851042</c:v>
                </c:pt>
                <c:pt idx="175">
                  <c:v>12.197917</c:v>
                </c:pt>
                <c:pt idx="176">
                  <c:v>12.45</c:v>
                </c:pt>
                <c:pt idx="177">
                  <c:v>12.536458</c:v>
                </c:pt>
                <c:pt idx="178">
                  <c:v>12.996874999999999</c:v>
                </c:pt>
                <c:pt idx="179">
                  <c:v>12.921977999999999</c:v>
                </c:pt>
                <c:pt idx="180">
                  <c:v>11.983333</c:v>
                </c:pt>
                <c:pt idx="181">
                  <c:v>11.625</c:v>
                </c:pt>
                <c:pt idx="182">
                  <c:v>11.067708</c:v>
                </c:pt>
                <c:pt idx="183">
                  <c:v>11.346875000000001</c:v>
                </c:pt>
                <c:pt idx="184">
                  <c:v>11.466666999999999</c:v>
                </c:pt>
                <c:pt idx="185">
                  <c:v>11.88125</c:v>
                </c:pt>
                <c:pt idx="186">
                  <c:v>12.071875</c:v>
                </c:pt>
                <c:pt idx="187">
                  <c:v>13.139583</c:v>
                </c:pt>
                <c:pt idx="188">
                  <c:v>14.196875</c:v>
                </c:pt>
                <c:pt idx="189">
                  <c:v>15.245832999999999</c:v>
                </c:pt>
                <c:pt idx="190">
                  <c:v>15.453125</c:v>
                </c:pt>
                <c:pt idx="191">
                  <c:v>15.686458</c:v>
                </c:pt>
                <c:pt idx="192">
                  <c:v>15.758333</c:v>
                </c:pt>
                <c:pt idx="193">
                  <c:v>14.338542</c:v>
                </c:pt>
                <c:pt idx="194">
                  <c:v>13.818478000000001</c:v>
                </c:pt>
                <c:pt idx="195">
                  <c:v>14.803125</c:v>
                </c:pt>
                <c:pt idx="196">
                  <c:v>15.186458</c:v>
                </c:pt>
                <c:pt idx="197">
                  <c:v>14.84375</c:v>
                </c:pt>
                <c:pt idx="198">
                  <c:v>14.391667</c:v>
                </c:pt>
                <c:pt idx="199">
                  <c:v>14.268478</c:v>
                </c:pt>
                <c:pt idx="200">
                  <c:v>14.582292000000001</c:v>
                </c:pt>
                <c:pt idx="201">
                  <c:v>14.785417000000001</c:v>
                </c:pt>
                <c:pt idx="202">
                  <c:v>15.237500000000001</c:v>
                </c:pt>
                <c:pt idx="203">
                  <c:v>15.289583</c:v>
                </c:pt>
                <c:pt idx="204">
                  <c:v>15.621874999999999</c:v>
                </c:pt>
                <c:pt idx="205">
                  <c:v>16.427083</c:v>
                </c:pt>
                <c:pt idx="206">
                  <c:v>16.551041999999999</c:v>
                </c:pt>
                <c:pt idx="207">
                  <c:v>16.633333</c:v>
                </c:pt>
                <c:pt idx="208">
                  <c:v>16.788542</c:v>
                </c:pt>
                <c:pt idx="209">
                  <c:v>16.7</c:v>
                </c:pt>
                <c:pt idx="210">
                  <c:v>16.805208</c:v>
                </c:pt>
                <c:pt idx="211">
                  <c:v>16.098913</c:v>
                </c:pt>
                <c:pt idx="212">
                  <c:v>15.514583</c:v>
                </c:pt>
                <c:pt idx="213">
                  <c:v>15.63125</c:v>
                </c:pt>
                <c:pt idx="214">
                  <c:v>15.772917</c:v>
                </c:pt>
                <c:pt idx="215">
                  <c:v>16.073958000000001</c:v>
                </c:pt>
                <c:pt idx="216">
                  <c:v>16.255208</c:v>
                </c:pt>
                <c:pt idx="217">
                  <c:v>16.542708000000001</c:v>
                </c:pt>
                <c:pt idx="218">
                  <c:v>16.100000000000001</c:v>
                </c:pt>
                <c:pt idx="219">
                  <c:v>16.256250000000001</c:v>
                </c:pt>
                <c:pt idx="220">
                  <c:v>16.173957999999999</c:v>
                </c:pt>
                <c:pt idx="221">
                  <c:v>15.452083</c:v>
                </c:pt>
                <c:pt idx="222">
                  <c:v>15.475</c:v>
                </c:pt>
                <c:pt idx="223">
                  <c:v>15.18125</c:v>
                </c:pt>
                <c:pt idx="224">
                  <c:v>15.620832999999999</c:v>
                </c:pt>
                <c:pt idx="225">
                  <c:v>16.066666999999999</c:v>
                </c:pt>
                <c:pt idx="226">
                  <c:v>16.519791999999999</c:v>
                </c:pt>
                <c:pt idx="227">
                  <c:v>16.982292000000001</c:v>
                </c:pt>
                <c:pt idx="228">
                  <c:v>16.789583</c:v>
                </c:pt>
                <c:pt idx="229">
                  <c:v>17.377082999999999</c:v>
                </c:pt>
                <c:pt idx="230">
                  <c:v>16.384374999999999</c:v>
                </c:pt>
                <c:pt idx="231">
                  <c:v>15.751042</c:v>
                </c:pt>
                <c:pt idx="232">
                  <c:v>15.014583</c:v>
                </c:pt>
                <c:pt idx="233">
                  <c:v>14.004167000000001</c:v>
                </c:pt>
                <c:pt idx="234">
                  <c:v>13.384375</c:v>
                </c:pt>
                <c:pt idx="235">
                  <c:v>13.88125</c:v>
                </c:pt>
                <c:pt idx="236">
                  <c:v>14.723958</c:v>
                </c:pt>
                <c:pt idx="237">
                  <c:v>14.913542</c:v>
                </c:pt>
                <c:pt idx="238">
                  <c:v>13.766304</c:v>
                </c:pt>
                <c:pt idx="239">
                  <c:v>13.434374999999999</c:v>
                </c:pt>
                <c:pt idx="240">
                  <c:v>13.039583</c:v>
                </c:pt>
                <c:pt idx="241">
                  <c:v>12.516667</c:v>
                </c:pt>
                <c:pt idx="242">
                  <c:v>12.511457999999999</c:v>
                </c:pt>
                <c:pt idx="243">
                  <c:v>13.237500000000001</c:v>
                </c:pt>
                <c:pt idx="244">
                  <c:v>13.222917000000001</c:v>
                </c:pt>
                <c:pt idx="245">
                  <c:v>14.1875</c:v>
                </c:pt>
                <c:pt idx="246">
                  <c:v>14.419791999999999</c:v>
                </c:pt>
                <c:pt idx="247">
                  <c:v>13.11875</c:v>
                </c:pt>
                <c:pt idx="248">
                  <c:v>12.023958</c:v>
                </c:pt>
                <c:pt idx="249">
                  <c:v>12.352083</c:v>
                </c:pt>
                <c:pt idx="250">
                  <c:v>12.423958000000001</c:v>
                </c:pt>
                <c:pt idx="251">
                  <c:v>12.220833000000001</c:v>
                </c:pt>
                <c:pt idx="252">
                  <c:v>12.168749999999999</c:v>
                </c:pt>
                <c:pt idx="253">
                  <c:v>11.779166999999999</c:v>
                </c:pt>
                <c:pt idx="254">
                  <c:v>11.933695999999999</c:v>
                </c:pt>
                <c:pt idx="255">
                  <c:v>12.373958</c:v>
                </c:pt>
                <c:pt idx="256">
                  <c:v>13.390625</c:v>
                </c:pt>
                <c:pt idx="257">
                  <c:v>13.419791999999999</c:v>
                </c:pt>
                <c:pt idx="258">
                  <c:v>13.8125</c:v>
                </c:pt>
                <c:pt idx="259">
                  <c:v>14.020833</c:v>
                </c:pt>
                <c:pt idx="260">
                  <c:v>14.135417</c:v>
                </c:pt>
                <c:pt idx="261">
                  <c:v>13.364583</c:v>
                </c:pt>
                <c:pt idx="262">
                  <c:v>12.014583</c:v>
                </c:pt>
                <c:pt idx="263">
                  <c:v>11.558332999999999</c:v>
                </c:pt>
                <c:pt idx="264">
                  <c:v>11.675000000000001</c:v>
                </c:pt>
                <c:pt idx="265">
                  <c:v>11.356382999999999</c:v>
                </c:pt>
                <c:pt idx="266">
                  <c:v>12.005319</c:v>
                </c:pt>
                <c:pt idx="267">
                  <c:v>11.755208</c:v>
                </c:pt>
                <c:pt idx="268">
                  <c:v>12.123958</c:v>
                </c:pt>
                <c:pt idx="269">
                  <c:v>12.858333</c:v>
                </c:pt>
                <c:pt idx="270">
                  <c:v>13.541667</c:v>
                </c:pt>
                <c:pt idx="271">
                  <c:v>14.027082999999999</c:v>
                </c:pt>
                <c:pt idx="272">
                  <c:v>13.661458</c:v>
                </c:pt>
                <c:pt idx="273">
                  <c:v>13.094792</c:v>
                </c:pt>
                <c:pt idx="274">
                  <c:v>13.188542</c:v>
                </c:pt>
                <c:pt idx="275">
                  <c:v>13.294791999999999</c:v>
                </c:pt>
                <c:pt idx="276">
                  <c:v>12.646875</c:v>
                </c:pt>
                <c:pt idx="277">
                  <c:v>11.393750000000001</c:v>
                </c:pt>
                <c:pt idx="278">
                  <c:v>11.094792</c:v>
                </c:pt>
                <c:pt idx="279">
                  <c:v>11.802083</c:v>
                </c:pt>
                <c:pt idx="280">
                  <c:v>12.229167</c:v>
                </c:pt>
                <c:pt idx="281">
                  <c:v>12.196875</c:v>
                </c:pt>
                <c:pt idx="282">
                  <c:v>11.965624999999999</c:v>
                </c:pt>
                <c:pt idx="283">
                  <c:v>10.6625</c:v>
                </c:pt>
                <c:pt idx="284">
                  <c:v>9.452083</c:v>
                </c:pt>
                <c:pt idx="285">
                  <c:v>9.40625</c:v>
                </c:pt>
                <c:pt idx="286">
                  <c:v>9.4010420000000003</c:v>
                </c:pt>
                <c:pt idx="287">
                  <c:v>9.8020829999999997</c:v>
                </c:pt>
                <c:pt idx="288">
                  <c:v>9.5489580000000007</c:v>
                </c:pt>
                <c:pt idx="289">
                  <c:v>9.4270829999999997</c:v>
                </c:pt>
                <c:pt idx="290">
                  <c:v>8.626042</c:v>
                </c:pt>
                <c:pt idx="291">
                  <c:v>8.170833</c:v>
                </c:pt>
                <c:pt idx="292">
                  <c:v>8.2520830000000007</c:v>
                </c:pt>
                <c:pt idx="293">
                  <c:v>8.3947920000000007</c:v>
                </c:pt>
                <c:pt idx="294">
                  <c:v>9.2614579999999993</c:v>
                </c:pt>
                <c:pt idx="295">
                  <c:v>9.4864580000000007</c:v>
                </c:pt>
                <c:pt idx="296">
                  <c:v>9.1184779999999996</c:v>
                </c:pt>
                <c:pt idx="297">
                  <c:v>7.8187499999999996</c:v>
                </c:pt>
                <c:pt idx="298">
                  <c:v>6.7895830000000004</c:v>
                </c:pt>
                <c:pt idx="299">
                  <c:v>6.876042</c:v>
                </c:pt>
                <c:pt idx="300">
                  <c:v>7.4645830000000002</c:v>
                </c:pt>
                <c:pt idx="301">
                  <c:v>7.5895830000000002</c:v>
                </c:pt>
                <c:pt idx="302">
                  <c:v>7.5625</c:v>
                </c:pt>
                <c:pt idx="303">
                  <c:v>7.9968750000000002</c:v>
                </c:pt>
                <c:pt idx="304">
                  <c:v>8.359375</c:v>
                </c:pt>
                <c:pt idx="305">
                  <c:v>8.9031249999999993</c:v>
                </c:pt>
                <c:pt idx="306">
                  <c:v>8.8104169999999993</c:v>
                </c:pt>
                <c:pt idx="307">
                  <c:v>8.6583330000000007</c:v>
                </c:pt>
                <c:pt idx="308">
                  <c:v>8.9406250000000007</c:v>
                </c:pt>
                <c:pt idx="309">
                  <c:v>9.4135419999999996</c:v>
                </c:pt>
                <c:pt idx="310">
                  <c:v>8.734</c:v>
                </c:pt>
                <c:pt idx="311">
                  <c:v>7.4302080000000004</c:v>
                </c:pt>
                <c:pt idx="312">
                  <c:v>6.5677079999999997</c:v>
                </c:pt>
                <c:pt idx="313">
                  <c:v>6.9312500000000004</c:v>
                </c:pt>
                <c:pt idx="314">
                  <c:v>6.8875000000000002</c:v>
                </c:pt>
                <c:pt idx="315">
                  <c:v>6.6822920000000003</c:v>
                </c:pt>
                <c:pt idx="316">
                  <c:v>6.3250000000000002</c:v>
                </c:pt>
                <c:pt idx="317">
                  <c:v>7.2677079999999998</c:v>
                </c:pt>
                <c:pt idx="318">
                  <c:v>7.8177079999999997</c:v>
                </c:pt>
                <c:pt idx="319">
                  <c:v>7.5906250000000002</c:v>
                </c:pt>
                <c:pt idx="320">
                  <c:v>6.9428570000000001</c:v>
                </c:pt>
                <c:pt idx="321">
                  <c:v>6.514583</c:v>
                </c:pt>
                <c:pt idx="322">
                  <c:v>6.1947919999999996</c:v>
                </c:pt>
                <c:pt idx="323">
                  <c:v>5.860417</c:v>
                </c:pt>
                <c:pt idx="324">
                  <c:v>4.8958329999999997</c:v>
                </c:pt>
                <c:pt idx="325">
                  <c:v>3.2104170000000001</c:v>
                </c:pt>
                <c:pt idx="326">
                  <c:v>2.3677079999999999</c:v>
                </c:pt>
                <c:pt idx="327">
                  <c:v>2.766667</c:v>
                </c:pt>
                <c:pt idx="328">
                  <c:v>3.3968750000000001</c:v>
                </c:pt>
                <c:pt idx="329">
                  <c:v>3.9427080000000001</c:v>
                </c:pt>
                <c:pt idx="330">
                  <c:v>4.8187499999999996</c:v>
                </c:pt>
                <c:pt idx="331">
                  <c:v>4.9614580000000004</c:v>
                </c:pt>
                <c:pt idx="332">
                  <c:v>5.0177079999999998</c:v>
                </c:pt>
                <c:pt idx="333">
                  <c:v>4.5896910000000002</c:v>
                </c:pt>
                <c:pt idx="334">
                  <c:v>5.858333</c:v>
                </c:pt>
                <c:pt idx="335">
                  <c:v>5.9760419999999996</c:v>
                </c:pt>
                <c:pt idx="336">
                  <c:v>5.6656250000000004</c:v>
                </c:pt>
                <c:pt idx="337">
                  <c:v>5.532292</c:v>
                </c:pt>
                <c:pt idx="338">
                  <c:v>5.3927079999999998</c:v>
                </c:pt>
                <c:pt idx="339">
                  <c:v>5.5239580000000004</c:v>
                </c:pt>
                <c:pt idx="340">
                  <c:v>5.65625</c:v>
                </c:pt>
                <c:pt idx="341">
                  <c:v>5.8177079999999997</c:v>
                </c:pt>
                <c:pt idx="342">
                  <c:v>6.1124999999999998</c:v>
                </c:pt>
                <c:pt idx="343">
                  <c:v>6.1343750000000004</c:v>
                </c:pt>
                <c:pt idx="344">
                  <c:v>6.1843750000000002</c:v>
                </c:pt>
                <c:pt idx="345">
                  <c:v>6.6947919999999996</c:v>
                </c:pt>
                <c:pt idx="346">
                  <c:v>6.7416669999999996</c:v>
                </c:pt>
                <c:pt idx="347">
                  <c:v>6.078125</c:v>
                </c:pt>
                <c:pt idx="348">
                  <c:v>5.6281249999999998</c:v>
                </c:pt>
                <c:pt idx="349">
                  <c:v>5.3187499999999996</c:v>
                </c:pt>
                <c:pt idx="350">
                  <c:v>4.6052080000000002</c:v>
                </c:pt>
                <c:pt idx="351">
                  <c:v>4.4156250000000004</c:v>
                </c:pt>
                <c:pt idx="352">
                  <c:v>4.3656249999999996</c:v>
                </c:pt>
                <c:pt idx="353">
                  <c:v>4.5041669999999998</c:v>
                </c:pt>
                <c:pt idx="354">
                  <c:v>4.6739579999999998</c:v>
                </c:pt>
                <c:pt idx="355">
                  <c:v>4.9593749999999996</c:v>
                </c:pt>
                <c:pt idx="356">
                  <c:v>4.748958</c:v>
                </c:pt>
                <c:pt idx="357">
                  <c:v>4.952083</c:v>
                </c:pt>
                <c:pt idx="358">
                  <c:v>5.03125</c:v>
                </c:pt>
                <c:pt idx="359">
                  <c:v>4.485417</c:v>
                </c:pt>
                <c:pt idx="360">
                  <c:v>4.1656250000000004</c:v>
                </c:pt>
                <c:pt idx="361">
                  <c:v>5.0979169999999998</c:v>
                </c:pt>
                <c:pt idx="362">
                  <c:v>5.0718750000000004</c:v>
                </c:pt>
                <c:pt idx="363">
                  <c:v>4.5427080000000002</c:v>
                </c:pt>
                <c:pt idx="364">
                  <c:v>3.4979170000000002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C3-45BE-98D7-71C5198EFECD}"/>
            </c:ext>
          </c:extLst>
        </c:ser>
        <c:ser>
          <c:idx val="3"/>
          <c:order val="3"/>
          <c:tx>
            <c:strRef>
              <c:f>'2010-19 stream temperatures'!$H$1</c:f>
              <c:strCache>
                <c:ptCount val="1"/>
                <c:pt idx="0">
                  <c:v>USGS_14162200_temp_BLUE RIVER AT BLUE RIVER_23773405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temperatures'!$H$2:$H$366</c:f>
              <c:numCache>
                <c:formatCode>General</c:formatCode>
                <c:ptCount val="365"/>
                <c:pt idx="0">
                  <c:v>4.5990099999999998</c:v>
                </c:pt>
                <c:pt idx="1">
                  <c:v>5.623958</c:v>
                </c:pt>
                <c:pt idx="2">
                  <c:v>5.8915790000000001</c:v>
                </c:pt>
                <c:pt idx="3">
                  <c:v>5.8929289999999996</c:v>
                </c:pt>
                <c:pt idx="4">
                  <c:v>5.94</c:v>
                </c:pt>
                <c:pt idx="5">
                  <c:v>6.3449999999999998</c:v>
                </c:pt>
                <c:pt idx="6">
                  <c:v>6.5597940000000001</c:v>
                </c:pt>
                <c:pt idx="7">
                  <c:v>6.297917</c:v>
                </c:pt>
                <c:pt idx="8">
                  <c:v>6.5</c:v>
                </c:pt>
                <c:pt idx="9">
                  <c:v>6.8298969999999999</c:v>
                </c:pt>
                <c:pt idx="10">
                  <c:v>6.7416669999999996</c:v>
                </c:pt>
                <c:pt idx="11">
                  <c:v>6.8833330000000004</c:v>
                </c:pt>
                <c:pt idx="12">
                  <c:v>7.1812500000000004</c:v>
                </c:pt>
                <c:pt idx="13">
                  <c:v>7.0916670000000002</c:v>
                </c:pt>
                <c:pt idx="14">
                  <c:v>6.7360819999999997</c:v>
                </c:pt>
                <c:pt idx="15">
                  <c:v>6.5833329999999997</c:v>
                </c:pt>
                <c:pt idx="16">
                  <c:v>6.8463919999999998</c:v>
                </c:pt>
                <c:pt idx="17">
                  <c:v>6.9395829999999998</c:v>
                </c:pt>
                <c:pt idx="18">
                  <c:v>6.5729170000000003</c:v>
                </c:pt>
                <c:pt idx="19">
                  <c:v>6.4755099999999999</c:v>
                </c:pt>
                <c:pt idx="20">
                  <c:v>6.1343750000000004</c:v>
                </c:pt>
                <c:pt idx="21">
                  <c:v>6.0154639999999997</c:v>
                </c:pt>
                <c:pt idx="22">
                  <c:v>5.9895829999999997</c:v>
                </c:pt>
                <c:pt idx="23">
                  <c:v>5.8010419999999998</c:v>
                </c:pt>
                <c:pt idx="24">
                  <c:v>5.5333329999999998</c:v>
                </c:pt>
                <c:pt idx="25">
                  <c:v>5.6822920000000003</c:v>
                </c:pt>
                <c:pt idx="26">
                  <c:v>6.0177079999999998</c:v>
                </c:pt>
                <c:pt idx="27">
                  <c:v>6.0556700000000001</c:v>
                </c:pt>
                <c:pt idx="28">
                  <c:v>5.8250000000000002</c:v>
                </c:pt>
                <c:pt idx="29">
                  <c:v>5.907292</c:v>
                </c:pt>
                <c:pt idx="30">
                  <c:v>6.03125</c:v>
                </c:pt>
                <c:pt idx="31">
                  <c:v>6.2104169999999996</c:v>
                </c:pt>
                <c:pt idx="32">
                  <c:v>6.1793810000000002</c:v>
                </c:pt>
                <c:pt idx="33">
                  <c:v>6.0278349999999996</c:v>
                </c:pt>
                <c:pt idx="34">
                  <c:v>5.9864579999999998</c:v>
                </c:pt>
                <c:pt idx="35">
                  <c:v>6.0406250000000004</c:v>
                </c:pt>
                <c:pt idx="36">
                  <c:v>6.1021049999999999</c:v>
                </c:pt>
                <c:pt idx="37">
                  <c:v>6.1895829999999998</c:v>
                </c:pt>
                <c:pt idx="38">
                  <c:v>6.2729169999999996</c:v>
                </c:pt>
                <c:pt idx="39">
                  <c:v>6.1479169999999996</c:v>
                </c:pt>
                <c:pt idx="40">
                  <c:v>6.1354170000000003</c:v>
                </c:pt>
                <c:pt idx="41">
                  <c:v>6.126042</c:v>
                </c:pt>
                <c:pt idx="42">
                  <c:v>5.8326320000000003</c:v>
                </c:pt>
                <c:pt idx="43">
                  <c:v>5.953125</c:v>
                </c:pt>
                <c:pt idx="44">
                  <c:v>5.922917</c:v>
                </c:pt>
                <c:pt idx="45">
                  <c:v>6.0030929999999998</c:v>
                </c:pt>
                <c:pt idx="46">
                  <c:v>6.046875</c:v>
                </c:pt>
                <c:pt idx="47">
                  <c:v>6.0374999999999996</c:v>
                </c:pt>
                <c:pt idx="48">
                  <c:v>5.984375</c:v>
                </c:pt>
                <c:pt idx="49">
                  <c:v>6.0510419999999998</c:v>
                </c:pt>
                <c:pt idx="50">
                  <c:v>6.0810529999999998</c:v>
                </c:pt>
                <c:pt idx="51">
                  <c:v>6.1677080000000002</c:v>
                </c:pt>
                <c:pt idx="52">
                  <c:v>6.1958330000000004</c:v>
                </c:pt>
                <c:pt idx="53">
                  <c:v>6.0489579999999998</c:v>
                </c:pt>
                <c:pt idx="54">
                  <c:v>5.891667</c:v>
                </c:pt>
                <c:pt idx="55">
                  <c:v>5.8843750000000004</c:v>
                </c:pt>
                <c:pt idx="56">
                  <c:v>5.7583330000000004</c:v>
                </c:pt>
                <c:pt idx="57">
                  <c:v>5.7114580000000004</c:v>
                </c:pt>
                <c:pt idx="58">
                  <c:v>5.7239579999999997</c:v>
                </c:pt>
                <c:pt idx="59">
                  <c:v>5.6812500000000004</c:v>
                </c:pt>
                <c:pt idx="60">
                  <c:v>5.7010420000000002</c:v>
                </c:pt>
                <c:pt idx="61">
                  <c:v>5.704167</c:v>
                </c:pt>
                <c:pt idx="62">
                  <c:v>5.751042</c:v>
                </c:pt>
                <c:pt idx="63">
                  <c:v>5.7541669999999998</c:v>
                </c:pt>
                <c:pt idx="64">
                  <c:v>5.7886600000000001</c:v>
                </c:pt>
                <c:pt idx="65">
                  <c:v>5.7906250000000004</c:v>
                </c:pt>
                <c:pt idx="66">
                  <c:v>5.8632650000000002</c:v>
                </c:pt>
                <c:pt idx="67">
                  <c:v>5.7947920000000002</c:v>
                </c:pt>
                <c:pt idx="68">
                  <c:v>5.889583</c:v>
                </c:pt>
                <c:pt idx="69">
                  <c:v>5.8666669999999996</c:v>
                </c:pt>
                <c:pt idx="70">
                  <c:v>5.8652629999999997</c:v>
                </c:pt>
                <c:pt idx="71">
                  <c:v>6.0083330000000004</c:v>
                </c:pt>
                <c:pt idx="72">
                  <c:v>6.0922219999999996</c:v>
                </c:pt>
                <c:pt idx="73">
                  <c:v>6.1281249999999998</c:v>
                </c:pt>
                <c:pt idx="74">
                  <c:v>6.0250000000000004</c:v>
                </c:pt>
                <c:pt idx="75">
                  <c:v>6.1458329999999997</c:v>
                </c:pt>
                <c:pt idx="76">
                  <c:v>0</c:v>
                </c:pt>
                <c:pt idx="77">
                  <c:v>6.1843750000000002</c:v>
                </c:pt>
                <c:pt idx="78">
                  <c:v>6.2687499999999998</c:v>
                </c:pt>
                <c:pt idx="79">
                  <c:v>6.1781249999999996</c:v>
                </c:pt>
                <c:pt idx="80">
                  <c:v>6.2406249999999996</c:v>
                </c:pt>
                <c:pt idx="81">
                  <c:v>6.2479170000000002</c:v>
                </c:pt>
                <c:pt idx="82">
                  <c:v>6.359375</c:v>
                </c:pt>
                <c:pt idx="83">
                  <c:v>6.186458</c:v>
                </c:pt>
                <c:pt idx="84">
                  <c:v>6.2583330000000004</c:v>
                </c:pt>
                <c:pt idx="85">
                  <c:v>6.4635420000000003</c:v>
                </c:pt>
                <c:pt idx="86">
                  <c:v>6.3156249999999998</c:v>
                </c:pt>
                <c:pt idx="87">
                  <c:v>6.4395829999999998</c:v>
                </c:pt>
                <c:pt idx="88">
                  <c:v>6.5250000000000004</c:v>
                </c:pt>
                <c:pt idx="89">
                  <c:v>6.457732</c:v>
                </c:pt>
                <c:pt idx="90">
                  <c:v>6.2905259999999998</c:v>
                </c:pt>
                <c:pt idx="91">
                  <c:v>6.2874999999999996</c:v>
                </c:pt>
                <c:pt idx="92">
                  <c:v>6.2739580000000004</c:v>
                </c:pt>
                <c:pt idx="93">
                  <c:v>6.3052080000000004</c:v>
                </c:pt>
                <c:pt idx="94">
                  <c:v>6.267347</c:v>
                </c:pt>
                <c:pt idx="95">
                  <c:v>6.2229169999999998</c:v>
                </c:pt>
                <c:pt idx="96">
                  <c:v>6.2474230000000004</c:v>
                </c:pt>
                <c:pt idx="97">
                  <c:v>6.1484209999999999</c:v>
                </c:pt>
                <c:pt idx="98">
                  <c:v>6.2291670000000003</c:v>
                </c:pt>
                <c:pt idx="99">
                  <c:v>6.2156250000000002</c:v>
                </c:pt>
                <c:pt idx="100">
                  <c:v>6.2093749999999996</c:v>
                </c:pt>
                <c:pt idx="101">
                  <c:v>6.2385419999999998</c:v>
                </c:pt>
                <c:pt idx="102">
                  <c:v>6.2239579999999997</c:v>
                </c:pt>
                <c:pt idx="103">
                  <c:v>6.2750000000000004</c:v>
                </c:pt>
                <c:pt idx="104">
                  <c:v>6.2768420000000003</c:v>
                </c:pt>
                <c:pt idx="105">
                  <c:v>6.296875</c:v>
                </c:pt>
                <c:pt idx="106">
                  <c:v>6.297917</c:v>
                </c:pt>
                <c:pt idx="107">
                  <c:v>6.3708330000000002</c:v>
                </c:pt>
                <c:pt idx="108">
                  <c:v>6.4</c:v>
                </c:pt>
                <c:pt idx="109">
                  <c:v>6.389583</c:v>
                </c:pt>
                <c:pt idx="110">
                  <c:v>6.407292</c:v>
                </c:pt>
                <c:pt idx="111">
                  <c:v>6.422917</c:v>
                </c:pt>
                <c:pt idx="112">
                  <c:v>6.4427079999999997</c:v>
                </c:pt>
                <c:pt idx="113">
                  <c:v>6.4479170000000003</c:v>
                </c:pt>
                <c:pt idx="114">
                  <c:v>6.4885419999999998</c:v>
                </c:pt>
                <c:pt idx="115">
                  <c:v>6.4416669999999998</c:v>
                </c:pt>
                <c:pt idx="116">
                  <c:v>6.4578949999999997</c:v>
                </c:pt>
                <c:pt idx="117">
                  <c:v>6.498958</c:v>
                </c:pt>
                <c:pt idx="118">
                  <c:v>6.4804120000000003</c:v>
                </c:pt>
                <c:pt idx="119">
                  <c:v>6.532292</c:v>
                </c:pt>
                <c:pt idx="120">
                  <c:v>6.5708330000000004</c:v>
                </c:pt>
                <c:pt idx="121">
                  <c:v>6.5989579999999997</c:v>
                </c:pt>
                <c:pt idx="122">
                  <c:v>6.5020829999999998</c:v>
                </c:pt>
                <c:pt idx="123">
                  <c:v>6.4718749999999998</c:v>
                </c:pt>
                <c:pt idx="124">
                  <c:v>6.4239579999999998</c:v>
                </c:pt>
                <c:pt idx="125">
                  <c:v>6.484375</c:v>
                </c:pt>
                <c:pt idx="126">
                  <c:v>6.498958</c:v>
                </c:pt>
                <c:pt idx="127">
                  <c:v>6.530208</c:v>
                </c:pt>
                <c:pt idx="128">
                  <c:v>6.5291670000000002</c:v>
                </c:pt>
                <c:pt idx="129">
                  <c:v>6.5739580000000002</c:v>
                </c:pt>
                <c:pt idx="130">
                  <c:v>6.579167</c:v>
                </c:pt>
                <c:pt idx="131">
                  <c:v>6.6291669999999998</c:v>
                </c:pt>
                <c:pt idx="132">
                  <c:v>6.6781249999999996</c:v>
                </c:pt>
                <c:pt idx="133">
                  <c:v>6.7105259999999998</c:v>
                </c:pt>
                <c:pt idx="134">
                  <c:v>6.735417</c:v>
                </c:pt>
                <c:pt idx="135">
                  <c:v>6.764583</c:v>
                </c:pt>
                <c:pt idx="136">
                  <c:v>6.8041669999999996</c:v>
                </c:pt>
                <c:pt idx="137">
                  <c:v>6.8187499999999996</c:v>
                </c:pt>
                <c:pt idx="138">
                  <c:v>6.8020829999999997</c:v>
                </c:pt>
                <c:pt idx="139">
                  <c:v>6.8428570000000004</c:v>
                </c:pt>
                <c:pt idx="140">
                  <c:v>6.858333</c:v>
                </c:pt>
                <c:pt idx="141">
                  <c:v>6.9156250000000004</c:v>
                </c:pt>
                <c:pt idx="142">
                  <c:v>6.9416669999999998</c:v>
                </c:pt>
                <c:pt idx="143">
                  <c:v>6.9770830000000004</c:v>
                </c:pt>
                <c:pt idx="144">
                  <c:v>6.9937500000000004</c:v>
                </c:pt>
                <c:pt idx="145">
                  <c:v>7.0374999999999996</c:v>
                </c:pt>
                <c:pt idx="146">
                  <c:v>7.0333329999999998</c:v>
                </c:pt>
                <c:pt idx="147">
                  <c:v>7.0541669999999996</c:v>
                </c:pt>
                <c:pt idx="148">
                  <c:v>7.109375</c:v>
                </c:pt>
                <c:pt idx="149">
                  <c:v>7.1031250000000004</c:v>
                </c:pt>
                <c:pt idx="150">
                  <c:v>7.1385420000000002</c:v>
                </c:pt>
                <c:pt idx="151">
                  <c:v>7.1760419999999998</c:v>
                </c:pt>
                <c:pt idx="152">
                  <c:v>7.2670000000000003</c:v>
                </c:pt>
                <c:pt idx="153">
                  <c:v>7.4145830000000004</c:v>
                </c:pt>
                <c:pt idx="154">
                  <c:v>7.5562500000000004</c:v>
                </c:pt>
                <c:pt idx="155">
                  <c:v>7.7249999999999996</c:v>
                </c:pt>
                <c:pt idx="156">
                  <c:v>7.7750000000000004</c:v>
                </c:pt>
                <c:pt idx="157">
                  <c:v>7.796907</c:v>
                </c:pt>
                <c:pt idx="158">
                  <c:v>7.8416670000000002</c:v>
                </c:pt>
                <c:pt idx="159">
                  <c:v>7.985417</c:v>
                </c:pt>
                <c:pt idx="160">
                  <c:v>8.1374999999999993</c:v>
                </c:pt>
                <c:pt idx="161">
                  <c:v>8.3183670000000003</c:v>
                </c:pt>
                <c:pt idx="162">
                  <c:v>8.344792</c:v>
                </c:pt>
                <c:pt idx="163">
                  <c:v>8.4354169999999993</c:v>
                </c:pt>
                <c:pt idx="164">
                  <c:v>8.4499999999999993</c:v>
                </c:pt>
                <c:pt idx="165">
                  <c:v>8.5197920000000007</c:v>
                </c:pt>
                <c:pt idx="166">
                  <c:v>8.5562500000000004</c:v>
                </c:pt>
                <c:pt idx="167">
                  <c:v>8.5697919999999996</c:v>
                </c:pt>
                <c:pt idx="168">
                  <c:v>8.6458329999999997</c:v>
                </c:pt>
                <c:pt idx="169">
                  <c:v>8.6687499999999993</c:v>
                </c:pt>
                <c:pt idx="170">
                  <c:v>8.6541669999999993</c:v>
                </c:pt>
                <c:pt idx="171">
                  <c:v>8.7468749999999993</c:v>
                </c:pt>
                <c:pt idx="172">
                  <c:v>8.7708329999999997</c:v>
                </c:pt>
                <c:pt idx="173">
                  <c:v>8.797917</c:v>
                </c:pt>
                <c:pt idx="174">
                  <c:v>8.8687500000000004</c:v>
                </c:pt>
                <c:pt idx="175">
                  <c:v>8.90625</c:v>
                </c:pt>
                <c:pt idx="176">
                  <c:v>8.9375</c:v>
                </c:pt>
                <c:pt idx="177">
                  <c:v>8.936458</c:v>
                </c:pt>
                <c:pt idx="178">
                  <c:v>8.9822919999999993</c:v>
                </c:pt>
                <c:pt idx="179">
                  <c:v>8.9781250000000004</c:v>
                </c:pt>
                <c:pt idx="180">
                  <c:v>8.9718750000000007</c:v>
                </c:pt>
                <c:pt idx="181">
                  <c:v>9.0381440000000008</c:v>
                </c:pt>
                <c:pt idx="182">
                  <c:v>9</c:v>
                </c:pt>
                <c:pt idx="183">
                  <c:v>9.0593749999999993</c:v>
                </c:pt>
                <c:pt idx="184">
                  <c:v>9.0885420000000003</c:v>
                </c:pt>
                <c:pt idx="185">
                  <c:v>9.1229169999999993</c:v>
                </c:pt>
                <c:pt idx="186">
                  <c:v>9.0802080000000007</c:v>
                </c:pt>
                <c:pt idx="187">
                  <c:v>9.0895829999999993</c:v>
                </c:pt>
                <c:pt idx="188">
                  <c:v>9.0958330000000007</c:v>
                </c:pt>
                <c:pt idx="189">
                  <c:v>9.1312499999999996</c:v>
                </c:pt>
                <c:pt idx="190">
                  <c:v>9.1468749999999996</c:v>
                </c:pt>
                <c:pt idx="191">
                  <c:v>9.1781249999999996</c:v>
                </c:pt>
                <c:pt idx="192">
                  <c:v>9.2917529999999999</c:v>
                </c:pt>
                <c:pt idx="193">
                  <c:v>9.3104169999999993</c:v>
                </c:pt>
                <c:pt idx="194">
                  <c:v>9.3322920000000007</c:v>
                </c:pt>
                <c:pt idx="195">
                  <c:v>9.3968749999999996</c:v>
                </c:pt>
                <c:pt idx="196">
                  <c:v>9.3885419999999993</c:v>
                </c:pt>
                <c:pt idx="197">
                  <c:v>9.3520830000000004</c:v>
                </c:pt>
                <c:pt idx="198">
                  <c:v>9.360417</c:v>
                </c:pt>
                <c:pt idx="199">
                  <c:v>9.3854170000000003</c:v>
                </c:pt>
                <c:pt idx="200">
                  <c:v>9.4156250000000004</c:v>
                </c:pt>
                <c:pt idx="201">
                  <c:v>9.422917</c:v>
                </c:pt>
                <c:pt idx="202">
                  <c:v>9.4322920000000003</c:v>
                </c:pt>
                <c:pt idx="203">
                  <c:v>9.4916669999999996</c:v>
                </c:pt>
                <c:pt idx="204">
                  <c:v>9.561458</c:v>
                </c:pt>
                <c:pt idx="205">
                  <c:v>9.5822920000000007</c:v>
                </c:pt>
                <c:pt idx="206">
                  <c:v>9.5500000000000007</c:v>
                </c:pt>
                <c:pt idx="207">
                  <c:v>9.5625</c:v>
                </c:pt>
                <c:pt idx="208">
                  <c:v>9.546875</c:v>
                </c:pt>
                <c:pt idx="209">
                  <c:v>9.5552080000000004</c:v>
                </c:pt>
                <c:pt idx="210">
                  <c:v>9.5406250000000004</c:v>
                </c:pt>
                <c:pt idx="211">
                  <c:v>9.5437499999999993</c:v>
                </c:pt>
                <c:pt idx="212">
                  <c:v>9.5229169999999996</c:v>
                </c:pt>
                <c:pt idx="213">
                  <c:v>9.545833</c:v>
                </c:pt>
                <c:pt idx="214">
                  <c:v>9.5333330000000007</c:v>
                </c:pt>
                <c:pt idx="215">
                  <c:v>9.5802080000000007</c:v>
                </c:pt>
                <c:pt idx="216">
                  <c:v>9.5697919999999996</c:v>
                </c:pt>
                <c:pt idx="217">
                  <c:v>9.545833</c:v>
                </c:pt>
                <c:pt idx="218">
                  <c:v>9.5572920000000003</c:v>
                </c:pt>
                <c:pt idx="219">
                  <c:v>9.5604169999999993</c:v>
                </c:pt>
                <c:pt idx="220">
                  <c:v>9.5416670000000003</c:v>
                </c:pt>
                <c:pt idx="221">
                  <c:v>9.5208329999999997</c:v>
                </c:pt>
                <c:pt idx="222">
                  <c:v>9.5229169999999996</c:v>
                </c:pt>
                <c:pt idx="223">
                  <c:v>9.5197920000000007</c:v>
                </c:pt>
                <c:pt idx="224">
                  <c:v>9.5447919999999993</c:v>
                </c:pt>
                <c:pt idx="225">
                  <c:v>9.5593749999999993</c:v>
                </c:pt>
                <c:pt idx="226">
                  <c:v>9.5812500000000007</c:v>
                </c:pt>
                <c:pt idx="227">
                  <c:v>9.5447919999999993</c:v>
                </c:pt>
                <c:pt idx="228">
                  <c:v>9.5</c:v>
                </c:pt>
                <c:pt idx="229">
                  <c:v>9.2604170000000003</c:v>
                </c:pt>
                <c:pt idx="230">
                  <c:v>9.2687500000000007</c:v>
                </c:pt>
                <c:pt idx="231">
                  <c:v>9.328125</c:v>
                </c:pt>
                <c:pt idx="232">
                  <c:v>9.407292</c:v>
                </c:pt>
                <c:pt idx="233">
                  <c:v>9.4239580000000007</c:v>
                </c:pt>
                <c:pt idx="234">
                  <c:v>9.4546390000000002</c:v>
                </c:pt>
                <c:pt idx="235">
                  <c:v>9.4822919999999993</c:v>
                </c:pt>
                <c:pt idx="236">
                  <c:v>9.5114579999999993</c:v>
                </c:pt>
                <c:pt idx="237">
                  <c:v>9.5395830000000004</c:v>
                </c:pt>
                <c:pt idx="238">
                  <c:v>9.5645830000000007</c:v>
                </c:pt>
                <c:pt idx="239">
                  <c:v>9.579167</c:v>
                </c:pt>
                <c:pt idx="240">
                  <c:v>9.6010419999999996</c:v>
                </c:pt>
                <c:pt idx="241">
                  <c:v>9.5979170000000007</c:v>
                </c:pt>
                <c:pt idx="242">
                  <c:v>9.6343750000000004</c:v>
                </c:pt>
                <c:pt idx="243">
                  <c:v>9.6531249999999993</c:v>
                </c:pt>
                <c:pt idx="244">
                  <c:v>9.6947919999999996</c:v>
                </c:pt>
                <c:pt idx="245">
                  <c:v>9.751042</c:v>
                </c:pt>
                <c:pt idx="246">
                  <c:v>9.7697920000000007</c:v>
                </c:pt>
                <c:pt idx="247">
                  <c:v>9.7781249999999993</c:v>
                </c:pt>
                <c:pt idx="248">
                  <c:v>9.796875</c:v>
                </c:pt>
                <c:pt idx="249">
                  <c:v>9.8041669999999996</c:v>
                </c:pt>
                <c:pt idx="250">
                  <c:v>9.8239579999999993</c:v>
                </c:pt>
                <c:pt idx="251">
                  <c:v>9.8531250000000004</c:v>
                </c:pt>
                <c:pt idx="252">
                  <c:v>9.9</c:v>
                </c:pt>
                <c:pt idx="253">
                  <c:v>9.9281249999999996</c:v>
                </c:pt>
                <c:pt idx="254">
                  <c:v>9.983333</c:v>
                </c:pt>
                <c:pt idx="255">
                  <c:v>10.015625</c:v>
                </c:pt>
                <c:pt idx="256">
                  <c:v>10.069792</c:v>
                </c:pt>
                <c:pt idx="257">
                  <c:v>10.092708</c:v>
                </c:pt>
                <c:pt idx="258">
                  <c:v>10.157292</c:v>
                </c:pt>
                <c:pt idx="259">
                  <c:v>10.179167</c:v>
                </c:pt>
                <c:pt idx="260">
                  <c:v>10.232291999999999</c:v>
                </c:pt>
                <c:pt idx="261">
                  <c:v>10.278351000000001</c:v>
                </c:pt>
                <c:pt idx="262">
                  <c:v>10.394898</c:v>
                </c:pt>
                <c:pt idx="263">
                  <c:v>10.482291999999999</c:v>
                </c:pt>
                <c:pt idx="264">
                  <c:v>10.617708</c:v>
                </c:pt>
                <c:pt idx="265">
                  <c:v>10.680208</c:v>
                </c:pt>
                <c:pt idx="266">
                  <c:v>10.828125</c:v>
                </c:pt>
                <c:pt idx="267">
                  <c:v>10.949484999999999</c:v>
                </c:pt>
                <c:pt idx="268">
                  <c:v>11.082292000000001</c:v>
                </c:pt>
                <c:pt idx="269">
                  <c:v>11.227083</c:v>
                </c:pt>
                <c:pt idx="270">
                  <c:v>11.389583</c:v>
                </c:pt>
                <c:pt idx="271">
                  <c:v>11.5625</c:v>
                </c:pt>
                <c:pt idx="272">
                  <c:v>11.726042</c:v>
                </c:pt>
                <c:pt idx="273">
                  <c:v>11.922917</c:v>
                </c:pt>
                <c:pt idx="274">
                  <c:v>12.140625</c:v>
                </c:pt>
                <c:pt idx="275">
                  <c:v>12.373958</c:v>
                </c:pt>
                <c:pt idx="276">
                  <c:v>12.61875</c:v>
                </c:pt>
                <c:pt idx="277">
                  <c:v>12.894792000000001</c:v>
                </c:pt>
                <c:pt idx="278">
                  <c:v>13.213542</c:v>
                </c:pt>
                <c:pt idx="279">
                  <c:v>13.580208000000001</c:v>
                </c:pt>
                <c:pt idx="280">
                  <c:v>13.980207999999999</c:v>
                </c:pt>
                <c:pt idx="281">
                  <c:v>14.410417000000001</c:v>
                </c:pt>
                <c:pt idx="282">
                  <c:v>14.859375</c:v>
                </c:pt>
                <c:pt idx="283">
                  <c:v>15.294791999999999</c:v>
                </c:pt>
                <c:pt idx="284">
                  <c:v>15.692708</c:v>
                </c:pt>
                <c:pt idx="285">
                  <c:v>16.059374999999999</c:v>
                </c:pt>
                <c:pt idx="286">
                  <c:v>16.383333</c:v>
                </c:pt>
                <c:pt idx="287">
                  <c:v>16.555208</c:v>
                </c:pt>
                <c:pt idx="288">
                  <c:v>16.636458000000001</c:v>
                </c:pt>
                <c:pt idx="289">
                  <c:v>16.708333</c:v>
                </c:pt>
                <c:pt idx="290">
                  <c:v>16.769791999999999</c:v>
                </c:pt>
                <c:pt idx="291">
                  <c:v>16.836458</c:v>
                </c:pt>
                <c:pt idx="292">
                  <c:v>16.783332999999999</c:v>
                </c:pt>
                <c:pt idx="293">
                  <c:v>16.636458000000001</c:v>
                </c:pt>
                <c:pt idx="294">
                  <c:v>16.590624999999999</c:v>
                </c:pt>
                <c:pt idx="295">
                  <c:v>16.596875000000001</c:v>
                </c:pt>
                <c:pt idx="296">
                  <c:v>16.408332999999999</c:v>
                </c:pt>
                <c:pt idx="297">
                  <c:v>14.703125</c:v>
                </c:pt>
                <c:pt idx="298">
                  <c:v>13.238542000000001</c:v>
                </c:pt>
                <c:pt idx="299">
                  <c:v>12.631959</c:v>
                </c:pt>
                <c:pt idx="300">
                  <c:v>12.703125</c:v>
                </c:pt>
                <c:pt idx="301">
                  <c:v>12.967708</c:v>
                </c:pt>
                <c:pt idx="302">
                  <c:v>13.013684</c:v>
                </c:pt>
                <c:pt idx="303">
                  <c:v>12.573957999999999</c:v>
                </c:pt>
                <c:pt idx="304">
                  <c:v>12.190721999999999</c:v>
                </c:pt>
                <c:pt idx="305">
                  <c:v>12.235417</c:v>
                </c:pt>
                <c:pt idx="306">
                  <c:v>12.283333000000001</c:v>
                </c:pt>
                <c:pt idx="307">
                  <c:v>12.119792</c:v>
                </c:pt>
                <c:pt idx="308">
                  <c:v>12.071875</c:v>
                </c:pt>
                <c:pt idx="309">
                  <c:v>12.253125000000001</c:v>
                </c:pt>
                <c:pt idx="310">
                  <c:v>12.382474</c:v>
                </c:pt>
                <c:pt idx="311">
                  <c:v>11.404166999999999</c:v>
                </c:pt>
                <c:pt idx="312">
                  <c:v>10.560416999999999</c:v>
                </c:pt>
                <c:pt idx="313">
                  <c:v>9.4802079999999993</c:v>
                </c:pt>
                <c:pt idx="314">
                  <c:v>9.1458329999999997</c:v>
                </c:pt>
                <c:pt idx="315">
                  <c:v>8.9177079999999993</c:v>
                </c:pt>
                <c:pt idx="316">
                  <c:v>8.6999999999999993</c:v>
                </c:pt>
                <c:pt idx="317">
                  <c:v>8.2285710000000005</c:v>
                </c:pt>
                <c:pt idx="318">
                  <c:v>8.297917</c:v>
                </c:pt>
                <c:pt idx="319">
                  <c:v>8.6677079999999993</c:v>
                </c:pt>
                <c:pt idx="320">
                  <c:v>8.4239580000000007</c:v>
                </c:pt>
                <c:pt idx="321">
                  <c:v>7.7608249999999996</c:v>
                </c:pt>
                <c:pt idx="322">
                  <c:v>7.2091839999999996</c:v>
                </c:pt>
                <c:pt idx="323">
                  <c:v>6.8397959999999998</c:v>
                </c:pt>
                <c:pt idx="324">
                  <c:v>6.3346530000000003</c:v>
                </c:pt>
                <c:pt idx="325">
                  <c:v>5.4673470000000002</c:v>
                </c:pt>
                <c:pt idx="326">
                  <c:v>4.2836730000000003</c:v>
                </c:pt>
                <c:pt idx="327">
                  <c:v>3.364646</c:v>
                </c:pt>
                <c:pt idx="328">
                  <c:v>3.4432990000000001</c:v>
                </c:pt>
                <c:pt idx="329">
                  <c:v>3.6458330000000001</c:v>
                </c:pt>
                <c:pt idx="330">
                  <c:v>4.2970300000000003</c:v>
                </c:pt>
                <c:pt idx="331">
                  <c:v>5.0329899999999999</c:v>
                </c:pt>
                <c:pt idx="332">
                  <c:v>5.3770829999999998</c:v>
                </c:pt>
                <c:pt idx="333">
                  <c:v>5.5474230000000002</c:v>
                </c:pt>
                <c:pt idx="334">
                  <c:v>5.922917</c:v>
                </c:pt>
                <c:pt idx="335">
                  <c:v>6.5061859999999996</c:v>
                </c:pt>
                <c:pt idx="336">
                  <c:v>6.2947920000000002</c:v>
                </c:pt>
                <c:pt idx="337">
                  <c:v>5.8897959999999996</c:v>
                </c:pt>
                <c:pt idx="338">
                  <c:v>5.8587629999999997</c:v>
                </c:pt>
                <c:pt idx="339">
                  <c:v>5.8082469999999997</c:v>
                </c:pt>
                <c:pt idx="340">
                  <c:v>5.9874999999999998</c:v>
                </c:pt>
                <c:pt idx="341">
                  <c:v>6.0755319999999999</c:v>
                </c:pt>
                <c:pt idx="342">
                  <c:v>6.323404</c:v>
                </c:pt>
                <c:pt idx="343">
                  <c:v>6.5572920000000003</c:v>
                </c:pt>
                <c:pt idx="344">
                  <c:v>6.4958330000000002</c:v>
                </c:pt>
                <c:pt idx="345">
                  <c:v>6.568041</c:v>
                </c:pt>
                <c:pt idx="346">
                  <c:v>6.8312499999999998</c:v>
                </c:pt>
                <c:pt idx="347">
                  <c:v>6.9489580000000002</c:v>
                </c:pt>
                <c:pt idx="348">
                  <c:v>7.0090000000000003</c:v>
                </c:pt>
                <c:pt idx="349">
                  <c:v>6.7755099999999997</c:v>
                </c:pt>
                <c:pt idx="350">
                  <c:v>6.6229170000000002</c:v>
                </c:pt>
                <c:pt idx="351">
                  <c:v>6.342708</c:v>
                </c:pt>
                <c:pt idx="352">
                  <c:v>5.9947920000000003</c:v>
                </c:pt>
                <c:pt idx="353">
                  <c:v>5.6785709999999998</c:v>
                </c:pt>
                <c:pt idx="354">
                  <c:v>5.4313729999999998</c:v>
                </c:pt>
                <c:pt idx="355">
                  <c:v>5.2383839999999999</c:v>
                </c:pt>
                <c:pt idx="356">
                  <c:v>5.4071429999999996</c:v>
                </c:pt>
                <c:pt idx="357">
                  <c:v>5.2701029999999998</c:v>
                </c:pt>
                <c:pt idx="358">
                  <c:v>5.3541670000000003</c:v>
                </c:pt>
                <c:pt idx="359">
                  <c:v>5.3989580000000004</c:v>
                </c:pt>
                <c:pt idx="360">
                  <c:v>5.077083</c:v>
                </c:pt>
                <c:pt idx="361">
                  <c:v>5.2081629999999999</c:v>
                </c:pt>
                <c:pt idx="362">
                  <c:v>5.6937499999999996</c:v>
                </c:pt>
                <c:pt idx="363">
                  <c:v>5.3288659999999997</c:v>
                </c:pt>
                <c:pt idx="364">
                  <c:v>4.9442110000000001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C3-45BE-98D7-71C5198EFECD}"/>
            </c:ext>
          </c:extLst>
        </c:ser>
        <c:ser>
          <c:idx val="4"/>
          <c:order val="4"/>
          <c:tx>
            <c:strRef>
              <c:f>'2010-19 stream temperatures'!$I$1</c:f>
              <c:strCache>
                <c:ptCount val="1"/>
                <c:pt idx="0">
                  <c:v>USGS_14162500_temp_MCKENZIE RIVER NEAR VIDA_23772909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temperatures'!$I$2:$I$366</c:f>
              <c:numCache>
                <c:formatCode>General</c:formatCode>
                <c:ptCount val="365"/>
                <c:pt idx="0">
                  <c:v>5.4124999999999996</c:v>
                </c:pt>
                <c:pt idx="1">
                  <c:v>5.5572920000000003</c:v>
                </c:pt>
                <c:pt idx="2">
                  <c:v>5.5625</c:v>
                </c:pt>
                <c:pt idx="3">
                  <c:v>5.6635419999999996</c:v>
                </c:pt>
                <c:pt idx="4">
                  <c:v>5.8197919999999996</c:v>
                </c:pt>
                <c:pt idx="5">
                  <c:v>6.157292</c:v>
                </c:pt>
                <c:pt idx="6">
                  <c:v>5.765625</c:v>
                </c:pt>
                <c:pt idx="7">
                  <c:v>6.0416670000000003</c:v>
                </c:pt>
                <c:pt idx="8">
                  <c:v>6.3364580000000004</c:v>
                </c:pt>
                <c:pt idx="9">
                  <c:v>6.1041670000000003</c:v>
                </c:pt>
                <c:pt idx="10">
                  <c:v>6.3239580000000002</c:v>
                </c:pt>
                <c:pt idx="11">
                  <c:v>6.53125</c:v>
                </c:pt>
                <c:pt idx="12">
                  <c:v>6.4239579999999998</c:v>
                </c:pt>
                <c:pt idx="13">
                  <c:v>6.2395829999999997</c:v>
                </c:pt>
                <c:pt idx="14">
                  <c:v>6.092708</c:v>
                </c:pt>
                <c:pt idx="15">
                  <c:v>6.3635419999999998</c:v>
                </c:pt>
                <c:pt idx="16">
                  <c:v>6.5083330000000004</c:v>
                </c:pt>
                <c:pt idx="17">
                  <c:v>6.2156250000000002</c:v>
                </c:pt>
                <c:pt idx="18">
                  <c:v>6.2906250000000004</c:v>
                </c:pt>
                <c:pt idx="19">
                  <c:v>6.046875</c:v>
                </c:pt>
                <c:pt idx="20">
                  <c:v>5.9177080000000002</c:v>
                </c:pt>
                <c:pt idx="21">
                  <c:v>5.8812499999999996</c:v>
                </c:pt>
                <c:pt idx="22">
                  <c:v>5.7104169999999996</c:v>
                </c:pt>
                <c:pt idx="23">
                  <c:v>5.53125</c:v>
                </c:pt>
                <c:pt idx="24">
                  <c:v>6.046875</c:v>
                </c:pt>
                <c:pt idx="25">
                  <c:v>6.202083</c:v>
                </c:pt>
                <c:pt idx="26">
                  <c:v>5.7218749999999998</c:v>
                </c:pt>
                <c:pt idx="27">
                  <c:v>5.671875</c:v>
                </c:pt>
                <c:pt idx="28">
                  <c:v>6.1781249999999996</c:v>
                </c:pt>
                <c:pt idx="29">
                  <c:v>6.1854170000000002</c:v>
                </c:pt>
                <c:pt idx="30">
                  <c:v>6.3562500000000002</c:v>
                </c:pt>
                <c:pt idx="31">
                  <c:v>5.859375</c:v>
                </c:pt>
                <c:pt idx="32">
                  <c:v>6.15</c:v>
                </c:pt>
                <c:pt idx="33">
                  <c:v>6.391667</c:v>
                </c:pt>
                <c:pt idx="34">
                  <c:v>6.3520830000000004</c:v>
                </c:pt>
                <c:pt idx="35">
                  <c:v>6.4458330000000004</c:v>
                </c:pt>
                <c:pt idx="36">
                  <c:v>6.1833330000000002</c:v>
                </c:pt>
                <c:pt idx="37">
                  <c:v>6.6895829999999998</c:v>
                </c:pt>
                <c:pt idx="38">
                  <c:v>6.3458329999999998</c:v>
                </c:pt>
                <c:pt idx="39">
                  <c:v>5.796875</c:v>
                </c:pt>
                <c:pt idx="40">
                  <c:v>5.501042</c:v>
                </c:pt>
                <c:pt idx="41">
                  <c:v>6.2260419999999996</c:v>
                </c:pt>
                <c:pt idx="42">
                  <c:v>6.4770830000000004</c:v>
                </c:pt>
                <c:pt idx="43">
                  <c:v>6.5541669999999996</c:v>
                </c:pt>
                <c:pt idx="44">
                  <c:v>6.65625</c:v>
                </c:pt>
                <c:pt idx="45">
                  <c:v>6.811458</c:v>
                </c:pt>
                <c:pt idx="46">
                  <c:v>7.1624999999999996</c:v>
                </c:pt>
                <c:pt idx="47">
                  <c:v>6.7249999999999996</c:v>
                </c:pt>
                <c:pt idx="48">
                  <c:v>6.1833330000000002</c:v>
                </c:pt>
                <c:pt idx="49">
                  <c:v>5.8302079999999998</c:v>
                </c:pt>
                <c:pt idx="50">
                  <c:v>5.5281250000000002</c:v>
                </c:pt>
                <c:pt idx="51">
                  <c:v>5.2697919999999998</c:v>
                </c:pt>
                <c:pt idx="52">
                  <c:v>5.0802079999999998</c:v>
                </c:pt>
                <c:pt idx="53">
                  <c:v>5.313542</c:v>
                </c:pt>
                <c:pt idx="54">
                  <c:v>6.1666670000000003</c:v>
                </c:pt>
                <c:pt idx="55">
                  <c:v>6.6468749999999996</c:v>
                </c:pt>
                <c:pt idx="56">
                  <c:v>6.704167</c:v>
                </c:pt>
                <c:pt idx="57">
                  <c:v>6.6177080000000004</c:v>
                </c:pt>
                <c:pt idx="58">
                  <c:v>6.3343749999999996</c:v>
                </c:pt>
                <c:pt idx="59">
                  <c:v>6.5291670000000002</c:v>
                </c:pt>
                <c:pt idx="60">
                  <c:v>6.8645829999999997</c:v>
                </c:pt>
                <c:pt idx="61">
                  <c:v>6.5395830000000004</c:v>
                </c:pt>
                <c:pt idx="62">
                  <c:v>6.7291670000000003</c:v>
                </c:pt>
                <c:pt idx="63">
                  <c:v>6.358333</c:v>
                </c:pt>
                <c:pt idx="64">
                  <c:v>6.6760419999999998</c:v>
                </c:pt>
                <c:pt idx="65">
                  <c:v>6.4593749999999996</c:v>
                </c:pt>
                <c:pt idx="66">
                  <c:v>6.5531249999999996</c:v>
                </c:pt>
                <c:pt idx="67">
                  <c:v>5.6479169999999996</c:v>
                </c:pt>
                <c:pt idx="68">
                  <c:v>5.9572919999999998</c:v>
                </c:pt>
                <c:pt idx="69">
                  <c:v>5.703125</c:v>
                </c:pt>
                <c:pt idx="70">
                  <c:v>5.8947919999999998</c:v>
                </c:pt>
                <c:pt idx="71">
                  <c:v>5.8802079999999997</c:v>
                </c:pt>
                <c:pt idx="72">
                  <c:v>6.0706519999999999</c:v>
                </c:pt>
                <c:pt idx="73">
                  <c:v>6.703125</c:v>
                </c:pt>
                <c:pt idx="74">
                  <c:v>6.577083</c:v>
                </c:pt>
                <c:pt idx="75">
                  <c:v>6.859375</c:v>
                </c:pt>
                <c:pt idx="76">
                  <c:v>6.55</c:v>
                </c:pt>
                <c:pt idx="77">
                  <c:v>6.6843750000000002</c:v>
                </c:pt>
                <c:pt idx="78">
                  <c:v>7.0593750000000002</c:v>
                </c:pt>
                <c:pt idx="79">
                  <c:v>7.1343750000000004</c:v>
                </c:pt>
                <c:pt idx="80">
                  <c:v>7.0979169999999998</c:v>
                </c:pt>
                <c:pt idx="81">
                  <c:v>6.8562500000000002</c:v>
                </c:pt>
                <c:pt idx="82">
                  <c:v>7.4083329999999998</c:v>
                </c:pt>
                <c:pt idx="83">
                  <c:v>7.1458329999999997</c:v>
                </c:pt>
                <c:pt idx="84">
                  <c:v>6.3989580000000004</c:v>
                </c:pt>
                <c:pt idx="85">
                  <c:v>7.0843749999999996</c:v>
                </c:pt>
                <c:pt idx="86">
                  <c:v>7.0187499999999998</c:v>
                </c:pt>
                <c:pt idx="87">
                  <c:v>6.9447919999999996</c:v>
                </c:pt>
                <c:pt idx="88">
                  <c:v>5.920833</c:v>
                </c:pt>
                <c:pt idx="89">
                  <c:v>6.25</c:v>
                </c:pt>
                <c:pt idx="90">
                  <c:v>6.5645829999999998</c:v>
                </c:pt>
                <c:pt idx="91">
                  <c:v>5.9124999999999996</c:v>
                </c:pt>
                <c:pt idx="92">
                  <c:v>6</c:v>
                </c:pt>
                <c:pt idx="93">
                  <c:v>6.1437499999999998</c:v>
                </c:pt>
                <c:pt idx="94">
                  <c:v>6.265625</c:v>
                </c:pt>
                <c:pt idx="95">
                  <c:v>6.3020829999999997</c:v>
                </c:pt>
                <c:pt idx="96">
                  <c:v>7.28125</c:v>
                </c:pt>
                <c:pt idx="97">
                  <c:v>6.8656249999999996</c:v>
                </c:pt>
                <c:pt idx="98">
                  <c:v>6.4749999999999996</c:v>
                </c:pt>
                <c:pt idx="99">
                  <c:v>6.640625</c:v>
                </c:pt>
                <c:pt idx="100">
                  <c:v>7.1677080000000002</c:v>
                </c:pt>
                <c:pt idx="101">
                  <c:v>7.4447919999999996</c:v>
                </c:pt>
                <c:pt idx="102">
                  <c:v>7.3677080000000004</c:v>
                </c:pt>
                <c:pt idx="103">
                  <c:v>7.4760419999999996</c:v>
                </c:pt>
                <c:pt idx="104">
                  <c:v>7.95</c:v>
                </c:pt>
                <c:pt idx="105">
                  <c:v>7.860417</c:v>
                </c:pt>
                <c:pt idx="106">
                  <c:v>7.9937500000000004</c:v>
                </c:pt>
                <c:pt idx="107">
                  <c:v>8.2062500000000007</c:v>
                </c:pt>
                <c:pt idx="108">
                  <c:v>8.0812500000000007</c:v>
                </c:pt>
                <c:pt idx="109">
                  <c:v>7.7541669999999998</c:v>
                </c:pt>
                <c:pt idx="110">
                  <c:v>7.1770829999999997</c:v>
                </c:pt>
                <c:pt idx="111">
                  <c:v>7.7625000000000002</c:v>
                </c:pt>
                <c:pt idx="112">
                  <c:v>7.9864579999999998</c:v>
                </c:pt>
                <c:pt idx="113">
                  <c:v>8.1291670000000007</c:v>
                </c:pt>
                <c:pt idx="114">
                  <c:v>8.0416670000000003</c:v>
                </c:pt>
                <c:pt idx="115">
                  <c:v>7.6749999999999998</c:v>
                </c:pt>
                <c:pt idx="116">
                  <c:v>7.6322919999999996</c:v>
                </c:pt>
                <c:pt idx="117">
                  <c:v>7.1343750000000004</c:v>
                </c:pt>
                <c:pt idx="118">
                  <c:v>7.0989579999999997</c:v>
                </c:pt>
                <c:pt idx="119">
                  <c:v>7.5437500000000002</c:v>
                </c:pt>
                <c:pt idx="120">
                  <c:v>7.6447919999999998</c:v>
                </c:pt>
                <c:pt idx="121">
                  <c:v>8.0072919999999996</c:v>
                </c:pt>
                <c:pt idx="122">
                  <c:v>7.813542</c:v>
                </c:pt>
                <c:pt idx="123">
                  <c:v>7.3729170000000002</c:v>
                </c:pt>
                <c:pt idx="124">
                  <c:v>7.0593750000000002</c:v>
                </c:pt>
                <c:pt idx="125">
                  <c:v>7.811458</c:v>
                </c:pt>
                <c:pt idx="126">
                  <c:v>8.0510420000000007</c:v>
                </c:pt>
                <c:pt idx="127">
                  <c:v>8.5364579999999997</c:v>
                </c:pt>
                <c:pt idx="128">
                  <c:v>8.3729169999999993</c:v>
                </c:pt>
                <c:pt idx="129">
                  <c:v>8.2302079999999993</c:v>
                </c:pt>
                <c:pt idx="130">
                  <c:v>7.452083</c:v>
                </c:pt>
                <c:pt idx="131">
                  <c:v>8.295833</c:v>
                </c:pt>
                <c:pt idx="132">
                  <c:v>9.109375</c:v>
                </c:pt>
                <c:pt idx="133">
                  <c:v>9.4510419999999993</c:v>
                </c:pt>
                <c:pt idx="134">
                  <c:v>9.5437499999999993</c:v>
                </c:pt>
                <c:pt idx="135">
                  <c:v>9.484375</c:v>
                </c:pt>
                <c:pt idx="136">
                  <c:v>9.5395830000000004</c:v>
                </c:pt>
                <c:pt idx="137">
                  <c:v>9.1947919999999996</c:v>
                </c:pt>
                <c:pt idx="138">
                  <c:v>8.6072919999999993</c:v>
                </c:pt>
                <c:pt idx="139">
                  <c:v>8.25</c:v>
                </c:pt>
                <c:pt idx="140">
                  <c:v>7.7687499999999998</c:v>
                </c:pt>
                <c:pt idx="141">
                  <c:v>7.7229169999999998</c:v>
                </c:pt>
                <c:pt idx="142">
                  <c:v>8.0656250000000007</c:v>
                </c:pt>
                <c:pt idx="143">
                  <c:v>8.2145829999999993</c:v>
                </c:pt>
                <c:pt idx="144">
                  <c:v>8.3104169999999993</c:v>
                </c:pt>
                <c:pt idx="145">
                  <c:v>8.7760420000000003</c:v>
                </c:pt>
                <c:pt idx="146">
                  <c:v>8.828125</c:v>
                </c:pt>
                <c:pt idx="147">
                  <c:v>8.4416670000000007</c:v>
                </c:pt>
                <c:pt idx="148">
                  <c:v>8.9572920000000007</c:v>
                </c:pt>
                <c:pt idx="149">
                  <c:v>9.0718750000000004</c:v>
                </c:pt>
                <c:pt idx="150">
                  <c:v>9.2281250000000004</c:v>
                </c:pt>
                <c:pt idx="151">
                  <c:v>8.9875000000000007</c:v>
                </c:pt>
                <c:pt idx="152">
                  <c:v>8.860417</c:v>
                </c:pt>
                <c:pt idx="153">
                  <c:v>8.4468750000000004</c:v>
                </c:pt>
                <c:pt idx="154">
                  <c:v>8.6145829999999997</c:v>
                </c:pt>
                <c:pt idx="155">
                  <c:v>8.7447920000000003</c:v>
                </c:pt>
                <c:pt idx="156">
                  <c:v>8.8854170000000003</c:v>
                </c:pt>
                <c:pt idx="157">
                  <c:v>9.4291669999999996</c:v>
                </c:pt>
                <c:pt idx="158">
                  <c:v>9.0708330000000004</c:v>
                </c:pt>
                <c:pt idx="159">
                  <c:v>9.1385419999999993</c:v>
                </c:pt>
                <c:pt idx="160">
                  <c:v>8.8479170000000007</c:v>
                </c:pt>
                <c:pt idx="161">
                  <c:v>9.1750000000000007</c:v>
                </c:pt>
                <c:pt idx="162">
                  <c:v>9.8343749999999996</c:v>
                </c:pt>
                <c:pt idx="163">
                  <c:v>10.346875000000001</c:v>
                </c:pt>
                <c:pt idx="164">
                  <c:v>10.255208</c:v>
                </c:pt>
                <c:pt idx="165">
                  <c:v>9.3489579999999997</c:v>
                </c:pt>
                <c:pt idx="166">
                  <c:v>8.7364580000000007</c:v>
                </c:pt>
                <c:pt idx="167">
                  <c:v>9.1947919999999996</c:v>
                </c:pt>
                <c:pt idx="168">
                  <c:v>9.6177080000000004</c:v>
                </c:pt>
                <c:pt idx="169">
                  <c:v>9.7125000000000004</c:v>
                </c:pt>
                <c:pt idx="170">
                  <c:v>9.234375</c:v>
                </c:pt>
                <c:pt idx="171">
                  <c:v>10.320833</c:v>
                </c:pt>
                <c:pt idx="172">
                  <c:v>10.564583000000001</c:v>
                </c:pt>
                <c:pt idx="173">
                  <c:v>10.702083</c:v>
                </c:pt>
                <c:pt idx="174">
                  <c:v>11.320833</c:v>
                </c:pt>
                <c:pt idx="175">
                  <c:v>11.294791999999999</c:v>
                </c:pt>
                <c:pt idx="176">
                  <c:v>11.644792000000001</c:v>
                </c:pt>
                <c:pt idx="177">
                  <c:v>11.657292</c:v>
                </c:pt>
                <c:pt idx="178">
                  <c:v>11.932292</c:v>
                </c:pt>
                <c:pt idx="179">
                  <c:v>11.448957999999999</c:v>
                </c:pt>
                <c:pt idx="180">
                  <c:v>11.286458</c:v>
                </c:pt>
                <c:pt idx="181">
                  <c:v>10.963542</c:v>
                </c:pt>
                <c:pt idx="182">
                  <c:v>10.401042</c:v>
                </c:pt>
                <c:pt idx="183">
                  <c:v>11.044791999999999</c:v>
                </c:pt>
                <c:pt idx="184">
                  <c:v>11.305208</c:v>
                </c:pt>
                <c:pt idx="185">
                  <c:v>11.514583</c:v>
                </c:pt>
                <c:pt idx="186">
                  <c:v>11.607291999999999</c:v>
                </c:pt>
                <c:pt idx="187">
                  <c:v>12.130208</c:v>
                </c:pt>
                <c:pt idx="188">
                  <c:v>12.444792</c:v>
                </c:pt>
                <c:pt idx="189">
                  <c:v>12.790625</c:v>
                </c:pt>
                <c:pt idx="190">
                  <c:v>12.887499999999999</c:v>
                </c:pt>
                <c:pt idx="191">
                  <c:v>13.027082999999999</c:v>
                </c:pt>
                <c:pt idx="192">
                  <c:v>13.069792</c:v>
                </c:pt>
                <c:pt idx="193">
                  <c:v>12.223958</c:v>
                </c:pt>
                <c:pt idx="194">
                  <c:v>12.262499999999999</c:v>
                </c:pt>
                <c:pt idx="195">
                  <c:v>12.870832999999999</c:v>
                </c:pt>
                <c:pt idx="196">
                  <c:v>12.938542</c:v>
                </c:pt>
                <c:pt idx="197">
                  <c:v>12.802083</c:v>
                </c:pt>
                <c:pt idx="198">
                  <c:v>12.754167000000001</c:v>
                </c:pt>
                <c:pt idx="199">
                  <c:v>12.635417</c:v>
                </c:pt>
                <c:pt idx="200">
                  <c:v>12.859375</c:v>
                </c:pt>
                <c:pt idx="201">
                  <c:v>12.979167</c:v>
                </c:pt>
                <c:pt idx="202">
                  <c:v>13.272826</c:v>
                </c:pt>
                <c:pt idx="203">
                  <c:v>13.2875</c:v>
                </c:pt>
                <c:pt idx="204">
                  <c:v>13.567708</c:v>
                </c:pt>
                <c:pt idx="205">
                  <c:v>13.907292</c:v>
                </c:pt>
                <c:pt idx="206">
                  <c:v>13.851042</c:v>
                </c:pt>
                <c:pt idx="207">
                  <c:v>14.072825999999999</c:v>
                </c:pt>
                <c:pt idx="208">
                  <c:v>13.863542000000001</c:v>
                </c:pt>
                <c:pt idx="209">
                  <c:v>13.842708</c:v>
                </c:pt>
                <c:pt idx="210">
                  <c:v>13.777082999999999</c:v>
                </c:pt>
                <c:pt idx="211">
                  <c:v>13.313043</c:v>
                </c:pt>
                <c:pt idx="212">
                  <c:v>13.428125</c:v>
                </c:pt>
                <c:pt idx="213">
                  <c:v>13.487500000000001</c:v>
                </c:pt>
                <c:pt idx="214">
                  <c:v>13.579167</c:v>
                </c:pt>
                <c:pt idx="215">
                  <c:v>13.594792</c:v>
                </c:pt>
                <c:pt idx="216">
                  <c:v>13.595833000000001</c:v>
                </c:pt>
                <c:pt idx="217">
                  <c:v>13.569792</c:v>
                </c:pt>
                <c:pt idx="218">
                  <c:v>13.483333</c:v>
                </c:pt>
                <c:pt idx="219">
                  <c:v>13.573957999999999</c:v>
                </c:pt>
                <c:pt idx="220">
                  <c:v>13.314583000000001</c:v>
                </c:pt>
                <c:pt idx="221">
                  <c:v>13.0375</c:v>
                </c:pt>
                <c:pt idx="222">
                  <c:v>13.168749999999999</c:v>
                </c:pt>
                <c:pt idx="223">
                  <c:v>13.119792</c:v>
                </c:pt>
                <c:pt idx="224">
                  <c:v>13.294791999999999</c:v>
                </c:pt>
                <c:pt idx="225">
                  <c:v>13.428125</c:v>
                </c:pt>
                <c:pt idx="226">
                  <c:v>13.581250000000001</c:v>
                </c:pt>
                <c:pt idx="227">
                  <c:v>13.581250000000001</c:v>
                </c:pt>
                <c:pt idx="228">
                  <c:v>13.358333</c:v>
                </c:pt>
                <c:pt idx="229">
                  <c:v>12.804167</c:v>
                </c:pt>
                <c:pt idx="230">
                  <c:v>12.270833</c:v>
                </c:pt>
                <c:pt idx="231">
                  <c:v>12.141667</c:v>
                </c:pt>
                <c:pt idx="232">
                  <c:v>11.640625</c:v>
                </c:pt>
                <c:pt idx="233">
                  <c:v>11.407292</c:v>
                </c:pt>
                <c:pt idx="234">
                  <c:v>11.494565</c:v>
                </c:pt>
                <c:pt idx="235">
                  <c:v>11.995832999999999</c:v>
                </c:pt>
                <c:pt idx="236">
                  <c:v>12.277082999999999</c:v>
                </c:pt>
                <c:pt idx="237">
                  <c:v>12.098958</c:v>
                </c:pt>
                <c:pt idx="238">
                  <c:v>11.50625</c:v>
                </c:pt>
                <c:pt idx="239">
                  <c:v>11.284375000000001</c:v>
                </c:pt>
                <c:pt idx="240">
                  <c:v>11.127083000000001</c:v>
                </c:pt>
                <c:pt idx="241">
                  <c:v>10.763541999999999</c:v>
                </c:pt>
                <c:pt idx="242">
                  <c:v>11.028124999999999</c:v>
                </c:pt>
                <c:pt idx="243">
                  <c:v>11.326041999999999</c:v>
                </c:pt>
                <c:pt idx="244">
                  <c:v>11.845833000000001</c:v>
                </c:pt>
                <c:pt idx="245">
                  <c:v>12.201041999999999</c:v>
                </c:pt>
                <c:pt idx="246">
                  <c:v>11.928125</c:v>
                </c:pt>
                <c:pt idx="247">
                  <c:v>11.175000000000001</c:v>
                </c:pt>
                <c:pt idx="248">
                  <c:v>10.830208000000001</c:v>
                </c:pt>
                <c:pt idx="249">
                  <c:v>10.613542000000001</c:v>
                </c:pt>
                <c:pt idx="250">
                  <c:v>10.813542</c:v>
                </c:pt>
                <c:pt idx="251">
                  <c:v>10.629167000000001</c:v>
                </c:pt>
                <c:pt idx="252">
                  <c:v>10.977083</c:v>
                </c:pt>
                <c:pt idx="253">
                  <c:v>10.8375</c:v>
                </c:pt>
                <c:pt idx="254">
                  <c:v>10.981249999999999</c:v>
                </c:pt>
                <c:pt idx="255">
                  <c:v>11.209375</c:v>
                </c:pt>
                <c:pt idx="256">
                  <c:v>0</c:v>
                </c:pt>
                <c:pt idx="257">
                  <c:v>0</c:v>
                </c:pt>
                <c:pt idx="258">
                  <c:v>11.227083</c:v>
                </c:pt>
                <c:pt idx="259">
                  <c:v>11.282292</c:v>
                </c:pt>
                <c:pt idx="260">
                  <c:v>10.925000000000001</c:v>
                </c:pt>
                <c:pt idx="261">
                  <c:v>11.072917</c:v>
                </c:pt>
                <c:pt idx="262">
                  <c:v>10.828125</c:v>
                </c:pt>
                <c:pt idx="263">
                  <c:v>10.710417</c:v>
                </c:pt>
                <c:pt idx="264">
                  <c:v>10.736458000000001</c:v>
                </c:pt>
                <c:pt idx="265">
                  <c:v>10.365625</c:v>
                </c:pt>
                <c:pt idx="266">
                  <c:v>10.929167</c:v>
                </c:pt>
                <c:pt idx="267">
                  <c:v>10.887499999999999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11.31875</c:v>
                </c:pt>
                <c:pt idx="274">
                  <c:v>11.053125</c:v>
                </c:pt>
                <c:pt idx="275">
                  <c:v>10.742708</c:v>
                </c:pt>
                <c:pt idx="276">
                  <c:v>10.720833000000001</c:v>
                </c:pt>
                <c:pt idx="277">
                  <c:v>10.282292</c:v>
                </c:pt>
                <c:pt idx="278">
                  <c:v>10.422917</c:v>
                </c:pt>
                <c:pt idx="279">
                  <c:v>10.839582999999999</c:v>
                </c:pt>
                <c:pt idx="280">
                  <c:v>10.810416999999999</c:v>
                </c:pt>
                <c:pt idx="281">
                  <c:v>10.456250000000001</c:v>
                </c:pt>
                <c:pt idx="282">
                  <c:v>10.6875</c:v>
                </c:pt>
                <c:pt idx="283">
                  <c:v>10.594317999999999</c:v>
                </c:pt>
                <c:pt idx="284">
                  <c:v>10.135417</c:v>
                </c:pt>
                <c:pt idx="285">
                  <c:v>10.398958</c:v>
                </c:pt>
                <c:pt idx="286">
                  <c:v>10.441667000000001</c:v>
                </c:pt>
                <c:pt idx="287">
                  <c:v>10.635417</c:v>
                </c:pt>
                <c:pt idx="288">
                  <c:v>10.418749999999999</c:v>
                </c:pt>
                <c:pt idx="289">
                  <c:v>10.469792</c:v>
                </c:pt>
                <c:pt idx="290">
                  <c:v>10.052083</c:v>
                </c:pt>
                <c:pt idx="291">
                  <c:v>10.074999999999999</c:v>
                </c:pt>
                <c:pt idx="292">
                  <c:v>10.122916999999999</c:v>
                </c:pt>
                <c:pt idx="293">
                  <c:v>10.019792000000001</c:v>
                </c:pt>
                <c:pt idx="294">
                  <c:v>10.36875</c:v>
                </c:pt>
                <c:pt idx="295">
                  <c:v>10.442708</c:v>
                </c:pt>
                <c:pt idx="296">
                  <c:v>10.138541999999999</c:v>
                </c:pt>
                <c:pt idx="297">
                  <c:v>9.40625</c:v>
                </c:pt>
                <c:pt idx="298">
                  <c:v>8.6217389999999998</c:v>
                </c:pt>
                <c:pt idx="299">
                  <c:v>9.1187500000000004</c:v>
                </c:pt>
                <c:pt idx="300">
                  <c:v>9.4479170000000003</c:v>
                </c:pt>
                <c:pt idx="301">
                  <c:v>9.6624999999999996</c:v>
                </c:pt>
                <c:pt idx="302">
                  <c:v>9.373958</c:v>
                </c:pt>
                <c:pt idx="303">
                  <c:v>9.4239580000000007</c:v>
                </c:pt>
                <c:pt idx="304">
                  <c:v>9.2843750000000007</c:v>
                </c:pt>
                <c:pt idx="305">
                  <c:v>9.3833330000000004</c:v>
                </c:pt>
                <c:pt idx="306">
                  <c:v>9.1947919999999996</c:v>
                </c:pt>
                <c:pt idx="307">
                  <c:v>8.829167</c:v>
                </c:pt>
                <c:pt idx="308">
                  <c:v>8.7416669999999996</c:v>
                </c:pt>
                <c:pt idx="309">
                  <c:v>8.9979169999999993</c:v>
                </c:pt>
                <c:pt idx="310">
                  <c:v>8.9499999999999993</c:v>
                </c:pt>
                <c:pt idx="311">
                  <c:v>8.4260420000000007</c:v>
                </c:pt>
                <c:pt idx="312">
                  <c:v>7.8416670000000002</c:v>
                </c:pt>
                <c:pt idx="313">
                  <c:v>7.8521739999999998</c:v>
                </c:pt>
                <c:pt idx="314">
                  <c:v>7.547917</c:v>
                </c:pt>
                <c:pt idx="315">
                  <c:v>7.6666670000000003</c:v>
                </c:pt>
                <c:pt idx="316">
                  <c:v>7.342708</c:v>
                </c:pt>
                <c:pt idx="317">
                  <c:v>7.59375</c:v>
                </c:pt>
                <c:pt idx="318">
                  <c:v>7.9586959999999998</c:v>
                </c:pt>
                <c:pt idx="319">
                  <c:v>8.030208</c:v>
                </c:pt>
                <c:pt idx="320">
                  <c:v>7.4625000000000004</c:v>
                </c:pt>
                <c:pt idx="321">
                  <c:v>7.2479170000000002</c:v>
                </c:pt>
                <c:pt idx="322">
                  <c:v>6.8843750000000004</c:v>
                </c:pt>
                <c:pt idx="323">
                  <c:v>6.6447919999999998</c:v>
                </c:pt>
                <c:pt idx="324">
                  <c:v>6.123958</c:v>
                </c:pt>
                <c:pt idx="325">
                  <c:v>5.7062499999999998</c:v>
                </c:pt>
                <c:pt idx="326">
                  <c:v>4.7833329999999998</c:v>
                </c:pt>
                <c:pt idx="327">
                  <c:v>4.876042</c:v>
                </c:pt>
                <c:pt idx="328">
                  <c:v>5.109375</c:v>
                </c:pt>
                <c:pt idx="329">
                  <c:v>5.3781249999999998</c:v>
                </c:pt>
                <c:pt idx="330">
                  <c:v>5.4416669999999998</c:v>
                </c:pt>
                <c:pt idx="331">
                  <c:v>5.4572919999999998</c:v>
                </c:pt>
                <c:pt idx="332">
                  <c:v>5.5385419999999996</c:v>
                </c:pt>
                <c:pt idx="333">
                  <c:v>5.623958</c:v>
                </c:pt>
                <c:pt idx="334">
                  <c:v>6.140625</c:v>
                </c:pt>
                <c:pt idx="335">
                  <c:v>6.3177079999999997</c:v>
                </c:pt>
                <c:pt idx="336">
                  <c:v>5.859375</c:v>
                </c:pt>
                <c:pt idx="337">
                  <c:v>5.827083</c:v>
                </c:pt>
                <c:pt idx="338">
                  <c:v>5.8239580000000002</c:v>
                </c:pt>
                <c:pt idx="339">
                  <c:v>5.9979170000000002</c:v>
                </c:pt>
                <c:pt idx="340">
                  <c:v>6.1031250000000004</c:v>
                </c:pt>
                <c:pt idx="341">
                  <c:v>6.266667</c:v>
                </c:pt>
                <c:pt idx="342">
                  <c:v>6.3531250000000004</c:v>
                </c:pt>
                <c:pt idx="343">
                  <c:v>6.4114579999999997</c:v>
                </c:pt>
                <c:pt idx="344">
                  <c:v>6.4802080000000002</c:v>
                </c:pt>
                <c:pt idx="345">
                  <c:v>7</c:v>
                </c:pt>
                <c:pt idx="346">
                  <c:v>7.15625</c:v>
                </c:pt>
                <c:pt idx="347">
                  <c:v>6.7065219999999997</c:v>
                </c:pt>
                <c:pt idx="348">
                  <c:v>6.1791669999999996</c:v>
                </c:pt>
                <c:pt idx="349">
                  <c:v>6.0395830000000004</c:v>
                </c:pt>
                <c:pt idx="350">
                  <c:v>5.8718750000000002</c:v>
                </c:pt>
                <c:pt idx="351">
                  <c:v>5.9604169999999996</c:v>
                </c:pt>
                <c:pt idx="352">
                  <c:v>5.8166669999999998</c:v>
                </c:pt>
                <c:pt idx="353">
                  <c:v>5.7562499999999996</c:v>
                </c:pt>
                <c:pt idx="354">
                  <c:v>5.6489580000000004</c:v>
                </c:pt>
                <c:pt idx="355">
                  <c:v>5.7260419999999996</c:v>
                </c:pt>
                <c:pt idx="356">
                  <c:v>5.5531249999999996</c:v>
                </c:pt>
                <c:pt idx="357">
                  <c:v>5.717708</c:v>
                </c:pt>
                <c:pt idx="358">
                  <c:v>5.8177079999999997</c:v>
                </c:pt>
                <c:pt idx="359">
                  <c:v>5.5864580000000004</c:v>
                </c:pt>
                <c:pt idx="360">
                  <c:v>5.3791669999999998</c:v>
                </c:pt>
                <c:pt idx="361">
                  <c:v>5.797917</c:v>
                </c:pt>
                <c:pt idx="362">
                  <c:v>5.5572920000000003</c:v>
                </c:pt>
                <c:pt idx="363">
                  <c:v>5.2114580000000004</c:v>
                </c:pt>
                <c:pt idx="364">
                  <c:v>4.578125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C3-45BE-98D7-71C5198EFECD}"/>
            </c:ext>
          </c:extLst>
        </c:ser>
        <c:ser>
          <c:idx val="5"/>
          <c:order val="5"/>
          <c:tx>
            <c:strRef>
              <c:f>'2010-19 stream temperatures'!$J$1</c:f>
              <c:strCache>
                <c:ptCount val="1"/>
                <c:pt idx="0">
                  <c:v>USGS_14164900_temp_MCKENZIE RIVER ABV HAYDEN BR, AT SPRINGFIELD, OR_23772751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temperatures'!$J$2:$J$366</c:f>
              <c:numCache>
                <c:formatCode>General</c:formatCode>
                <c:ptCount val="365"/>
                <c:pt idx="0">
                  <c:v>6.3708330000000002</c:v>
                </c:pt>
                <c:pt idx="1">
                  <c:v>6.4770830000000004</c:v>
                </c:pt>
                <c:pt idx="2">
                  <c:v>6.3479169999999998</c:v>
                </c:pt>
                <c:pt idx="3">
                  <c:v>6.4791670000000003</c:v>
                </c:pt>
                <c:pt idx="4">
                  <c:v>6.7270830000000004</c:v>
                </c:pt>
                <c:pt idx="5">
                  <c:v>7.15</c:v>
                </c:pt>
                <c:pt idx="6">
                  <c:v>6.5291670000000002</c:v>
                </c:pt>
                <c:pt idx="7">
                  <c:v>6.6124999999999998</c:v>
                </c:pt>
                <c:pt idx="8">
                  <c:v>7.1437499999999998</c:v>
                </c:pt>
                <c:pt idx="9">
                  <c:v>6.8979169999999996</c:v>
                </c:pt>
                <c:pt idx="10">
                  <c:v>7.0041669999999998</c:v>
                </c:pt>
                <c:pt idx="11">
                  <c:v>7.28125</c:v>
                </c:pt>
                <c:pt idx="12">
                  <c:v>7.3020829999999997</c:v>
                </c:pt>
                <c:pt idx="13">
                  <c:v>7.0041669999999998</c:v>
                </c:pt>
                <c:pt idx="14">
                  <c:v>6.7625000000000002</c:v>
                </c:pt>
                <c:pt idx="15">
                  <c:v>7.045833</c:v>
                </c:pt>
                <c:pt idx="16">
                  <c:v>7.3104170000000002</c:v>
                </c:pt>
                <c:pt idx="17">
                  <c:v>6.9145830000000004</c:v>
                </c:pt>
                <c:pt idx="18">
                  <c:v>6.8666669999999996</c:v>
                </c:pt>
                <c:pt idx="19">
                  <c:v>6.7562499999999996</c:v>
                </c:pt>
                <c:pt idx="20">
                  <c:v>6.625</c:v>
                </c:pt>
                <c:pt idx="21">
                  <c:v>6.516667</c:v>
                </c:pt>
                <c:pt idx="22">
                  <c:v>6.2708329999999997</c:v>
                </c:pt>
                <c:pt idx="23">
                  <c:v>6.0583330000000002</c:v>
                </c:pt>
                <c:pt idx="24">
                  <c:v>6.5250000000000004</c:v>
                </c:pt>
                <c:pt idx="25">
                  <c:v>7.0041669999999998</c:v>
                </c:pt>
                <c:pt idx="26">
                  <c:v>6.4708329999999998</c:v>
                </c:pt>
                <c:pt idx="27">
                  <c:v>6.1375000000000002</c:v>
                </c:pt>
                <c:pt idx="28">
                  <c:v>6.7291670000000003</c:v>
                </c:pt>
                <c:pt idx="29">
                  <c:v>7.0354169999999998</c:v>
                </c:pt>
                <c:pt idx="30">
                  <c:v>7.1270829999999998</c:v>
                </c:pt>
                <c:pt idx="31">
                  <c:v>6.6687500000000002</c:v>
                </c:pt>
                <c:pt idx="32">
                  <c:v>6.6958330000000004</c:v>
                </c:pt>
                <c:pt idx="33">
                  <c:v>7.1145829999999997</c:v>
                </c:pt>
                <c:pt idx="34">
                  <c:v>7.2437500000000004</c:v>
                </c:pt>
                <c:pt idx="35">
                  <c:v>7.3104170000000002</c:v>
                </c:pt>
                <c:pt idx="36">
                  <c:v>7.1041670000000003</c:v>
                </c:pt>
                <c:pt idx="37">
                  <c:v>7.4416669999999998</c:v>
                </c:pt>
                <c:pt idx="38">
                  <c:v>7.3624999999999998</c:v>
                </c:pt>
                <c:pt idx="39">
                  <c:v>7.0104170000000003</c:v>
                </c:pt>
                <c:pt idx="40">
                  <c:v>6.2083329999999997</c:v>
                </c:pt>
                <c:pt idx="41">
                  <c:v>6.59375</c:v>
                </c:pt>
                <c:pt idx="42">
                  <c:v>7.3729170000000002</c:v>
                </c:pt>
                <c:pt idx="43">
                  <c:v>7.454167</c:v>
                </c:pt>
                <c:pt idx="44">
                  <c:v>7.6166669999999996</c:v>
                </c:pt>
                <c:pt idx="45">
                  <c:v>7.6354170000000003</c:v>
                </c:pt>
                <c:pt idx="46">
                  <c:v>8.1645830000000004</c:v>
                </c:pt>
                <c:pt idx="47">
                  <c:v>7.9083329999999998</c:v>
                </c:pt>
                <c:pt idx="48">
                  <c:v>7.422917</c:v>
                </c:pt>
                <c:pt idx="49">
                  <c:v>6.735417</c:v>
                </c:pt>
                <c:pt idx="50">
                  <c:v>6.3541670000000003</c:v>
                </c:pt>
                <c:pt idx="51">
                  <c:v>5.9166670000000003</c:v>
                </c:pt>
                <c:pt idx="52">
                  <c:v>5.6</c:v>
                </c:pt>
                <c:pt idx="53">
                  <c:v>5.5958329999999998</c:v>
                </c:pt>
                <c:pt idx="54">
                  <c:v>6.4479170000000003</c:v>
                </c:pt>
                <c:pt idx="55">
                  <c:v>7.4479170000000003</c:v>
                </c:pt>
                <c:pt idx="56">
                  <c:v>7.715217</c:v>
                </c:pt>
                <c:pt idx="57">
                  <c:v>7.6916669999999998</c:v>
                </c:pt>
                <c:pt idx="58">
                  <c:v>7.4791670000000003</c:v>
                </c:pt>
                <c:pt idx="59">
                  <c:v>7.4458330000000004</c:v>
                </c:pt>
                <c:pt idx="60">
                  <c:v>7.7</c:v>
                </c:pt>
                <c:pt idx="61">
                  <c:v>7.5229169999999996</c:v>
                </c:pt>
                <c:pt idx="62">
                  <c:v>7.610417</c:v>
                </c:pt>
                <c:pt idx="63">
                  <c:v>7.6333330000000004</c:v>
                </c:pt>
                <c:pt idx="64">
                  <c:v>7.6624999999999996</c:v>
                </c:pt>
                <c:pt idx="65">
                  <c:v>7.4812500000000002</c:v>
                </c:pt>
                <c:pt idx="66">
                  <c:v>7.3875000000000002</c:v>
                </c:pt>
                <c:pt idx="67">
                  <c:v>6.5</c:v>
                </c:pt>
                <c:pt idx="68">
                  <c:v>6.514583</c:v>
                </c:pt>
                <c:pt idx="69">
                  <c:v>6.5958329999999998</c:v>
                </c:pt>
                <c:pt idx="70">
                  <c:v>6.4270829999999997</c:v>
                </c:pt>
                <c:pt idx="71">
                  <c:v>6.514583</c:v>
                </c:pt>
                <c:pt idx="72">
                  <c:v>6.7608699999999997</c:v>
                </c:pt>
                <c:pt idx="73">
                  <c:v>7.5583330000000002</c:v>
                </c:pt>
                <c:pt idx="74">
                  <c:v>7.7416669999999996</c:v>
                </c:pt>
                <c:pt idx="75">
                  <c:v>7.53125</c:v>
                </c:pt>
                <c:pt idx="76">
                  <c:v>7.6979170000000003</c:v>
                </c:pt>
                <c:pt idx="77">
                  <c:v>7.7874999999999996</c:v>
                </c:pt>
                <c:pt idx="78">
                  <c:v>8.297917</c:v>
                </c:pt>
                <c:pt idx="79">
                  <c:v>8.7270830000000004</c:v>
                </c:pt>
                <c:pt idx="80">
                  <c:v>8.327083</c:v>
                </c:pt>
                <c:pt idx="81">
                  <c:v>8.110417</c:v>
                </c:pt>
                <c:pt idx="82">
                  <c:v>8.5916669999999993</c:v>
                </c:pt>
                <c:pt idx="83">
                  <c:v>8.8041669999999996</c:v>
                </c:pt>
                <c:pt idx="84">
                  <c:v>7.5062499999999996</c:v>
                </c:pt>
                <c:pt idx="85">
                  <c:v>7.6916669999999998</c:v>
                </c:pt>
                <c:pt idx="86">
                  <c:v>8.4562500000000007</c:v>
                </c:pt>
                <c:pt idx="87">
                  <c:v>8.0541669999999996</c:v>
                </c:pt>
                <c:pt idx="88">
                  <c:v>6.9145830000000004</c:v>
                </c:pt>
                <c:pt idx="89">
                  <c:v>6.8833330000000004</c:v>
                </c:pt>
                <c:pt idx="90">
                  <c:v>7.4437499999999996</c:v>
                </c:pt>
                <c:pt idx="91">
                  <c:v>7.2249999999999996</c:v>
                </c:pt>
                <c:pt idx="92">
                  <c:v>6.7166670000000002</c:v>
                </c:pt>
                <c:pt idx="93">
                  <c:v>6.9187500000000002</c:v>
                </c:pt>
                <c:pt idx="94">
                  <c:v>6.8875000000000002</c:v>
                </c:pt>
                <c:pt idx="95">
                  <c:v>7.1333330000000004</c:v>
                </c:pt>
                <c:pt idx="96">
                  <c:v>8.0541669999999996</c:v>
                </c:pt>
                <c:pt idx="97">
                  <c:v>8.514583</c:v>
                </c:pt>
                <c:pt idx="98">
                  <c:v>7.375</c:v>
                </c:pt>
                <c:pt idx="99">
                  <c:v>7.5812499999999998</c:v>
                </c:pt>
                <c:pt idx="100">
                  <c:v>8.235417</c:v>
                </c:pt>
                <c:pt idx="101">
                  <c:v>8.7541670000000007</c:v>
                </c:pt>
                <c:pt idx="102">
                  <c:v>8.7437500000000004</c:v>
                </c:pt>
                <c:pt idx="103">
                  <c:v>8.7229170000000007</c:v>
                </c:pt>
                <c:pt idx="104">
                  <c:v>9.2520830000000007</c:v>
                </c:pt>
                <c:pt idx="105">
                  <c:v>9.5270829999999993</c:v>
                </c:pt>
                <c:pt idx="106">
                  <c:v>9.6541669999999993</c:v>
                </c:pt>
                <c:pt idx="107">
                  <c:v>9.9666669999999993</c:v>
                </c:pt>
                <c:pt idx="108">
                  <c:v>9.7791669999999993</c:v>
                </c:pt>
                <c:pt idx="109">
                  <c:v>9.2854170000000007</c:v>
                </c:pt>
                <c:pt idx="110">
                  <c:v>8.5520829999999997</c:v>
                </c:pt>
                <c:pt idx="111">
                  <c:v>8.579167</c:v>
                </c:pt>
                <c:pt idx="112">
                  <c:v>9.5124999999999993</c:v>
                </c:pt>
                <c:pt idx="113">
                  <c:v>9.9166670000000003</c:v>
                </c:pt>
                <c:pt idx="114">
                  <c:v>9.485417</c:v>
                </c:pt>
                <c:pt idx="115">
                  <c:v>9.3000000000000007</c:v>
                </c:pt>
                <c:pt idx="116">
                  <c:v>8.7624999999999993</c:v>
                </c:pt>
                <c:pt idx="117">
                  <c:v>8.4041669999999993</c:v>
                </c:pt>
                <c:pt idx="118">
                  <c:v>8.1999999999999993</c:v>
                </c:pt>
                <c:pt idx="119">
                  <c:v>8.5374999999999996</c:v>
                </c:pt>
                <c:pt idx="120">
                  <c:v>9</c:v>
                </c:pt>
                <c:pt idx="121">
                  <c:v>9.3375000000000004</c:v>
                </c:pt>
                <c:pt idx="122">
                  <c:v>9.4979169999999993</c:v>
                </c:pt>
                <c:pt idx="123">
                  <c:v>8.6437500000000007</c:v>
                </c:pt>
                <c:pt idx="124">
                  <c:v>8.5187500000000007</c:v>
                </c:pt>
                <c:pt idx="125">
                  <c:v>8.65625</c:v>
                </c:pt>
                <c:pt idx="126">
                  <c:v>9.8145830000000007</c:v>
                </c:pt>
                <c:pt idx="127">
                  <c:v>10.227083</c:v>
                </c:pt>
                <c:pt idx="128">
                  <c:v>10.483333</c:v>
                </c:pt>
                <c:pt idx="129">
                  <c:v>9.9895829999999997</c:v>
                </c:pt>
                <c:pt idx="130">
                  <c:v>9.1291670000000007</c:v>
                </c:pt>
                <c:pt idx="131">
                  <c:v>9.3041669999999996</c:v>
                </c:pt>
                <c:pt idx="132">
                  <c:v>10.745832999999999</c:v>
                </c:pt>
                <c:pt idx="133">
                  <c:v>11.689583000000001</c:v>
                </c:pt>
                <c:pt idx="134">
                  <c:v>11.918749999999999</c:v>
                </c:pt>
                <c:pt idx="135">
                  <c:v>12.15625</c:v>
                </c:pt>
                <c:pt idx="136">
                  <c:v>11.706250000000001</c:v>
                </c:pt>
                <c:pt idx="137">
                  <c:v>11.458333</c:v>
                </c:pt>
                <c:pt idx="138">
                  <c:v>10.554167</c:v>
                </c:pt>
                <c:pt idx="139">
                  <c:v>9.641667</c:v>
                </c:pt>
                <c:pt idx="140">
                  <c:v>9.0875000000000004</c:v>
                </c:pt>
                <c:pt idx="141">
                  <c:v>8.7416669999999996</c:v>
                </c:pt>
                <c:pt idx="142">
                  <c:v>9.3458330000000007</c:v>
                </c:pt>
                <c:pt idx="143">
                  <c:v>9.5645830000000007</c:v>
                </c:pt>
                <c:pt idx="144">
                  <c:v>9.704167</c:v>
                </c:pt>
                <c:pt idx="145">
                  <c:v>9.9979169999999993</c:v>
                </c:pt>
                <c:pt idx="146">
                  <c:v>10.554167</c:v>
                </c:pt>
                <c:pt idx="147">
                  <c:v>10.452083</c:v>
                </c:pt>
                <c:pt idx="148">
                  <c:v>10.477083</c:v>
                </c:pt>
                <c:pt idx="149">
                  <c:v>11.106249999999999</c:v>
                </c:pt>
                <c:pt idx="150">
                  <c:v>11.097917000000001</c:v>
                </c:pt>
                <c:pt idx="151">
                  <c:v>10.918749999999999</c:v>
                </c:pt>
                <c:pt idx="152">
                  <c:v>10.227083</c:v>
                </c:pt>
                <c:pt idx="153">
                  <c:v>9.5645830000000007</c:v>
                </c:pt>
                <c:pt idx="154">
                  <c:v>9.6916670000000007</c:v>
                </c:pt>
                <c:pt idx="155">
                  <c:v>10.102083</c:v>
                </c:pt>
                <c:pt idx="156">
                  <c:v>10.266667</c:v>
                </c:pt>
                <c:pt idx="157">
                  <c:v>10.883333</c:v>
                </c:pt>
                <c:pt idx="158">
                  <c:v>10.710417</c:v>
                </c:pt>
                <c:pt idx="159">
                  <c:v>10.595833000000001</c:v>
                </c:pt>
                <c:pt idx="160">
                  <c:v>10.268750000000001</c:v>
                </c:pt>
                <c:pt idx="161">
                  <c:v>10.227083</c:v>
                </c:pt>
                <c:pt idx="162">
                  <c:v>11.3375</c:v>
                </c:pt>
                <c:pt idx="163">
                  <c:v>12.40625</c:v>
                </c:pt>
                <c:pt idx="164">
                  <c:v>12.597917000000001</c:v>
                </c:pt>
                <c:pt idx="165">
                  <c:v>11.608333</c:v>
                </c:pt>
                <c:pt idx="166">
                  <c:v>10.366667</c:v>
                </c:pt>
                <c:pt idx="167">
                  <c:v>10.339582999999999</c:v>
                </c:pt>
                <c:pt idx="168">
                  <c:v>10.90625</c:v>
                </c:pt>
                <c:pt idx="169">
                  <c:v>11.68125</c:v>
                </c:pt>
                <c:pt idx="170">
                  <c:v>11.225</c:v>
                </c:pt>
                <c:pt idx="171">
                  <c:v>11.745832999999999</c:v>
                </c:pt>
                <c:pt idx="172">
                  <c:v>13.204167</c:v>
                </c:pt>
                <c:pt idx="173">
                  <c:v>13.370832999999999</c:v>
                </c:pt>
                <c:pt idx="174">
                  <c:v>13.845833000000001</c:v>
                </c:pt>
                <c:pt idx="175">
                  <c:v>14.377083000000001</c:v>
                </c:pt>
                <c:pt idx="176">
                  <c:v>14.370832999999999</c:v>
                </c:pt>
                <c:pt idx="177">
                  <c:v>14.925000000000001</c:v>
                </c:pt>
                <c:pt idx="178">
                  <c:v>15.179167</c:v>
                </c:pt>
                <c:pt idx="179">
                  <c:v>14.408333000000001</c:v>
                </c:pt>
                <c:pt idx="180">
                  <c:v>13.762499999999999</c:v>
                </c:pt>
                <c:pt idx="181">
                  <c:v>13.839582999999999</c:v>
                </c:pt>
                <c:pt idx="182">
                  <c:v>13.171739000000001</c:v>
                </c:pt>
                <c:pt idx="183">
                  <c:v>13.030435000000001</c:v>
                </c:pt>
                <c:pt idx="184">
                  <c:v>13.96875</c:v>
                </c:pt>
                <c:pt idx="185">
                  <c:v>14.441667000000001</c:v>
                </c:pt>
                <c:pt idx="186">
                  <c:v>14.74375</c:v>
                </c:pt>
                <c:pt idx="187">
                  <c:v>15.539583</c:v>
                </c:pt>
                <c:pt idx="188">
                  <c:v>16.131250000000001</c:v>
                </c:pt>
                <c:pt idx="189">
                  <c:v>16.75</c:v>
                </c:pt>
                <c:pt idx="190">
                  <c:v>16.904167000000001</c:v>
                </c:pt>
                <c:pt idx="191">
                  <c:v>17.147917</c:v>
                </c:pt>
                <c:pt idx="192">
                  <c:v>16.7</c:v>
                </c:pt>
                <c:pt idx="193">
                  <c:v>16.002082999999999</c:v>
                </c:pt>
                <c:pt idx="194">
                  <c:v>15.569565000000001</c:v>
                </c:pt>
                <c:pt idx="195">
                  <c:v>16.302083</c:v>
                </c:pt>
                <c:pt idx="196">
                  <c:v>16.731249999999999</c:v>
                </c:pt>
                <c:pt idx="197">
                  <c:v>16.55</c:v>
                </c:pt>
                <c:pt idx="198">
                  <c:v>16.220832999999999</c:v>
                </c:pt>
                <c:pt idx="199">
                  <c:v>15.970833000000001</c:v>
                </c:pt>
                <c:pt idx="200">
                  <c:v>16.002082999999999</c:v>
                </c:pt>
                <c:pt idx="201">
                  <c:v>16.143750000000001</c:v>
                </c:pt>
                <c:pt idx="202">
                  <c:v>16.727083</c:v>
                </c:pt>
                <c:pt idx="203">
                  <c:v>16.8125</c:v>
                </c:pt>
                <c:pt idx="204">
                  <c:v>17.204167000000002</c:v>
                </c:pt>
                <c:pt idx="205">
                  <c:v>17.556249999999999</c:v>
                </c:pt>
                <c:pt idx="206">
                  <c:v>17.564582999999999</c:v>
                </c:pt>
                <c:pt idx="207">
                  <c:v>17.274999999999999</c:v>
                </c:pt>
                <c:pt idx="208">
                  <c:v>17.239583</c:v>
                </c:pt>
                <c:pt idx="209">
                  <c:v>16.899999999999999</c:v>
                </c:pt>
                <c:pt idx="210">
                  <c:v>16.747917000000001</c:v>
                </c:pt>
                <c:pt idx="211">
                  <c:v>16.136956999999999</c:v>
                </c:pt>
                <c:pt idx="212">
                  <c:v>15.835417</c:v>
                </c:pt>
                <c:pt idx="213">
                  <c:v>16.441666999999999</c:v>
                </c:pt>
                <c:pt idx="214">
                  <c:v>16.616667</c:v>
                </c:pt>
                <c:pt idx="215">
                  <c:v>16.608332999999998</c:v>
                </c:pt>
                <c:pt idx="216">
                  <c:v>16.84375</c:v>
                </c:pt>
                <c:pt idx="217">
                  <c:v>16.945833</c:v>
                </c:pt>
                <c:pt idx="218">
                  <c:v>16.804167</c:v>
                </c:pt>
                <c:pt idx="219">
                  <c:v>16.483332999999998</c:v>
                </c:pt>
                <c:pt idx="220">
                  <c:v>16.085417</c:v>
                </c:pt>
                <c:pt idx="221">
                  <c:v>15.702083</c:v>
                </c:pt>
                <c:pt idx="222">
                  <c:v>16.295832999999998</c:v>
                </c:pt>
                <c:pt idx="223">
                  <c:v>16.310417000000001</c:v>
                </c:pt>
                <c:pt idx="224">
                  <c:v>16.433333000000001</c:v>
                </c:pt>
                <c:pt idx="225">
                  <c:v>16.870833000000001</c:v>
                </c:pt>
                <c:pt idx="226">
                  <c:v>16.933333000000001</c:v>
                </c:pt>
                <c:pt idx="227">
                  <c:v>17.316666999999999</c:v>
                </c:pt>
                <c:pt idx="228">
                  <c:v>17.302083</c:v>
                </c:pt>
                <c:pt idx="229">
                  <c:v>16.433333000000001</c:v>
                </c:pt>
                <c:pt idx="230">
                  <c:v>15.525</c:v>
                </c:pt>
                <c:pt idx="231">
                  <c:v>15.054167</c:v>
                </c:pt>
                <c:pt idx="232">
                  <c:v>14.3</c:v>
                </c:pt>
                <c:pt idx="233">
                  <c:v>13.958333</c:v>
                </c:pt>
                <c:pt idx="234">
                  <c:v>13.814583000000001</c:v>
                </c:pt>
                <c:pt idx="235">
                  <c:v>14.489583</c:v>
                </c:pt>
                <c:pt idx="236">
                  <c:v>15.272917</c:v>
                </c:pt>
                <c:pt idx="237">
                  <c:v>15.283333000000001</c:v>
                </c:pt>
                <c:pt idx="238">
                  <c:v>14.258333</c:v>
                </c:pt>
                <c:pt idx="239">
                  <c:v>14.074999999999999</c:v>
                </c:pt>
                <c:pt idx="240">
                  <c:v>13.310416999999999</c:v>
                </c:pt>
                <c:pt idx="241">
                  <c:v>13.029166999999999</c:v>
                </c:pt>
                <c:pt idx="242">
                  <c:v>12.945833</c:v>
                </c:pt>
                <c:pt idx="243">
                  <c:v>13.28125</c:v>
                </c:pt>
                <c:pt idx="244">
                  <c:v>13.983333</c:v>
                </c:pt>
                <c:pt idx="245">
                  <c:v>15.145833</c:v>
                </c:pt>
                <c:pt idx="246">
                  <c:v>14.858333</c:v>
                </c:pt>
                <c:pt idx="247">
                  <c:v>13.9625</c:v>
                </c:pt>
                <c:pt idx="248">
                  <c:v>13.233333</c:v>
                </c:pt>
                <c:pt idx="249">
                  <c:v>12.6625</c:v>
                </c:pt>
                <c:pt idx="250">
                  <c:v>12.541667</c:v>
                </c:pt>
                <c:pt idx="251">
                  <c:v>12.45</c:v>
                </c:pt>
                <c:pt idx="252">
                  <c:v>12.71875</c:v>
                </c:pt>
                <c:pt idx="253">
                  <c:v>13.1</c:v>
                </c:pt>
                <c:pt idx="254">
                  <c:v>13.204167</c:v>
                </c:pt>
                <c:pt idx="255">
                  <c:v>13.395833</c:v>
                </c:pt>
                <c:pt idx="256">
                  <c:v>13.795833</c:v>
                </c:pt>
                <c:pt idx="257">
                  <c:v>13.785417000000001</c:v>
                </c:pt>
                <c:pt idx="258">
                  <c:v>13.239583</c:v>
                </c:pt>
                <c:pt idx="259">
                  <c:v>13.137499999999999</c:v>
                </c:pt>
                <c:pt idx="260">
                  <c:v>13.0625</c:v>
                </c:pt>
                <c:pt idx="261">
                  <c:v>12.797917</c:v>
                </c:pt>
                <c:pt idx="262">
                  <c:v>12.518750000000001</c:v>
                </c:pt>
                <c:pt idx="263">
                  <c:v>12.327083</c:v>
                </c:pt>
                <c:pt idx="264">
                  <c:v>12.447917</c:v>
                </c:pt>
                <c:pt idx="265">
                  <c:v>11.858333</c:v>
                </c:pt>
                <c:pt idx="266">
                  <c:v>12.264583</c:v>
                </c:pt>
                <c:pt idx="267">
                  <c:v>13.020833</c:v>
                </c:pt>
                <c:pt idx="268">
                  <c:v>13.116667</c:v>
                </c:pt>
                <c:pt idx="269">
                  <c:v>13.525</c:v>
                </c:pt>
                <c:pt idx="270">
                  <c:v>13.916667</c:v>
                </c:pt>
                <c:pt idx="271">
                  <c:v>13.854167</c:v>
                </c:pt>
                <c:pt idx="272">
                  <c:v>13.827083</c:v>
                </c:pt>
                <c:pt idx="273">
                  <c:v>13.070833</c:v>
                </c:pt>
                <c:pt idx="274">
                  <c:v>13.331250000000001</c:v>
                </c:pt>
                <c:pt idx="275">
                  <c:v>12.3375</c:v>
                </c:pt>
                <c:pt idx="276">
                  <c:v>11.983333</c:v>
                </c:pt>
                <c:pt idx="277">
                  <c:v>11.785417000000001</c:v>
                </c:pt>
                <c:pt idx="278">
                  <c:v>11.606249999999999</c:v>
                </c:pt>
                <c:pt idx="279">
                  <c:v>12.085417</c:v>
                </c:pt>
                <c:pt idx="280">
                  <c:v>12.639583</c:v>
                </c:pt>
                <c:pt idx="281">
                  <c:v>12.327083</c:v>
                </c:pt>
                <c:pt idx="282">
                  <c:v>11.8125</c:v>
                </c:pt>
                <c:pt idx="283">
                  <c:v>11.785417000000001</c:v>
                </c:pt>
                <c:pt idx="284">
                  <c:v>11.231249999999999</c:v>
                </c:pt>
                <c:pt idx="285">
                  <c:v>11.104167</c:v>
                </c:pt>
                <c:pt idx="286">
                  <c:v>11.327083</c:v>
                </c:pt>
                <c:pt idx="287">
                  <c:v>11.389583</c:v>
                </c:pt>
                <c:pt idx="288">
                  <c:v>11.097917000000001</c:v>
                </c:pt>
                <c:pt idx="289">
                  <c:v>10.854167</c:v>
                </c:pt>
                <c:pt idx="290">
                  <c:v>10.637499999999999</c:v>
                </c:pt>
                <c:pt idx="291">
                  <c:v>10.420833</c:v>
                </c:pt>
                <c:pt idx="292">
                  <c:v>10.612500000000001</c:v>
                </c:pt>
                <c:pt idx="293">
                  <c:v>10.622916999999999</c:v>
                </c:pt>
                <c:pt idx="294">
                  <c:v>10.872916999999999</c:v>
                </c:pt>
                <c:pt idx="295">
                  <c:v>10.920833</c:v>
                </c:pt>
                <c:pt idx="296">
                  <c:v>10.839582999999999</c:v>
                </c:pt>
                <c:pt idx="297">
                  <c:v>10.014583</c:v>
                </c:pt>
                <c:pt idx="298">
                  <c:v>9.172917</c:v>
                </c:pt>
                <c:pt idx="299">
                  <c:v>8.9375</c:v>
                </c:pt>
                <c:pt idx="300">
                  <c:v>9.514583</c:v>
                </c:pt>
                <c:pt idx="301">
                  <c:v>10.106249999999999</c:v>
                </c:pt>
                <c:pt idx="302">
                  <c:v>9.8812499999999996</c:v>
                </c:pt>
                <c:pt idx="303">
                  <c:v>9.9020829999999993</c:v>
                </c:pt>
                <c:pt idx="304">
                  <c:v>10.108333</c:v>
                </c:pt>
                <c:pt idx="305">
                  <c:v>10.391667</c:v>
                </c:pt>
                <c:pt idx="306">
                  <c:v>10.322917</c:v>
                </c:pt>
                <c:pt idx="307">
                  <c:v>9.8104169999999993</c:v>
                </c:pt>
                <c:pt idx="308">
                  <c:v>9.579167</c:v>
                </c:pt>
                <c:pt idx="309">
                  <c:v>9.733333</c:v>
                </c:pt>
                <c:pt idx="310">
                  <c:v>9.8800000000000008</c:v>
                </c:pt>
                <c:pt idx="311">
                  <c:v>9.2083329999999997</c:v>
                </c:pt>
                <c:pt idx="312">
                  <c:v>8.40625</c:v>
                </c:pt>
                <c:pt idx="313">
                  <c:v>8.2937499999999993</c:v>
                </c:pt>
                <c:pt idx="314">
                  <c:v>8.0500000000000007</c:v>
                </c:pt>
                <c:pt idx="315">
                  <c:v>8.3125</c:v>
                </c:pt>
                <c:pt idx="316">
                  <c:v>7.7062499999999998</c:v>
                </c:pt>
                <c:pt idx="317">
                  <c:v>8.077083</c:v>
                </c:pt>
                <c:pt idx="318">
                  <c:v>8.5333330000000007</c:v>
                </c:pt>
                <c:pt idx="319">
                  <c:v>8.7416669999999996</c:v>
                </c:pt>
                <c:pt idx="320">
                  <c:v>8.1145829999999997</c:v>
                </c:pt>
                <c:pt idx="321">
                  <c:v>7.9479170000000003</c:v>
                </c:pt>
                <c:pt idx="322">
                  <c:v>7.3541670000000003</c:v>
                </c:pt>
                <c:pt idx="323">
                  <c:v>7.15</c:v>
                </c:pt>
                <c:pt idx="324">
                  <c:v>6.6124999999999998</c:v>
                </c:pt>
                <c:pt idx="325">
                  <c:v>6.0750000000000002</c:v>
                </c:pt>
                <c:pt idx="326">
                  <c:v>5.2104169999999996</c:v>
                </c:pt>
                <c:pt idx="327">
                  <c:v>4.8854170000000003</c:v>
                </c:pt>
                <c:pt idx="328">
                  <c:v>5.172917</c:v>
                </c:pt>
                <c:pt idx="329">
                  <c:v>5.5374999999999996</c:v>
                </c:pt>
                <c:pt idx="330">
                  <c:v>5.920833</c:v>
                </c:pt>
                <c:pt idx="331">
                  <c:v>5.8854170000000003</c:v>
                </c:pt>
                <c:pt idx="332">
                  <c:v>5.9187500000000002</c:v>
                </c:pt>
                <c:pt idx="333">
                  <c:v>6.1124999999999998</c:v>
                </c:pt>
                <c:pt idx="334">
                  <c:v>6.7</c:v>
                </c:pt>
                <c:pt idx="335">
                  <c:v>7.0354169999999998</c:v>
                </c:pt>
                <c:pt idx="336">
                  <c:v>6.4979170000000002</c:v>
                </c:pt>
                <c:pt idx="337">
                  <c:v>6.21875</c:v>
                </c:pt>
                <c:pt idx="338">
                  <c:v>6.3937499999999998</c:v>
                </c:pt>
                <c:pt idx="339">
                  <c:v>6.55</c:v>
                </c:pt>
                <c:pt idx="340">
                  <c:v>6.7395829999999997</c:v>
                </c:pt>
                <c:pt idx="341">
                  <c:v>7.0104170000000003</c:v>
                </c:pt>
                <c:pt idx="342">
                  <c:v>7.0437500000000002</c:v>
                </c:pt>
                <c:pt idx="343">
                  <c:v>7.0875000000000004</c:v>
                </c:pt>
                <c:pt idx="344">
                  <c:v>7.0291670000000002</c:v>
                </c:pt>
                <c:pt idx="345">
                  <c:v>7.7708329999999997</c:v>
                </c:pt>
                <c:pt idx="346">
                  <c:v>8.15</c:v>
                </c:pt>
                <c:pt idx="347">
                  <c:v>7.7729169999999996</c:v>
                </c:pt>
                <c:pt idx="348">
                  <c:v>6.8833330000000004</c:v>
                </c:pt>
                <c:pt idx="349">
                  <c:v>6.4604169999999996</c:v>
                </c:pt>
                <c:pt idx="350">
                  <c:v>6.0416670000000003</c:v>
                </c:pt>
                <c:pt idx="351">
                  <c:v>6.3229170000000003</c:v>
                </c:pt>
                <c:pt idx="352">
                  <c:v>6.1645830000000004</c:v>
                </c:pt>
                <c:pt idx="353">
                  <c:v>6.1770829999999997</c:v>
                </c:pt>
                <c:pt idx="354">
                  <c:v>6.1</c:v>
                </c:pt>
                <c:pt idx="355">
                  <c:v>6.2249999999999996</c:v>
                </c:pt>
                <c:pt idx="356">
                  <c:v>5.9708329999999998</c:v>
                </c:pt>
                <c:pt idx="357">
                  <c:v>6.1270829999999998</c:v>
                </c:pt>
                <c:pt idx="358">
                  <c:v>6.420833</c:v>
                </c:pt>
                <c:pt idx="359">
                  <c:v>6.1312499999999996</c:v>
                </c:pt>
                <c:pt idx="360">
                  <c:v>5.7249999999999996</c:v>
                </c:pt>
                <c:pt idx="361">
                  <c:v>6.3413040000000001</c:v>
                </c:pt>
                <c:pt idx="362">
                  <c:v>6.3520830000000004</c:v>
                </c:pt>
                <c:pt idx="363">
                  <c:v>5.7541669999999998</c:v>
                </c:pt>
                <c:pt idx="364">
                  <c:v>5.0916670000000002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0C3-45BE-98D7-71C5198EF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6133088"/>
        <c:axId val="1744062560"/>
      </c:lineChart>
      <c:catAx>
        <c:axId val="1546133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062560"/>
        <c:crosses val="autoZero"/>
        <c:auto val="1"/>
        <c:lblAlgn val="ctr"/>
        <c:lblOffset val="100"/>
        <c:noMultiLvlLbl val="0"/>
      </c:catAx>
      <c:valAx>
        <c:axId val="174406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13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29</xdr:row>
      <xdr:rowOff>6667</xdr:rowOff>
    </xdr:from>
    <xdr:to>
      <xdr:col>10</xdr:col>
      <xdr:colOff>381000</xdr:colOff>
      <xdr:row>44</xdr:row>
      <xdr:rowOff>31432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FE6F11-2D8E-4F83-A364-7BDBD2C7A9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600075</xdr:colOff>
      <xdr:row>18</xdr:row>
      <xdr:rowOff>101917</xdr:rowOff>
    </xdr:from>
    <xdr:to>
      <xdr:col>15</xdr:col>
      <xdr:colOff>295275</xdr:colOff>
      <xdr:row>33</xdr:row>
      <xdr:rowOff>126682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C4DA2A-3909-4AB2-92A1-16687DE849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198119</xdr:colOff>
      <xdr:row>17</xdr:row>
      <xdr:rowOff>12382</xdr:rowOff>
    </xdr:from>
    <xdr:to>
      <xdr:col>16</xdr:col>
      <xdr:colOff>99059</xdr:colOff>
      <xdr:row>31</xdr:row>
      <xdr:rowOff>88582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44A4E5-20A9-4AA3-841B-6DD1B5BE09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2</xdr:row>
      <xdr:rowOff>23812</xdr:rowOff>
    </xdr:from>
    <xdr:to>
      <xdr:col>15</xdr:col>
      <xdr:colOff>561975</xdr:colOff>
      <xdr:row>16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CE5EE7-4C4E-45CD-974A-D506FBCED9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457200</xdr:colOff>
      <xdr:row>8</xdr:row>
      <xdr:rowOff>61912</xdr:rowOff>
    </xdr:from>
    <xdr:to>
      <xdr:col>10</xdr:col>
      <xdr:colOff>152400</xdr:colOff>
      <xdr:row>22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F03AB3-800B-462C-9BBF-2549C2469D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742949</xdr:colOff>
      <xdr:row>7</xdr:row>
      <xdr:rowOff>28574</xdr:rowOff>
    </xdr:from>
    <xdr:to>
      <xdr:col>12</xdr:col>
      <xdr:colOff>962024</xdr:colOff>
      <xdr:row>32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94891A-D388-4000-8F29-B4796DE6CA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7314A-8E0B-4293-8276-53891C4E93E1}">
  <dimension ref="A1:K24"/>
  <sheetViews>
    <sheetView workbookViewId="0">
      <selection activeCell="C22" sqref="A22:C22"/>
    </sheetView>
  </sheetViews>
  <sheetFormatPr defaultRowHeight="14.4" x14ac:dyDescent="0.3"/>
  <cols>
    <col min="1" max="1" width="10.109375" customWidth="1"/>
    <col min="3" max="3" width="55.109375" customWidth="1"/>
    <col min="4" max="4" width="9.6640625" style="6" bestFit="1" customWidth="1"/>
    <col min="5" max="5" width="11.109375" style="6" customWidth="1"/>
    <col min="6" max="7" width="11.33203125" style="6" customWidth="1"/>
    <col min="8" max="8" width="10.6640625" style="4" bestFit="1" customWidth="1"/>
    <col min="9" max="9" width="9.109375" style="4"/>
    <col min="10" max="11" width="9.6640625" style="4" bestFit="1" customWidth="1"/>
  </cols>
  <sheetData>
    <row r="1" spans="1:11" x14ac:dyDescent="0.3">
      <c r="A1" t="s">
        <v>15</v>
      </c>
      <c r="D1" s="6" t="s">
        <v>0</v>
      </c>
      <c r="F1" s="6" t="s">
        <v>1</v>
      </c>
      <c r="H1" s="4" t="s">
        <v>21</v>
      </c>
      <c r="J1" s="4" t="s">
        <v>22</v>
      </c>
    </row>
    <row r="2" spans="1:11" s="3" customFormat="1" x14ac:dyDescent="0.3">
      <c r="A2" s="3" t="s">
        <v>16</v>
      </c>
      <c r="B2" s="3" t="s">
        <v>17</v>
      </c>
      <c r="C2" s="3" t="s">
        <v>18</v>
      </c>
      <c r="D2" s="5" t="s">
        <v>19</v>
      </c>
      <c r="E2" s="5" t="s">
        <v>20</v>
      </c>
      <c r="F2" s="5" t="s">
        <v>19</v>
      </c>
      <c r="G2" s="5" t="s">
        <v>20</v>
      </c>
      <c r="H2" s="5"/>
      <c r="I2" s="5"/>
      <c r="J2" s="5"/>
      <c r="K2" s="5"/>
    </row>
    <row r="3" spans="1:11" x14ac:dyDescent="0.3">
      <c r="A3" s="2">
        <v>14158500</v>
      </c>
      <c r="B3">
        <v>23773373</v>
      </c>
      <c r="C3" t="s">
        <v>2</v>
      </c>
      <c r="D3" s="10" t="s">
        <v>28</v>
      </c>
      <c r="E3" s="10" t="s">
        <v>29</v>
      </c>
      <c r="F3" s="6">
        <v>42935</v>
      </c>
      <c r="G3" s="6">
        <v>44115</v>
      </c>
    </row>
    <row r="4" spans="1:11" x14ac:dyDescent="0.3">
      <c r="A4" s="2">
        <v>14158790</v>
      </c>
      <c r="B4">
        <v>23773393</v>
      </c>
      <c r="C4" t="s">
        <v>3</v>
      </c>
      <c r="D4" s="10" t="s">
        <v>28</v>
      </c>
      <c r="E4" s="10" t="s">
        <v>29</v>
      </c>
      <c r="F4" s="8" t="s">
        <v>30</v>
      </c>
      <c r="G4" s="6">
        <v>44113</v>
      </c>
    </row>
    <row r="5" spans="1:11" x14ac:dyDescent="0.3">
      <c r="A5" s="2">
        <v>14158798</v>
      </c>
      <c r="B5">
        <v>23773387</v>
      </c>
      <c r="C5" t="s">
        <v>31</v>
      </c>
      <c r="D5" s="9">
        <v>42957</v>
      </c>
      <c r="E5" s="9" t="s">
        <v>29</v>
      </c>
      <c r="F5" s="9">
        <v>42957</v>
      </c>
      <c r="G5" s="9">
        <v>44113</v>
      </c>
    </row>
    <row r="6" spans="1:11" x14ac:dyDescent="0.3">
      <c r="A6" s="2">
        <v>14158850</v>
      </c>
      <c r="B6">
        <v>23773359</v>
      </c>
      <c r="C6" t="s">
        <v>4</v>
      </c>
      <c r="D6" s="11">
        <v>36526</v>
      </c>
      <c r="E6" s="11">
        <v>44113</v>
      </c>
      <c r="F6" s="6">
        <v>42928</v>
      </c>
      <c r="G6" s="6">
        <v>44113</v>
      </c>
    </row>
    <row r="7" spans="1:11" x14ac:dyDescent="0.3">
      <c r="A7" s="2">
        <v>14159110</v>
      </c>
      <c r="B7">
        <v>23773217</v>
      </c>
      <c r="C7" t="s">
        <v>32</v>
      </c>
      <c r="D7" s="9">
        <v>37651</v>
      </c>
      <c r="E7" s="9">
        <v>38990</v>
      </c>
    </row>
    <row r="8" spans="1:11" x14ac:dyDescent="0.3">
      <c r="A8" s="2">
        <v>14159200</v>
      </c>
      <c r="B8">
        <v>23773037</v>
      </c>
      <c r="C8" t="s">
        <v>5</v>
      </c>
      <c r="D8" s="12">
        <v>36800</v>
      </c>
      <c r="E8" s="12">
        <v>44113</v>
      </c>
      <c r="F8" s="11">
        <v>39356</v>
      </c>
      <c r="G8" s="11">
        <v>44113</v>
      </c>
    </row>
    <row r="9" spans="1:11" x14ac:dyDescent="0.3">
      <c r="A9" s="2">
        <v>14159400</v>
      </c>
      <c r="C9" t="s">
        <v>6</v>
      </c>
      <c r="D9" s="7"/>
      <c r="E9" s="7"/>
    </row>
    <row r="10" spans="1:11" x14ac:dyDescent="0.3">
      <c r="A10" s="2">
        <v>14159410</v>
      </c>
      <c r="B10">
        <v>23773009</v>
      </c>
      <c r="C10" t="s">
        <v>8</v>
      </c>
      <c r="D10" s="7"/>
      <c r="E10" s="7"/>
      <c r="J10" s="4">
        <v>41535</v>
      </c>
      <c r="K10" s="4">
        <v>44113</v>
      </c>
    </row>
    <row r="11" spans="1:11" x14ac:dyDescent="0.3">
      <c r="A11" s="2">
        <v>14159500</v>
      </c>
      <c r="B11">
        <v>23773009</v>
      </c>
      <c r="C11" t="s">
        <v>7</v>
      </c>
      <c r="D11" s="10">
        <v>36526</v>
      </c>
      <c r="E11" s="10">
        <v>43830</v>
      </c>
      <c r="F11" s="11">
        <v>39356</v>
      </c>
      <c r="G11" s="11">
        <v>44113</v>
      </c>
    </row>
    <row r="12" spans="1:11" x14ac:dyDescent="0.3">
      <c r="A12" s="2">
        <v>14161100</v>
      </c>
      <c r="B12">
        <v>23773429</v>
      </c>
      <c r="C12" t="s">
        <v>23</v>
      </c>
      <c r="D12" s="7">
        <v>36526</v>
      </c>
      <c r="E12" s="7">
        <v>37894</v>
      </c>
      <c r="F12" s="11">
        <v>39744</v>
      </c>
      <c r="G12" s="11">
        <v>44112</v>
      </c>
    </row>
    <row r="13" spans="1:11" x14ac:dyDescent="0.3">
      <c r="A13" s="2">
        <v>14161500</v>
      </c>
      <c r="B13">
        <v>23773411</v>
      </c>
      <c r="C13" t="s">
        <v>9</v>
      </c>
      <c r="D13" s="10">
        <v>36526</v>
      </c>
      <c r="E13" s="10">
        <v>43830</v>
      </c>
      <c r="F13" s="6">
        <v>41004</v>
      </c>
      <c r="G13" s="6">
        <v>44113</v>
      </c>
    </row>
    <row r="14" spans="1:11" x14ac:dyDescent="0.3">
      <c r="A14" s="2">
        <v>14162100</v>
      </c>
      <c r="C14" t="s">
        <v>24</v>
      </c>
      <c r="D14" s="7"/>
      <c r="E14" s="7"/>
      <c r="H14" s="4" t="s">
        <v>21</v>
      </c>
    </row>
    <row r="15" spans="1:11" x14ac:dyDescent="0.3">
      <c r="A15" s="2">
        <v>14162200</v>
      </c>
      <c r="B15">
        <v>23773405</v>
      </c>
      <c r="C15" t="s">
        <v>10</v>
      </c>
      <c r="D15" s="10">
        <v>36526</v>
      </c>
      <c r="E15" s="10">
        <v>43830</v>
      </c>
      <c r="F15" s="11">
        <v>39356</v>
      </c>
      <c r="G15" s="11">
        <v>43830</v>
      </c>
    </row>
    <row r="16" spans="1:11" x14ac:dyDescent="0.3">
      <c r="A16" s="2">
        <v>14162500</v>
      </c>
      <c r="B16">
        <v>23772909</v>
      </c>
      <c r="C16" t="s">
        <v>11</v>
      </c>
      <c r="D16" s="10">
        <v>36526</v>
      </c>
      <c r="E16" s="10">
        <v>43830</v>
      </c>
      <c r="F16" s="11">
        <v>39356</v>
      </c>
      <c r="G16" s="11">
        <v>43830</v>
      </c>
    </row>
    <row r="17" spans="1:7" x14ac:dyDescent="0.3">
      <c r="A17" s="2">
        <v>14163150</v>
      </c>
      <c r="B17">
        <v>23772857</v>
      </c>
      <c r="C17" t="s">
        <v>25</v>
      </c>
      <c r="D17" s="10">
        <v>36526</v>
      </c>
      <c r="E17" s="10">
        <v>44113</v>
      </c>
      <c r="F17" s="6">
        <v>42928</v>
      </c>
      <c r="G17" s="6">
        <v>43830</v>
      </c>
    </row>
    <row r="18" spans="1:7" x14ac:dyDescent="0.3">
      <c r="A18" s="2">
        <v>14163900</v>
      </c>
      <c r="B18">
        <v>23772801</v>
      </c>
      <c r="C18" t="s">
        <v>26</v>
      </c>
      <c r="D18" s="10">
        <v>36526</v>
      </c>
      <c r="E18" s="10">
        <v>43830</v>
      </c>
      <c r="F18" s="6">
        <v>42927</v>
      </c>
      <c r="G18" s="6">
        <v>44113</v>
      </c>
    </row>
    <row r="19" spans="1:7" x14ac:dyDescent="0.3">
      <c r="A19" s="2">
        <v>14164550</v>
      </c>
      <c r="B19">
        <v>23773487</v>
      </c>
      <c r="C19" t="s">
        <v>27</v>
      </c>
      <c r="D19" s="7">
        <v>41183</v>
      </c>
      <c r="E19" s="7">
        <v>44113</v>
      </c>
      <c r="F19" s="6">
        <v>42927</v>
      </c>
      <c r="G19" s="6">
        <v>43830</v>
      </c>
    </row>
    <row r="20" spans="1:7" x14ac:dyDescent="0.3">
      <c r="A20" s="2">
        <v>14164700</v>
      </c>
      <c r="B20">
        <v>23774369</v>
      </c>
      <c r="C20" t="s">
        <v>12</v>
      </c>
      <c r="D20" s="10">
        <v>37169</v>
      </c>
      <c r="E20" s="10">
        <v>44113</v>
      </c>
      <c r="F20" s="6">
        <v>42926</v>
      </c>
      <c r="G20" s="6">
        <v>44113</v>
      </c>
    </row>
    <row r="21" spans="1:7" x14ac:dyDescent="0.3">
      <c r="A21" s="2">
        <v>14164900</v>
      </c>
      <c r="B21">
        <v>23772751</v>
      </c>
      <c r="C21" t="s">
        <v>13</v>
      </c>
      <c r="D21" s="10">
        <v>39163</v>
      </c>
      <c r="E21" s="10">
        <v>44113</v>
      </c>
      <c r="F21" s="11">
        <v>39989</v>
      </c>
      <c r="G21" s="11">
        <v>44113</v>
      </c>
    </row>
    <row r="22" spans="1:7" x14ac:dyDescent="0.3">
      <c r="A22" s="2">
        <v>14165000</v>
      </c>
      <c r="B22">
        <v>23773513</v>
      </c>
      <c r="C22" t="s">
        <v>14</v>
      </c>
      <c r="D22" s="10">
        <v>36526</v>
      </c>
      <c r="E22" s="10">
        <v>44113</v>
      </c>
    </row>
    <row r="23" spans="1:7" x14ac:dyDescent="0.3">
      <c r="A23" s="1"/>
    </row>
    <row r="24" spans="1:7" x14ac:dyDescent="0.3">
      <c r="C24" s="13" t="s">
        <v>33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CA395-C625-41C2-8E08-151ACDD09CB3}">
  <dimension ref="A1:BZ263"/>
  <sheetViews>
    <sheetView tabSelected="1" workbookViewId="0">
      <pane ySplit="3" topLeftCell="A20" activePane="bottomLeft" state="frozen"/>
      <selection pane="bottomLeft" activeCell="D28" sqref="D28"/>
    </sheetView>
  </sheetViews>
  <sheetFormatPr defaultRowHeight="14.4" x14ac:dyDescent="0.3"/>
  <cols>
    <col min="3" max="3" width="49.5546875" customWidth="1"/>
    <col min="4" max="4" width="11.5546875" customWidth="1"/>
    <col min="5" max="5" width="25.6640625" customWidth="1"/>
    <col min="6" max="6" width="8.44140625" style="77" customWidth="1"/>
    <col min="7" max="7" width="8.88671875" style="16"/>
    <col min="8" max="8" width="3.5546875" style="16" customWidth="1"/>
    <col min="9" max="9" width="3.44140625" style="16" customWidth="1"/>
    <col min="10" max="11" width="3.5546875" style="16" customWidth="1"/>
    <col min="12" max="12" width="8.88671875" style="19"/>
    <col min="13" max="13" width="3.6640625" style="19" customWidth="1"/>
    <col min="14" max="14" width="3.44140625" style="26" customWidth="1"/>
    <col min="15" max="16" width="3.5546875" style="26" customWidth="1"/>
    <col min="17" max="17" width="8.88671875" style="17"/>
    <col min="18" max="18" width="3.5546875" style="17" customWidth="1"/>
    <col min="19" max="19" width="3.44140625" style="17" customWidth="1"/>
    <col min="20" max="21" width="3.5546875" style="17" customWidth="1"/>
    <col min="22" max="22" width="8.88671875" style="18"/>
    <col min="23" max="23" width="3.33203125" style="18" customWidth="1"/>
    <col min="24" max="24" width="3.44140625" style="18" customWidth="1"/>
    <col min="25" max="26" width="3.5546875" style="18" customWidth="1"/>
    <col min="27" max="27" width="8.88671875" style="24"/>
    <col min="28" max="28" width="8.88671875" style="25"/>
    <col min="29" max="30" width="8.88671875" style="26"/>
    <col min="31" max="31" width="8.88671875" style="17"/>
    <col min="32" max="32" width="8.88671875" style="27"/>
    <col min="33" max="34" width="8.88671875" style="18"/>
    <col min="35" max="35" width="8.88671875" style="16"/>
    <col min="36" max="36" width="8.88671875" style="28"/>
    <col min="37" max="38" width="8.88671875" style="26"/>
    <col min="39" max="40" width="8.88671875" style="29"/>
    <col min="45" max="46" width="8.88671875" style="30"/>
    <col min="47" max="48" width="8.88671875" style="31"/>
    <col min="63" max="64" width="8.88671875" style="30"/>
    <col min="65" max="66" width="8.88671875" style="31"/>
  </cols>
  <sheetData>
    <row r="1" spans="1:78" ht="45.6" x14ac:dyDescent="0.3">
      <c r="A1" t="s">
        <v>61</v>
      </c>
      <c r="C1" s="69"/>
      <c r="F1" s="77" t="s">
        <v>173</v>
      </c>
      <c r="G1" s="16" t="s">
        <v>48</v>
      </c>
      <c r="I1" s="20" t="s">
        <v>62</v>
      </c>
      <c r="J1" s="20" t="s">
        <v>63</v>
      </c>
      <c r="K1" s="20" t="s">
        <v>64</v>
      </c>
      <c r="L1" s="19" t="s">
        <v>49</v>
      </c>
      <c r="N1" s="21" t="s">
        <v>62</v>
      </c>
      <c r="O1" s="21" t="s">
        <v>63</v>
      </c>
      <c r="P1" s="21" t="s">
        <v>64</v>
      </c>
      <c r="Q1" s="17" t="s">
        <v>50</v>
      </c>
      <c r="S1" s="22" t="s">
        <v>62</v>
      </c>
      <c r="T1" s="22" t="s">
        <v>63</v>
      </c>
      <c r="U1" s="22" t="s">
        <v>64</v>
      </c>
      <c r="V1" s="18" t="s">
        <v>51</v>
      </c>
      <c r="X1" s="23" t="s">
        <v>62</v>
      </c>
      <c r="Y1" s="23" t="s">
        <v>63</v>
      </c>
      <c r="Z1" s="23" t="s">
        <v>64</v>
      </c>
    </row>
    <row r="3" spans="1:78" x14ac:dyDescent="0.3">
      <c r="A3" t="s">
        <v>54</v>
      </c>
      <c r="F3" s="77" t="s">
        <v>65</v>
      </c>
      <c r="L3" s="19" t="s">
        <v>65</v>
      </c>
      <c r="Q3" s="17" t="s">
        <v>65</v>
      </c>
      <c r="V3" s="18" t="s">
        <v>65</v>
      </c>
      <c r="AA3" s="157" t="s">
        <v>66</v>
      </c>
      <c r="AB3" s="157"/>
      <c r="AC3" s="156" t="s">
        <v>67</v>
      </c>
      <c r="AD3" s="156"/>
      <c r="AE3" s="158" t="s">
        <v>50</v>
      </c>
      <c r="AF3" s="158"/>
      <c r="AG3" s="159" t="s">
        <v>68</v>
      </c>
      <c r="AH3" s="159"/>
      <c r="AI3" s="160" t="s">
        <v>48</v>
      </c>
      <c r="AJ3" s="160"/>
      <c r="AK3" s="156" t="s">
        <v>67</v>
      </c>
      <c r="AL3" s="156"/>
      <c r="AM3" s="158" t="s">
        <v>50</v>
      </c>
      <c r="AN3" s="158"/>
      <c r="AO3" s="159" t="s">
        <v>68</v>
      </c>
      <c r="AP3" s="159"/>
      <c r="AR3" s="32" t="s">
        <v>53</v>
      </c>
      <c r="AS3" s="157" t="s">
        <v>48</v>
      </c>
      <c r="AT3" s="157"/>
      <c r="AU3" s="163" t="s">
        <v>67</v>
      </c>
      <c r="AV3" s="163"/>
      <c r="AW3" s="162" t="s">
        <v>50</v>
      </c>
      <c r="AX3" s="162"/>
      <c r="AY3" s="159" t="s">
        <v>68</v>
      </c>
      <c r="AZ3" s="159"/>
      <c r="BA3" s="157" t="s">
        <v>48</v>
      </c>
      <c r="BB3" s="157"/>
      <c r="BC3" s="161" t="s">
        <v>67</v>
      </c>
      <c r="BD3" s="161"/>
      <c r="BE3" s="162" t="s">
        <v>50</v>
      </c>
      <c r="BF3" s="162"/>
      <c r="BG3" s="159" t="s">
        <v>68</v>
      </c>
      <c r="BH3" s="159"/>
      <c r="BI3">
        <f>MIN(BI6:BI286)</f>
        <v>1</v>
      </c>
      <c r="BJ3" t="s">
        <v>52</v>
      </c>
      <c r="BK3" s="33" t="s">
        <v>48</v>
      </c>
      <c r="BL3" s="33"/>
      <c r="BM3" s="34" t="s">
        <v>67</v>
      </c>
      <c r="BN3" s="34"/>
      <c r="BO3" s="35" t="s">
        <v>50</v>
      </c>
      <c r="BP3" s="35"/>
      <c r="BQ3" s="35" t="s">
        <v>68</v>
      </c>
      <c r="BR3" s="35"/>
      <c r="BS3" t="s">
        <v>48</v>
      </c>
      <c r="BU3" t="s">
        <v>67</v>
      </c>
      <c r="BW3" t="s">
        <v>50</v>
      </c>
      <c r="BY3" t="s">
        <v>68</v>
      </c>
    </row>
    <row r="4" spans="1:78" x14ac:dyDescent="0.3">
      <c r="A4" s="3" t="s">
        <v>16</v>
      </c>
      <c r="B4" s="3" t="s">
        <v>56</v>
      </c>
      <c r="F4" s="77" t="s">
        <v>164</v>
      </c>
      <c r="G4" s="16" t="s">
        <v>48</v>
      </c>
      <c r="L4" s="19" t="s">
        <v>49</v>
      </c>
      <c r="Q4" s="17" t="s">
        <v>50</v>
      </c>
      <c r="V4" s="18" t="s">
        <v>51</v>
      </c>
      <c r="AA4" s="36" t="s">
        <v>69</v>
      </c>
      <c r="AB4" s="36" t="s">
        <v>70</v>
      </c>
      <c r="AC4" s="37" t="s">
        <v>69</v>
      </c>
      <c r="AD4" s="37" t="s">
        <v>70</v>
      </c>
      <c r="AE4" s="38" t="s">
        <v>69</v>
      </c>
      <c r="AF4" s="38" t="s">
        <v>70</v>
      </c>
      <c r="AG4" s="3" t="s">
        <v>69</v>
      </c>
      <c r="AH4" s="3" t="s">
        <v>70</v>
      </c>
      <c r="AI4" s="39" t="s">
        <v>69</v>
      </c>
      <c r="AJ4" s="39" t="s">
        <v>70</v>
      </c>
      <c r="AK4" s="37" t="s">
        <v>69</v>
      </c>
      <c r="AL4" s="37" t="s">
        <v>70</v>
      </c>
      <c r="AM4" s="38" t="s">
        <v>69</v>
      </c>
      <c r="AN4" s="38" t="s">
        <v>70</v>
      </c>
      <c r="AO4" s="3" t="s">
        <v>69</v>
      </c>
      <c r="AP4" s="3" t="s">
        <v>70</v>
      </c>
      <c r="AS4" s="36" t="s">
        <v>71</v>
      </c>
      <c r="AT4" s="36" t="s">
        <v>72</v>
      </c>
      <c r="AU4" s="40" t="s">
        <v>71</v>
      </c>
      <c r="AV4" s="40" t="s">
        <v>72</v>
      </c>
      <c r="AW4" s="41" t="s">
        <v>71</v>
      </c>
      <c r="AX4" s="41" t="s">
        <v>72</v>
      </c>
      <c r="AY4" s="3" t="s">
        <v>71</v>
      </c>
      <c r="AZ4" s="3" t="s">
        <v>72</v>
      </c>
      <c r="BA4" s="36" t="s">
        <v>71</v>
      </c>
      <c r="BB4" s="36" t="s">
        <v>72</v>
      </c>
      <c r="BC4" s="40" t="s">
        <v>71</v>
      </c>
      <c r="BD4" s="40" t="s">
        <v>72</v>
      </c>
      <c r="BE4" s="41" t="s">
        <v>71</v>
      </c>
      <c r="BF4" s="41" t="s">
        <v>72</v>
      </c>
      <c r="BG4" s="3" t="s">
        <v>71</v>
      </c>
      <c r="BH4" s="3" t="s">
        <v>72</v>
      </c>
      <c r="BK4" s="35" t="s">
        <v>71</v>
      </c>
      <c r="BL4" s="35" t="s">
        <v>72</v>
      </c>
      <c r="BM4" s="35" t="s">
        <v>71</v>
      </c>
      <c r="BN4" s="35" t="s">
        <v>72</v>
      </c>
      <c r="BO4" s="35" t="s">
        <v>71</v>
      </c>
      <c r="BP4" s="35" t="s">
        <v>72</v>
      </c>
      <c r="BQ4" s="35" t="s">
        <v>71</v>
      </c>
      <c r="BR4" s="35" t="s">
        <v>72</v>
      </c>
      <c r="BS4" t="s">
        <v>71</v>
      </c>
      <c r="BT4" t="s">
        <v>72</v>
      </c>
      <c r="BU4" t="s">
        <v>71</v>
      </c>
      <c r="BV4" t="s">
        <v>72</v>
      </c>
      <c r="BW4" t="s">
        <v>71</v>
      </c>
      <c r="BX4" t="s">
        <v>72</v>
      </c>
      <c r="BY4" t="s">
        <v>71</v>
      </c>
      <c r="BZ4" t="s">
        <v>72</v>
      </c>
    </row>
    <row r="5" spans="1:78" x14ac:dyDescent="0.3">
      <c r="A5" s="2">
        <v>14158500</v>
      </c>
      <c r="B5">
        <v>23773373</v>
      </c>
      <c r="C5" t="s">
        <v>129</v>
      </c>
      <c r="D5" t="s">
        <v>130</v>
      </c>
      <c r="G5" s="16">
        <v>0.69299999999999995</v>
      </c>
      <c r="H5" s="16" t="str">
        <f t="shared" ref="H5:H24" si="0">IF(G5&gt;0.8,"VG",IF(G5&gt;0.7,"G",IF(G5&gt;0.45,"S","NS")))</f>
        <v>S</v>
      </c>
      <c r="I5" s="16" t="str">
        <f t="shared" ref="I5:I11" si="1">AJ5</f>
        <v>NS</v>
      </c>
      <c r="J5" s="16" t="str">
        <f t="shared" ref="J5:J11" si="2">BB5</f>
        <v>NS</v>
      </c>
      <c r="K5" s="16" t="str">
        <f t="shared" ref="K5:K11" si="3">BT5</f>
        <v>NS</v>
      </c>
      <c r="L5" s="19">
        <v>0</v>
      </c>
      <c r="M5" s="26" t="str">
        <f t="shared" ref="M5:M24" si="4">IF(ABS(L5)&lt;5%,"VG",IF(ABS(L5)&lt;10%,"G",IF(ABS(L5)&lt;15%,"S","NS")))</f>
        <v>VG</v>
      </c>
      <c r="N5" s="26" t="str">
        <f t="shared" ref="N5:N11" si="5">AO5</f>
        <v>NS</v>
      </c>
      <c r="O5" s="26" t="str">
        <f t="shared" ref="O5:O11" si="6">BD5</f>
        <v>NS</v>
      </c>
      <c r="P5" s="26" t="str">
        <f t="shared" ref="P5:P11" si="7">BY5</f>
        <v>NS</v>
      </c>
      <c r="Q5" s="17">
        <v>0.55000000000000004</v>
      </c>
      <c r="R5" s="17" t="str">
        <f t="shared" ref="R5:R24" si="8">IF(Q5&lt;=0.5,"VG",IF(Q5&lt;=0.6,"G",IF(Q5&lt;=0.7,"S","NS")))</f>
        <v>G</v>
      </c>
      <c r="S5" s="17" t="str">
        <f t="shared" ref="S5:S11" si="9">AN5</f>
        <v>NS</v>
      </c>
      <c r="T5" s="17" t="str">
        <f t="shared" ref="T5:T11" si="10">BF5</f>
        <v>NS</v>
      </c>
      <c r="U5" s="17" t="str">
        <f t="shared" ref="U5:U11" si="11">BX5</f>
        <v>NS</v>
      </c>
      <c r="V5" s="18">
        <v>0.69399999999999995</v>
      </c>
      <c r="W5" s="18" t="str">
        <f t="shared" ref="W5:W24" si="12">IF(V5&gt;0.85,"VG",IF(V5&gt;0.75,"G",IF(V5&gt;0.6,"S","NS")))</f>
        <v>S</v>
      </c>
      <c r="X5" s="18" t="str">
        <f t="shared" ref="X5:X11" si="13">AP5</f>
        <v>NS</v>
      </c>
      <c r="Y5" s="18" t="str">
        <f t="shared" ref="Y5:Y11" si="14">BH5</f>
        <v>NS</v>
      </c>
      <c r="Z5" s="18" t="str">
        <f t="shared" ref="Z5:Z11" si="15">BZ5</f>
        <v>NS</v>
      </c>
      <c r="AA5" s="33">
        <v>-1.4541049943029001</v>
      </c>
      <c r="AB5" s="33">
        <v>-1.3504457651966399</v>
      </c>
      <c r="AC5" s="42">
        <v>62.899204382333799</v>
      </c>
      <c r="AD5" s="42">
        <v>62.157426473123202</v>
      </c>
      <c r="AE5" s="43">
        <v>1.5665583277691599</v>
      </c>
      <c r="AF5" s="43">
        <v>1.5331163573573401</v>
      </c>
      <c r="AG5" s="35">
        <v>0.50888231720407495</v>
      </c>
      <c r="AH5" s="35">
        <v>0.46514882670209701</v>
      </c>
      <c r="AI5" s="36" t="s">
        <v>73</v>
      </c>
      <c r="AJ5" s="36" t="s">
        <v>73</v>
      </c>
      <c r="AK5" s="40" t="s">
        <v>73</v>
      </c>
      <c r="AL5" s="40" t="s">
        <v>73</v>
      </c>
      <c r="AM5" s="41" t="s">
        <v>73</v>
      </c>
      <c r="AN5" s="41" t="s">
        <v>73</v>
      </c>
      <c r="AO5" s="3" t="s">
        <v>73</v>
      </c>
      <c r="AP5" s="3" t="s">
        <v>73</v>
      </c>
      <c r="AR5" s="44" t="s">
        <v>74</v>
      </c>
      <c r="AS5" s="33">
        <v>-1.4035295644097801</v>
      </c>
      <c r="AT5" s="33">
        <v>-1.41662761682807</v>
      </c>
      <c r="AU5" s="42">
        <v>62.146960657570503</v>
      </c>
      <c r="AV5" s="42">
        <v>62.151711810774401</v>
      </c>
      <c r="AW5" s="43">
        <v>1.5503320819778501</v>
      </c>
      <c r="AX5" s="43">
        <v>1.5545506157176301</v>
      </c>
      <c r="AY5" s="35">
        <v>0.52114593619514005</v>
      </c>
      <c r="AZ5" s="35">
        <v>0.51427154263673303</v>
      </c>
      <c r="BA5" s="36" t="s">
        <v>73</v>
      </c>
      <c r="BB5" s="36" t="s">
        <v>73</v>
      </c>
      <c r="BC5" s="40" t="s">
        <v>73</v>
      </c>
      <c r="BD5" s="40" t="s">
        <v>73</v>
      </c>
      <c r="BE5" s="41" t="s">
        <v>73</v>
      </c>
      <c r="BF5" s="41" t="s">
        <v>73</v>
      </c>
      <c r="BG5" s="3" t="s">
        <v>73</v>
      </c>
      <c r="BH5" s="3" t="s">
        <v>73</v>
      </c>
      <c r="BI5">
        <f t="shared" ref="BI5:BI11" si="16">IF(BJ5=AR5,1,0)</f>
        <v>1</v>
      </c>
      <c r="BJ5" t="s">
        <v>74</v>
      </c>
      <c r="BK5" s="35">
        <v>-1.4512831889503</v>
      </c>
      <c r="BL5" s="35">
        <v>-1.4554895635925</v>
      </c>
      <c r="BM5" s="35">
        <v>62.8780054845842</v>
      </c>
      <c r="BN5" s="35">
        <v>62.728644377839302</v>
      </c>
      <c r="BO5" s="35">
        <v>1.5656574302670101</v>
      </c>
      <c r="BP5" s="35">
        <v>1.5670001798316799</v>
      </c>
      <c r="BQ5" s="35">
        <v>0.51047864847191304</v>
      </c>
      <c r="BR5" s="35">
        <v>0.50298660633611003</v>
      </c>
      <c r="BS5" t="s">
        <v>73</v>
      </c>
      <c r="BT5" t="s">
        <v>73</v>
      </c>
      <c r="BU5" t="s">
        <v>73</v>
      </c>
      <c r="BV5" t="s">
        <v>73</v>
      </c>
      <c r="BW5" t="s">
        <v>73</v>
      </c>
      <c r="BX5" t="s">
        <v>73</v>
      </c>
      <c r="BY5" t="s">
        <v>73</v>
      </c>
      <c r="BZ5" t="s">
        <v>73</v>
      </c>
    </row>
    <row r="6" spans="1:78" s="47" customFormat="1" x14ac:dyDescent="0.3">
      <c r="A6" s="48">
        <v>14158500</v>
      </c>
      <c r="B6" s="47">
        <v>23773373</v>
      </c>
      <c r="C6" s="47" t="s">
        <v>2</v>
      </c>
      <c r="D6" s="47" t="s">
        <v>172</v>
      </c>
      <c r="F6" s="77"/>
      <c r="G6" s="49">
        <v>0.42799999999999999</v>
      </c>
      <c r="H6" s="49" t="str">
        <f t="shared" si="0"/>
        <v>NS</v>
      </c>
      <c r="I6" s="49" t="str">
        <f t="shared" si="1"/>
        <v>NS</v>
      </c>
      <c r="J6" s="49" t="str">
        <f t="shared" si="2"/>
        <v>NS</v>
      </c>
      <c r="K6" s="49" t="str">
        <f t="shared" si="3"/>
        <v>NS</v>
      </c>
      <c r="L6" s="50">
        <v>2E-3</v>
      </c>
      <c r="M6" s="49" t="str">
        <f t="shared" si="4"/>
        <v>VG</v>
      </c>
      <c r="N6" s="49" t="str">
        <f t="shared" si="5"/>
        <v>NS</v>
      </c>
      <c r="O6" s="49" t="str">
        <f t="shared" si="6"/>
        <v>NS</v>
      </c>
      <c r="P6" s="49" t="str">
        <f t="shared" si="7"/>
        <v>NS</v>
      </c>
      <c r="Q6" s="49">
        <v>0.754</v>
      </c>
      <c r="R6" s="49" t="str">
        <f t="shared" si="8"/>
        <v>NS</v>
      </c>
      <c r="S6" s="49" t="str">
        <f t="shared" si="9"/>
        <v>NS</v>
      </c>
      <c r="T6" s="49" t="str">
        <f t="shared" si="10"/>
        <v>NS</v>
      </c>
      <c r="U6" s="49" t="str">
        <f t="shared" si="11"/>
        <v>NS</v>
      </c>
      <c r="V6" s="49">
        <v>0.43</v>
      </c>
      <c r="W6" s="49" t="str">
        <f t="shared" si="12"/>
        <v>NS</v>
      </c>
      <c r="X6" s="49" t="str">
        <f t="shared" si="13"/>
        <v>NS</v>
      </c>
      <c r="Y6" s="49" t="str">
        <f t="shared" si="14"/>
        <v>NS</v>
      </c>
      <c r="Z6" s="49" t="str">
        <f t="shared" si="15"/>
        <v>NS</v>
      </c>
      <c r="AA6" s="51">
        <v>-1.4541049943029001</v>
      </c>
      <c r="AB6" s="51">
        <v>-1.3504457651966399</v>
      </c>
      <c r="AC6" s="51">
        <v>62.899204382333799</v>
      </c>
      <c r="AD6" s="51">
        <v>62.157426473123202</v>
      </c>
      <c r="AE6" s="51">
        <v>1.5665583277691599</v>
      </c>
      <c r="AF6" s="51">
        <v>1.5331163573573401</v>
      </c>
      <c r="AG6" s="51">
        <v>0.50888231720407495</v>
      </c>
      <c r="AH6" s="51">
        <v>0.46514882670209701</v>
      </c>
      <c r="AI6" s="52" t="s">
        <v>73</v>
      </c>
      <c r="AJ6" s="52" t="s">
        <v>73</v>
      </c>
      <c r="AK6" s="52" t="s">
        <v>73</v>
      </c>
      <c r="AL6" s="52" t="s">
        <v>73</v>
      </c>
      <c r="AM6" s="52" t="s">
        <v>73</v>
      </c>
      <c r="AN6" s="52" t="s">
        <v>73</v>
      </c>
      <c r="AO6" s="52" t="s">
        <v>73</v>
      </c>
      <c r="AP6" s="52" t="s">
        <v>73</v>
      </c>
      <c r="AR6" s="53" t="s">
        <v>74</v>
      </c>
      <c r="AS6" s="51">
        <v>-1.4035295644097801</v>
      </c>
      <c r="AT6" s="51">
        <v>-1.41662761682807</v>
      </c>
      <c r="AU6" s="51">
        <v>62.146960657570503</v>
      </c>
      <c r="AV6" s="51">
        <v>62.151711810774401</v>
      </c>
      <c r="AW6" s="51">
        <v>1.5503320819778501</v>
      </c>
      <c r="AX6" s="51">
        <v>1.5545506157176301</v>
      </c>
      <c r="AY6" s="51">
        <v>0.52114593619514005</v>
      </c>
      <c r="AZ6" s="51">
        <v>0.51427154263673303</v>
      </c>
      <c r="BA6" s="52" t="s">
        <v>73</v>
      </c>
      <c r="BB6" s="52" t="s">
        <v>73</v>
      </c>
      <c r="BC6" s="52" t="s">
        <v>73</v>
      </c>
      <c r="BD6" s="52" t="s">
        <v>73</v>
      </c>
      <c r="BE6" s="52" t="s">
        <v>73</v>
      </c>
      <c r="BF6" s="52" t="s">
        <v>73</v>
      </c>
      <c r="BG6" s="52" t="s">
        <v>73</v>
      </c>
      <c r="BH6" s="52" t="s">
        <v>73</v>
      </c>
      <c r="BI6" s="47">
        <f t="shared" si="16"/>
        <v>1</v>
      </c>
      <c r="BJ6" s="47" t="s">
        <v>74</v>
      </c>
      <c r="BK6" s="51">
        <v>-1.4512831889503</v>
      </c>
      <c r="BL6" s="51">
        <v>-1.4554895635925</v>
      </c>
      <c r="BM6" s="51">
        <v>62.8780054845842</v>
      </c>
      <c r="BN6" s="51">
        <v>62.728644377839302</v>
      </c>
      <c r="BO6" s="51">
        <v>1.5656574302670101</v>
      </c>
      <c r="BP6" s="51">
        <v>1.5670001798316799</v>
      </c>
      <c r="BQ6" s="51">
        <v>0.51047864847191304</v>
      </c>
      <c r="BR6" s="51">
        <v>0.50298660633611003</v>
      </c>
      <c r="BS6" s="47" t="s">
        <v>73</v>
      </c>
      <c r="BT6" s="47" t="s">
        <v>73</v>
      </c>
      <c r="BU6" s="47" t="s">
        <v>73</v>
      </c>
      <c r="BV6" s="47" t="s">
        <v>73</v>
      </c>
      <c r="BW6" s="47" t="s">
        <v>73</v>
      </c>
      <c r="BX6" s="47" t="s">
        <v>73</v>
      </c>
      <c r="BY6" s="47" t="s">
        <v>73</v>
      </c>
      <c r="BZ6" s="47" t="s">
        <v>73</v>
      </c>
    </row>
    <row r="7" spans="1:78" s="76" customFormat="1" x14ac:dyDescent="0.3">
      <c r="A7" s="94">
        <v>14158500</v>
      </c>
      <c r="B7" s="76">
        <v>23773373</v>
      </c>
      <c r="C7" s="76" t="s">
        <v>2</v>
      </c>
      <c r="D7" s="95" t="s">
        <v>178</v>
      </c>
      <c r="E7" s="95"/>
      <c r="F7" s="77"/>
      <c r="G7" s="16">
        <v>0.37</v>
      </c>
      <c r="H7" s="16" t="str">
        <f t="shared" si="0"/>
        <v>NS</v>
      </c>
      <c r="I7" s="16" t="str">
        <f t="shared" si="1"/>
        <v>NS</v>
      </c>
      <c r="J7" s="16" t="str">
        <f t="shared" si="2"/>
        <v>NS</v>
      </c>
      <c r="K7" s="16" t="str">
        <f t="shared" si="3"/>
        <v>NS</v>
      </c>
      <c r="L7" s="28">
        <v>7.2999999999999995E-2</v>
      </c>
      <c r="M7" s="16" t="str">
        <f t="shared" si="4"/>
        <v>G</v>
      </c>
      <c r="N7" s="16" t="str">
        <f t="shared" si="5"/>
        <v>NS</v>
      </c>
      <c r="O7" s="16" t="str">
        <f t="shared" si="6"/>
        <v>NS</v>
      </c>
      <c r="P7" s="16" t="str">
        <f t="shared" si="7"/>
        <v>NS</v>
      </c>
      <c r="Q7" s="16">
        <v>0.79</v>
      </c>
      <c r="R7" s="16" t="str">
        <f t="shared" si="8"/>
        <v>NS</v>
      </c>
      <c r="S7" s="16" t="str">
        <f t="shared" si="9"/>
        <v>NS</v>
      </c>
      <c r="T7" s="16" t="str">
        <f t="shared" si="10"/>
        <v>NS</v>
      </c>
      <c r="U7" s="16" t="str">
        <f t="shared" si="11"/>
        <v>NS</v>
      </c>
      <c r="V7" s="16">
        <v>0.4</v>
      </c>
      <c r="W7" s="16" t="str">
        <f t="shared" si="12"/>
        <v>NS</v>
      </c>
      <c r="X7" s="16" t="str">
        <f t="shared" si="13"/>
        <v>NS</v>
      </c>
      <c r="Y7" s="16" t="str">
        <f t="shared" si="14"/>
        <v>NS</v>
      </c>
      <c r="Z7" s="16" t="str">
        <f t="shared" si="15"/>
        <v>NS</v>
      </c>
      <c r="AA7" s="96">
        <v>-1.4541049943029001</v>
      </c>
      <c r="AB7" s="96">
        <v>-1.3504457651966399</v>
      </c>
      <c r="AC7" s="96">
        <v>62.899204382333799</v>
      </c>
      <c r="AD7" s="96">
        <v>62.157426473123202</v>
      </c>
      <c r="AE7" s="96">
        <v>1.5665583277691599</v>
      </c>
      <c r="AF7" s="96">
        <v>1.5331163573573401</v>
      </c>
      <c r="AG7" s="96">
        <v>0.50888231720407495</v>
      </c>
      <c r="AH7" s="96">
        <v>0.46514882670209701</v>
      </c>
      <c r="AI7" s="39" t="s">
        <v>73</v>
      </c>
      <c r="AJ7" s="39" t="s">
        <v>73</v>
      </c>
      <c r="AK7" s="39" t="s">
        <v>73</v>
      </c>
      <c r="AL7" s="39" t="s">
        <v>73</v>
      </c>
      <c r="AM7" s="39" t="s">
        <v>73</v>
      </c>
      <c r="AN7" s="39" t="s">
        <v>73</v>
      </c>
      <c r="AO7" s="39" t="s">
        <v>73</v>
      </c>
      <c r="AP7" s="39" t="s">
        <v>73</v>
      </c>
      <c r="AR7" s="97" t="s">
        <v>74</v>
      </c>
      <c r="AS7" s="96">
        <v>-1.4035295644097801</v>
      </c>
      <c r="AT7" s="96">
        <v>-1.41662761682807</v>
      </c>
      <c r="AU7" s="96">
        <v>62.146960657570503</v>
      </c>
      <c r="AV7" s="96">
        <v>62.151711810774401</v>
      </c>
      <c r="AW7" s="96">
        <v>1.5503320819778501</v>
      </c>
      <c r="AX7" s="96">
        <v>1.5545506157176301</v>
      </c>
      <c r="AY7" s="96">
        <v>0.52114593619514005</v>
      </c>
      <c r="AZ7" s="96">
        <v>0.51427154263673303</v>
      </c>
      <c r="BA7" s="39" t="s">
        <v>73</v>
      </c>
      <c r="BB7" s="39" t="s">
        <v>73</v>
      </c>
      <c r="BC7" s="39" t="s">
        <v>73</v>
      </c>
      <c r="BD7" s="39" t="s">
        <v>73</v>
      </c>
      <c r="BE7" s="39" t="s">
        <v>73</v>
      </c>
      <c r="BF7" s="39" t="s">
        <v>73</v>
      </c>
      <c r="BG7" s="39" t="s">
        <v>73</v>
      </c>
      <c r="BH7" s="39" t="s">
        <v>73</v>
      </c>
      <c r="BI7" s="76">
        <f t="shared" si="16"/>
        <v>1</v>
      </c>
      <c r="BJ7" s="76" t="s">
        <v>74</v>
      </c>
      <c r="BK7" s="96">
        <v>-1.4512831889503</v>
      </c>
      <c r="BL7" s="96">
        <v>-1.4554895635925</v>
      </c>
      <c r="BM7" s="96">
        <v>62.8780054845842</v>
      </c>
      <c r="BN7" s="96">
        <v>62.728644377839302</v>
      </c>
      <c r="BO7" s="96">
        <v>1.5656574302670101</v>
      </c>
      <c r="BP7" s="96">
        <v>1.5670001798316799</v>
      </c>
      <c r="BQ7" s="96">
        <v>0.51047864847191304</v>
      </c>
      <c r="BR7" s="96">
        <v>0.50298660633611003</v>
      </c>
      <c r="BS7" s="76" t="s">
        <v>73</v>
      </c>
      <c r="BT7" s="76" t="s">
        <v>73</v>
      </c>
      <c r="BU7" s="76" t="s">
        <v>73</v>
      </c>
      <c r="BV7" s="76" t="s">
        <v>73</v>
      </c>
      <c r="BW7" s="76" t="s">
        <v>73</v>
      </c>
      <c r="BX7" s="76" t="s">
        <v>73</v>
      </c>
      <c r="BY7" s="76" t="s">
        <v>73</v>
      </c>
      <c r="BZ7" s="76" t="s">
        <v>73</v>
      </c>
    </row>
    <row r="8" spans="1:78" s="47" customFormat="1" x14ac:dyDescent="0.3">
      <c r="A8" s="48">
        <v>14158500</v>
      </c>
      <c r="B8" s="47">
        <v>23773373</v>
      </c>
      <c r="C8" s="47" t="s">
        <v>2</v>
      </c>
      <c r="D8" s="93" t="s">
        <v>180</v>
      </c>
      <c r="E8" s="93"/>
      <c r="F8" s="100"/>
      <c r="G8" s="49">
        <v>0.53</v>
      </c>
      <c r="H8" s="49" t="str">
        <f t="shared" si="0"/>
        <v>S</v>
      </c>
      <c r="I8" s="49" t="str">
        <f t="shared" si="1"/>
        <v>NS</v>
      </c>
      <c r="J8" s="49" t="str">
        <f t="shared" si="2"/>
        <v>NS</v>
      </c>
      <c r="K8" s="49" t="str">
        <f t="shared" si="3"/>
        <v>NS</v>
      </c>
      <c r="L8" s="50">
        <v>-1E-3</v>
      </c>
      <c r="M8" s="49" t="str">
        <f t="shared" si="4"/>
        <v>VG</v>
      </c>
      <c r="N8" s="49" t="str">
        <f t="shared" si="5"/>
        <v>NS</v>
      </c>
      <c r="O8" s="49" t="str">
        <f t="shared" si="6"/>
        <v>NS</v>
      </c>
      <c r="P8" s="49" t="str">
        <f t="shared" si="7"/>
        <v>NS</v>
      </c>
      <c r="Q8" s="49">
        <v>0.69</v>
      </c>
      <c r="R8" s="49" t="str">
        <f t="shared" si="8"/>
        <v>S</v>
      </c>
      <c r="S8" s="49" t="str">
        <f t="shared" si="9"/>
        <v>NS</v>
      </c>
      <c r="T8" s="49" t="str">
        <f t="shared" si="10"/>
        <v>NS</v>
      </c>
      <c r="U8" s="49" t="str">
        <f t="shared" si="11"/>
        <v>NS</v>
      </c>
      <c r="V8" s="49">
        <v>0.57999999999999996</v>
      </c>
      <c r="W8" s="49" t="str">
        <f t="shared" si="12"/>
        <v>NS</v>
      </c>
      <c r="X8" s="49" t="str">
        <f t="shared" si="13"/>
        <v>NS</v>
      </c>
      <c r="Y8" s="49" t="str">
        <f t="shared" si="14"/>
        <v>NS</v>
      </c>
      <c r="Z8" s="49" t="str">
        <f t="shared" si="15"/>
        <v>NS</v>
      </c>
      <c r="AA8" s="51">
        <v>-1.4541049943029001</v>
      </c>
      <c r="AB8" s="51">
        <v>-1.3504457651966399</v>
      </c>
      <c r="AC8" s="51">
        <v>62.899204382333799</v>
      </c>
      <c r="AD8" s="51">
        <v>62.157426473123202</v>
      </c>
      <c r="AE8" s="51">
        <v>1.5665583277691599</v>
      </c>
      <c r="AF8" s="51">
        <v>1.5331163573573401</v>
      </c>
      <c r="AG8" s="51">
        <v>0.50888231720407495</v>
      </c>
      <c r="AH8" s="51">
        <v>0.46514882670209701</v>
      </c>
      <c r="AI8" s="52" t="s">
        <v>73</v>
      </c>
      <c r="AJ8" s="52" t="s">
        <v>73</v>
      </c>
      <c r="AK8" s="52" t="s">
        <v>73</v>
      </c>
      <c r="AL8" s="52" t="s">
        <v>73</v>
      </c>
      <c r="AM8" s="52" t="s">
        <v>73</v>
      </c>
      <c r="AN8" s="52" t="s">
        <v>73</v>
      </c>
      <c r="AO8" s="52" t="s">
        <v>73</v>
      </c>
      <c r="AP8" s="52" t="s">
        <v>73</v>
      </c>
      <c r="AR8" s="53" t="s">
        <v>74</v>
      </c>
      <c r="AS8" s="51">
        <v>-1.4035295644097801</v>
      </c>
      <c r="AT8" s="51">
        <v>-1.41662761682807</v>
      </c>
      <c r="AU8" s="51">
        <v>62.146960657570503</v>
      </c>
      <c r="AV8" s="51">
        <v>62.151711810774401</v>
      </c>
      <c r="AW8" s="51">
        <v>1.5503320819778501</v>
      </c>
      <c r="AX8" s="51">
        <v>1.5545506157176301</v>
      </c>
      <c r="AY8" s="51">
        <v>0.52114593619514005</v>
      </c>
      <c r="AZ8" s="51">
        <v>0.51427154263673303</v>
      </c>
      <c r="BA8" s="52" t="s">
        <v>73</v>
      </c>
      <c r="BB8" s="52" t="s">
        <v>73</v>
      </c>
      <c r="BC8" s="52" t="s">
        <v>73</v>
      </c>
      <c r="BD8" s="52" t="s">
        <v>73</v>
      </c>
      <c r="BE8" s="52" t="s">
        <v>73</v>
      </c>
      <c r="BF8" s="52" t="s">
        <v>73</v>
      </c>
      <c r="BG8" s="52" t="s">
        <v>73</v>
      </c>
      <c r="BH8" s="52" t="s">
        <v>73</v>
      </c>
      <c r="BI8" s="47">
        <f t="shared" si="16"/>
        <v>1</v>
      </c>
      <c r="BJ8" s="47" t="s">
        <v>74</v>
      </c>
      <c r="BK8" s="51">
        <v>-1.4512831889503</v>
      </c>
      <c r="BL8" s="51">
        <v>-1.4554895635925</v>
      </c>
      <c r="BM8" s="51">
        <v>62.8780054845842</v>
      </c>
      <c r="BN8" s="51">
        <v>62.728644377839302</v>
      </c>
      <c r="BO8" s="51">
        <v>1.5656574302670101</v>
      </c>
      <c r="BP8" s="51">
        <v>1.5670001798316799</v>
      </c>
      <c r="BQ8" s="51">
        <v>0.51047864847191304</v>
      </c>
      <c r="BR8" s="51">
        <v>0.50298660633611003</v>
      </c>
      <c r="BS8" s="47" t="s">
        <v>73</v>
      </c>
      <c r="BT8" s="47" t="s">
        <v>73</v>
      </c>
      <c r="BU8" s="47" t="s">
        <v>73</v>
      </c>
      <c r="BV8" s="47" t="s">
        <v>73</v>
      </c>
      <c r="BW8" s="47" t="s">
        <v>73</v>
      </c>
      <c r="BX8" s="47" t="s">
        <v>73</v>
      </c>
      <c r="BY8" s="47" t="s">
        <v>73</v>
      </c>
      <c r="BZ8" s="47" t="s">
        <v>73</v>
      </c>
    </row>
    <row r="9" spans="1:78" s="47" customFormat="1" x14ac:dyDescent="0.3">
      <c r="A9" s="48">
        <v>14158500</v>
      </c>
      <c r="B9" s="47">
        <v>23773373</v>
      </c>
      <c r="C9" s="47" t="s">
        <v>2</v>
      </c>
      <c r="D9" s="93">
        <v>44184</v>
      </c>
      <c r="E9" s="93"/>
      <c r="F9" s="100"/>
      <c r="G9" s="49">
        <v>0.32</v>
      </c>
      <c r="H9" s="49" t="str">
        <f t="shared" si="0"/>
        <v>NS</v>
      </c>
      <c r="I9" s="49" t="str">
        <f t="shared" si="1"/>
        <v>NS</v>
      </c>
      <c r="J9" s="49" t="str">
        <f t="shared" si="2"/>
        <v>NS</v>
      </c>
      <c r="K9" s="49" t="str">
        <f t="shared" si="3"/>
        <v>NS</v>
      </c>
      <c r="L9" s="50">
        <v>1.4999999999999999E-2</v>
      </c>
      <c r="M9" s="49" t="str">
        <f t="shared" si="4"/>
        <v>VG</v>
      </c>
      <c r="N9" s="49" t="str">
        <f t="shared" si="5"/>
        <v>NS</v>
      </c>
      <c r="O9" s="49" t="str">
        <f t="shared" si="6"/>
        <v>NS</v>
      </c>
      <c r="P9" s="49" t="str">
        <f t="shared" si="7"/>
        <v>NS</v>
      </c>
      <c r="Q9" s="49">
        <v>0.83</v>
      </c>
      <c r="R9" s="49" t="str">
        <f t="shared" si="8"/>
        <v>NS</v>
      </c>
      <c r="S9" s="49" t="str">
        <f t="shared" si="9"/>
        <v>NS</v>
      </c>
      <c r="T9" s="49" t="str">
        <f t="shared" si="10"/>
        <v>NS</v>
      </c>
      <c r="U9" s="49" t="str">
        <f t="shared" si="11"/>
        <v>NS</v>
      </c>
      <c r="V9" s="49">
        <v>0.41</v>
      </c>
      <c r="W9" s="49" t="str">
        <f t="shared" si="12"/>
        <v>NS</v>
      </c>
      <c r="X9" s="49" t="str">
        <f t="shared" si="13"/>
        <v>NS</v>
      </c>
      <c r="Y9" s="49" t="str">
        <f t="shared" si="14"/>
        <v>NS</v>
      </c>
      <c r="Z9" s="49" t="str">
        <f t="shared" si="15"/>
        <v>NS</v>
      </c>
      <c r="AA9" s="51">
        <v>-1.4541049943029001</v>
      </c>
      <c r="AB9" s="51">
        <v>-1.3504457651966399</v>
      </c>
      <c r="AC9" s="51">
        <v>62.899204382333799</v>
      </c>
      <c r="AD9" s="51">
        <v>62.157426473123202</v>
      </c>
      <c r="AE9" s="51">
        <v>1.5665583277691599</v>
      </c>
      <c r="AF9" s="51">
        <v>1.5331163573573401</v>
      </c>
      <c r="AG9" s="51">
        <v>0.50888231720407495</v>
      </c>
      <c r="AH9" s="51">
        <v>0.46514882670209701</v>
      </c>
      <c r="AI9" s="52" t="s">
        <v>73</v>
      </c>
      <c r="AJ9" s="52" t="s">
        <v>73</v>
      </c>
      <c r="AK9" s="52" t="s">
        <v>73</v>
      </c>
      <c r="AL9" s="52" t="s">
        <v>73</v>
      </c>
      <c r="AM9" s="52" t="s">
        <v>73</v>
      </c>
      <c r="AN9" s="52" t="s">
        <v>73</v>
      </c>
      <c r="AO9" s="52" t="s">
        <v>73</v>
      </c>
      <c r="AP9" s="52" t="s">
        <v>73</v>
      </c>
      <c r="AR9" s="53" t="s">
        <v>74</v>
      </c>
      <c r="AS9" s="51">
        <v>-1.4035295644097801</v>
      </c>
      <c r="AT9" s="51">
        <v>-1.41662761682807</v>
      </c>
      <c r="AU9" s="51">
        <v>62.146960657570503</v>
      </c>
      <c r="AV9" s="51">
        <v>62.151711810774401</v>
      </c>
      <c r="AW9" s="51">
        <v>1.5503320819778501</v>
      </c>
      <c r="AX9" s="51">
        <v>1.5545506157176301</v>
      </c>
      <c r="AY9" s="51">
        <v>0.52114593619514005</v>
      </c>
      <c r="AZ9" s="51">
        <v>0.51427154263673303</v>
      </c>
      <c r="BA9" s="52" t="s">
        <v>73</v>
      </c>
      <c r="BB9" s="52" t="s">
        <v>73</v>
      </c>
      <c r="BC9" s="52" t="s">
        <v>73</v>
      </c>
      <c r="BD9" s="52" t="s">
        <v>73</v>
      </c>
      <c r="BE9" s="52" t="s">
        <v>73</v>
      </c>
      <c r="BF9" s="52" t="s">
        <v>73</v>
      </c>
      <c r="BG9" s="52" t="s">
        <v>73</v>
      </c>
      <c r="BH9" s="52" t="s">
        <v>73</v>
      </c>
      <c r="BI9" s="47">
        <f t="shared" si="16"/>
        <v>1</v>
      </c>
      <c r="BJ9" s="47" t="s">
        <v>74</v>
      </c>
      <c r="BK9" s="51">
        <v>-1.4512831889503</v>
      </c>
      <c r="BL9" s="51">
        <v>-1.4554895635925</v>
      </c>
      <c r="BM9" s="51">
        <v>62.8780054845842</v>
      </c>
      <c r="BN9" s="51">
        <v>62.728644377839302</v>
      </c>
      <c r="BO9" s="51">
        <v>1.5656574302670101</v>
      </c>
      <c r="BP9" s="51">
        <v>1.5670001798316799</v>
      </c>
      <c r="BQ9" s="51">
        <v>0.51047864847191304</v>
      </c>
      <c r="BR9" s="51">
        <v>0.50298660633611003</v>
      </c>
      <c r="BS9" s="47" t="s">
        <v>73</v>
      </c>
      <c r="BT9" s="47" t="s">
        <v>73</v>
      </c>
      <c r="BU9" s="47" t="s">
        <v>73</v>
      </c>
      <c r="BV9" s="47" t="s">
        <v>73</v>
      </c>
      <c r="BW9" s="47" t="s">
        <v>73</v>
      </c>
      <c r="BX9" s="47" t="s">
        <v>73</v>
      </c>
      <c r="BY9" s="47" t="s">
        <v>73</v>
      </c>
      <c r="BZ9" s="47" t="s">
        <v>73</v>
      </c>
    </row>
    <row r="10" spans="1:78" s="47" customFormat="1" x14ac:dyDescent="0.3">
      <c r="A10" s="48">
        <v>14158500</v>
      </c>
      <c r="B10" s="47">
        <v>23773373</v>
      </c>
      <c r="C10" s="47" t="s">
        <v>2</v>
      </c>
      <c r="D10" s="93">
        <v>44184</v>
      </c>
      <c r="E10" s="93" t="s">
        <v>195</v>
      </c>
      <c r="F10" s="100"/>
      <c r="G10" s="49">
        <v>0.59</v>
      </c>
      <c r="H10" s="49" t="str">
        <f t="shared" si="0"/>
        <v>S</v>
      </c>
      <c r="I10" s="49" t="str">
        <f t="shared" si="1"/>
        <v>NS</v>
      </c>
      <c r="J10" s="49" t="str">
        <f t="shared" si="2"/>
        <v>NS</v>
      </c>
      <c r="K10" s="49" t="str">
        <f t="shared" si="3"/>
        <v>NS</v>
      </c>
      <c r="L10" s="50">
        <v>8.0000000000000002E-3</v>
      </c>
      <c r="M10" s="49" t="str">
        <f t="shared" si="4"/>
        <v>VG</v>
      </c>
      <c r="N10" s="49" t="str">
        <f t="shared" si="5"/>
        <v>NS</v>
      </c>
      <c r="O10" s="49" t="str">
        <f t="shared" si="6"/>
        <v>NS</v>
      </c>
      <c r="P10" s="49" t="str">
        <f t="shared" si="7"/>
        <v>NS</v>
      </c>
      <c r="Q10" s="49">
        <v>0.64</v>
      </c>
      <c r="R10" s="49" t="str">
        <f t="shared" si="8"/>
        <v>S</v>
      </c>
      <c r="S10" s="49" t="str">
        <f t="shared" si="9"/>
        <v>NS</v>
      </c>
      <c r="T10" s="49" t="str">
        <f t="shared" si="10"/>
        <v>NS</v>
      </c>
      <c r="U10" s="49" t="str">
        <f t="shared" si="11"/>
        <v>NS</v>
      </c>
      <c r="V10" s="49">
        <v>0.62</v>
      </c>
      <c r="W10" s="49" t="str">
        <f t="shared" si="12"/>
        <v>S</v>
      </c>
      <c r="X10" s="49" t="str">
        <f t="shared" si="13"/>
        <v>NS</v>
      </c>
      <c r="Y10" s="49" t="str">
        <f t="shared" si="14"/>
        <v>NS</v>
      </c>
      <c r="Z10" s="49" t="str">
        <f t="shared" si="15"/>
        <v>NS</v>
      </c>
      <c r="AA10" s="51">
        <v>-1.4541049943029001</v>
      </c>
      <c r="AB10" s="51">
        <v>-1.3504457651966399</v>
      </c>
      <c r="AC10" s="51">
        <v>62.899204382333799</v>
      </c>
      <c r="AD10" s="51">
        <v>62.157426473123202</v>
      </c>
      <c r="AE10" s="51">
        <v>1.5665583277691599</v>
      </c>
      <c r="AF10" s="51">
        <v>1.5331163573573401</v>
      </c>
      <c r="AG10" s="51">
        <v>0.50888231720407495</v>
      </c>
      <c r="AH10" s="51">
        <v>0.46514882670209701</v>
      </c>
      <c r="AI10" s="52" t="s">
        <v>73</v>
      </c>
      <c r="AJ10" s="52" t="s">
        <v>73</v>
      </c>
      <c r="AK10" s="52" t="s">
        <v>73</v>
      </c>
      <c r="AL10" s="52" t="s">
        <v>73</v>
      </c>
      <c r="AM10" s="52" t="s">
        <v>73</v>
      </c>
      <c r="AN10" s="52" t="s">
        <v>73</v>
      </c>
      <c r="AO10" s="52" t="s">
        <v>73</v>
      </c>
      <c r="AP10" s="52" t="s">
        <v>73</v>
      </c>
      <c r="AR10" s="53" t="s">
        <v>74</v>
      </c>
      <c r="AS10" s="51">
        <v>-1.4035295644097801</v>
      </c>
      <c r="AT10" s="51">
        <v>-1.41662761682807</v>
      </c>
      <c r="AU10" s="51">
        <v>62.146960657570503</v>
      </c>
      <c r="AV10" s="51">
        <v>62.151711810774401</v>
      </c>
      <c r="AW10" s="51">
        <v>1.5503320819778501</v>
      </c>
      <c r="AX10" s="51">
        <v>1.5545506157176301</v>
      </c>
      <c r="AY10" s="51">
        <v>0.52114593619514005</v>
      </c>
      <c r="AZ10" s="51">
        <v>0.51427154263673303</v>
      </c>
      <c r="BA10" s="52" t="s">
        <v>73</v>
      </c>
      <c r="BB10" s="52" t="s">
        <v>73</v>
      </c>
      <c r="BC10" s="52" t="s">
        <v>73</v>
      </c>
      <c r="BD10" s="52" t="s">
        <v>73</v>
      </c>
      <c r="BE10" s="52" t="s">
        <v>73</v>
      </c>
      <c r="BF10" s="52" t="s">
        <v>73</v>
      </c>
      <c r="BG10" s="52" t="s">
        <v>73</v>
      </c>
      <c r="BH10" s="52" t="s">
        <v>73</v>
      </c>
      <c r="BI10" s="47">
        <f t="shared" si="16"/>
        <v>1</v>
      </c>
      <c r="BJ10" s="47" t="s">
        <v>74</v>
      </c>
      <c r="BK10" s="51">
        <v>-1.4512831889503</v>
      </c>
      <c r="BL10" s="51">
        <v>-1.4554895635925</v>
      </c>
      <c r="BM10" s="51">
        <v>62.8780054845842</v>
      </c>
      <c r="BN10" s="51">
        <v>62.728644377839302</v>
      </c>
      <c r="BO10" s="51">
        <v>1.5656574302670101</v>
      </c>
      <c r="BP10" s="51">
        <v>1.5670001798316799</v>
      </c>
      <c r="BQ10" s="51">
        <v>0.51047864847191304</v>
      </c>
      <c r="BR10" s="51">
        <v>0.50298660633611003</v>
      </c>
      <c r="BS10" s="47" t="s">
        <v>73</v>
      </c>
      <c r="BT10" s="47" t="s">
        <v>73</v>
      </c>
      <c r="BU10" s="47" t="s">
        <v>73</v>
      </c>
      <c r="BV10" s="47" t="s">
        <v>73</v>
      </c>
      <c r="BW10" s="47" t="s">
        <v>73</v>
      </c>
      <c r="BX10" s="47" t="s">
        <v>73</v>
      </c>
      <c r="BY10" s="47" t="s">
        <v>73</v>
      </c>
      <c r="BZ10" s="47" t="s">
        <v>73</v>
      </c>
    </row>
    <row r="11" spans="1:78" s="47" customFormat="1" x14ac:dyDescent="0.3">
      <c r="A11" s="48">
        <v>14158500</v>
      </c>
      <c r="B11" s="47">
        <v>23773373</v>
      </c>
      <c r="C11" s="47" t="s">
        <v>2</v>
      </c>
      <c r="D11" s="93">
        <v>44184</v>
      </c>
      <c r="E11" s="93" t="s">
        <v>196</v>
      </c>
      <c r="F11" s="100"/>
      <c r="G11" s="49">
        <v>0.28000000000000003</v>
      </c>
      <c r="H11" s="49" t="str">
        <f t="shared" si="0"/>
        <v>NS</v>
      </c>
      <c r="I11" s="49" t="str">
        <f t="shared" si="1"/>
        <v>NS</v>
      </c>
      <c r="J11" s="49" t="str">
        <f t="shared" si="2"/>
        <v>NS</v>
      </c>
      <c r="K11" s="49" t="str">
        <f t="shared" si="3"/>
        <v>NS</v>
      </c>
      <c r="L11" s="50">
        <v>6.0000000000000001E-3</v>
      </c>
      <c r="M11" s="49" t="str">
        <f t="shared" si="4"/>
        <v>VG</v>
      </c>
      <c r="N11" s="49" t="str">
        <f t="shared" si="5"/>
        <v>NS</v>
      </c>
      <c r="O11" s="49" t="str">
        <f t="shared" si="6"/>
        <v>NS</v>
      </c>
      <c r="P11" s="49" t="str">
        <f t="shared" si="7"/>
        <v>NS</v>
      </c>
      <c r="Q11" s="49">
        <v>0.85</v>
      </c>
      <c r="R11" s="49" t="str">
        <f t="shared" si="8"/>
        <v>NS</v>
      </c>
      <c r="S11" s="49" t="str">
        <f t="shared" si="9"/>
        <v>NS</v>
      </c>
      <c r="T11" s="49" t="str">
        <f t="shared" si="10"/>
        <v>NS</v>
      </c>
      <c r="U11" s="49" t="str">
        <f t="shared" si="11"/>
        <v>NS</v>
      </c>
      <c r="V11" s="49">
        <v>0.39</v>
      </c>
      <c r="W11" s="49" t="str">
        <f t="shared" si="12"/>
        <v>NS</v>
      </c>
      <c r="X11" s="49" t="str">
        <f t="shared" si="13"/>
        <v>NS</v>
      </c>
      <c r="Y11" s="49" t="str">
        <f t="shared" si="14"/>
        <v>NS</v>
      </c>
      <c r="Z11" s="49" t="str">
        <f t="shared" si="15"/>
        <v>NS</v>
      </c>
      <c r="AA11" s="51">
        <v>-1.4541049943029001</v>
      </c>
      <c r="AB11" s="51">
        <v>-1.3504457651966399</v>
      </c>
      <c r="AC11" s="51">
        <v>62.899204382333799</v>
      </c>
      <c r="AD11" s="51">
        <v>62.157426473123202</v>
      </c>
      <c r="AE11" s="51">
        <v>1.5665583277691599</v>
      </c>
      <c r="AF11" s="51">
        <v>1.5331163573573401</v>
      </c>
      <c r="AG11" s="51">
        <v>0.50888231720407495</v>
      </c>
      <c r="AH11" s="51">
        <v>0.46514882670209701</v>
      </c>
      <c r="AI11" s="52" t="s">
        <v>73</v>
      </c>
      <c r="AJ11" s="52" t="s">
        <v>73</v>
      </c>
      <c r="AK11" s="52" t="s">
        <v>73</v>
      </c>
      <c r="AL11" s="52" t="s">
        <v>73</v>
      </c>
      <c r="AM11" s="52" t="s">
        <v>73</v>
      </c>
      <c r="AN11" s="52" t="s">
        <v>73</v>
      </c>
      <c r="AO11" s="52" t="s">
        <v>73</v>
      </c>
      <c r="AP11" s="52" t="s">
        <v>73</v>
      </c>
      <c r="AR11" s="53" t="s">
        <v>74</v>
      </c>
      <c r="AS11" s="51">
        <v>-1.4035295644097801</v>
      </c>
      <c r="AT11" s="51">
        <v>-1.41662761682807</v>
      </c>
      <c r="AU11" s="51">
        <v>62.146960657570503</v>
      </c>
      <c r="AV11" s="51">
        <v>62.151711810774401</v>
      </c>
      <c r="AW11" s="51">
        <v>1.5503320819778501</v>
      </c>
      <c r="AX11" s="51">
        <v>1.5545506157176301</v>
      </c>
      <c r="AY11" s="51">
        <v>0.52114593619514005</v>
      </c>
      <c r="AZ11" s="51">
        <v>0.51427154263673303</v>
      </c>
      <c r="BA11" s="52" t="s">
        <v>73</v>
      </c>
      <c r="BB11" s="52" t="s">
        <v>73</v>
      </c>
      <c r="BC11" s="52" t="s">
        <v>73</v>
      </c>
      <c r="BD11" s="52" t="s">
        <v>73</v>
      </c>
      <c r="BE11" s="52" t="s">
        <v>73</v>
      </c>
      <c r="BF11" s="52" t="s">
        <v>73</v>
      </c>
      <c r="BG11" s="52" t="s">
        <v>73</v>
      </c>
      <c r="BH11" s="52" t="s">
        <v>73</v>
      </c>
      <c r="BI11" s="47">
        <f t="shared" si="16"/>
        <v>1</v>
      </c>
      <c r="BJ11" s="47" t="s">
        <v>74</v>
      </c>
      <c r="BK11" s="51">
        <v>-1.4512831889503</v>
      </c>
      <c r="BL11" s="51">
        <v>-1.4554895635925</v>
      </c>
      <c r="BM11" s="51">
        <v>62.8780054845842</v>
      </c>
      <c r="BN11" s="51">
        <v>62.728644377839302</v>
      </c>
      <c r="BO11" s="51">
        <v>1.5656574302670101</v>
      </c>
      <c r="BP11" s="51">
        <v>1.5670001798316799</v>
      </c>
      <c r="BQ11" s="51">
        <v>0.51047864847191304</v>
      </c>
      <c r="BR11" s="51">
        <v>0.50298660633611003</v>
      </c>
      <c r="BS11" s="47" t="s">
        <v>73</v>
      </c>
      <c r="BT11" s="47" t="s">
        <v>73</v>
      </c>
      <c r="BU11" s="47" t="s">
        <v>73</v>
      </c>
      <c r="BV11" s="47" t="s">
        <v>73</v>
      </c>
      <c r="BW11" s="47" t="s">
        <v>73</v>
      </c>
      <c r="BX11" s="47" t="s">
        <v>73</v>
      </c>
      <c r="BY11" s="47" t="s">
        <v>73</v>
      </c>
      <c r="BZ11" s="47" t="s">
        <v>73</v>
      </c>
    </row>
    <row r="12" spans="1:78" s="47" customFormat="1" x14ac:dyDescent="0.3">
      <c r="A12" s="48">
        <v>14158500</v>
      </c>
      <c r="B12" s="47">
        <v>23773373</v>
      </c>
      <c r="C12" s="47" t="s">
        <v>2</v>
      </c>
      <c r="D12" s="93" t="s">
        <v>197</v>
      </c>
      <c r="E12" s="93"/>
      <c r="F12" s="100"/>
      <c r="G12" s="49">
        <v>0.53</v>
      </c>
      <c r="H12" s="49" t="str">
        <f t="shared" si="0"/>
        <v>S</v>
      </c>
      <c r="I12" s="49" t="str">
        <f t="shared" ref="I12" si="17">AJ12</f>
        <v>NS</v>
      </c>
      <c r="J12" s="49" t="str">
        <f t="shared" ref="J12" si="18">BB12</f>
        <v>NS</v>
      </c>
      <c r="K12" s="49" t="str">
        <f t="shared" ref="K12" si="19">BT12</f>
        <v>NS</v>
      </c>
      <c r="L12" s="50">
        <v>-1E-3</v>
      </c>
      <c r="M12" s="49" t="str">
        <f t="shared" si="4"/>
        <v>VG</v>
      </c>
      <c r="N12" s="49" t="str">
        <f t="shared" ref="N12" si="20">AO12</f>
        <v>NS</v>
      </c>
      <c r="O12" s="49" t="str">
        <f t="shared" ref="O12" si="21">BD12</f>
        <v>NS</v>
      </c>
      <c r="P12" s="49" t="str">
        <f t="shared" ref="P12" si="22">BY12</f>
        <v>NS</v>
      </c>
      <c r="Q12" s="49">
        <v>0.69</v>
      </c>
      <c r="R12" s="49" t="str">
        <f t="shared" si="8"/>
        <v>S</v>
      </c>
      <c r="S12" s="49" t="str">
        <f t="shared" ref="S12" si="23">AN12</f>
        <v>NS</v>
      </c>
      <c r="T12" s="49" t="str">
        <f t="shared" ref="T12" si="24">BF12</f>
        <v>NS</v>
      </c>
      <c r="U12" s="49" t="str">
        <f t="shared" ref="U12" si="25">BX12</f>
        <v>NS</v>
      </c>
      <c r="V12" s="49">
        <v>0.57999999999999996</v>
      </c>
      <c r="W12" s="49" t="str">
        <f t="shared" si="12"/>
        <v>NS</v>
      </c>
      <c r="X12" s="49" t="str">
        <f t="shared" ref="X12" si="26">AP12</f>
        <v>NS</v>
      </c>
      <c r="Y12" s="49" t="str">
        <f t="shared" ref="Y12" si="27">BH12</f>
        <v>NS</v>
      </c>
      <c r="Z12" s="49" t="str">
        <f t="shared" ref="Z12" si="28">BZ12</f>
        <v>NS</v>
      </c>
      <c r="AA12" s="51">
        <v>-1.4541049943029001</v>
      </c>
      <c r="AB12" s="51">
        <v>-1.3504457651966399</v>
      </c>
      <c r="AC12" s="51">
        <v>62.899204382333799</v>
      </c>
      <c r="AD12" s="51">
        <v>62.157426473123202</v>
      </c>
      <c r="AE12" s="51">
        <v>1.5665583277691599</v>
      </c>
      <c r="AF12" s="51">
        <v>1.5331163573573401</v>
      </c>
      <c r="AG12" s="51">
        <v>0.50888231720407495</v>
      </c>
      <c r="AH12" s="51">
        <v>0.46514882670209701</v>
      </c>
      <c r="AI12" s="52" t="s">
        <v>73</v>
      </c>
      <c r="AJ12" s="52" t="s">
        <v>73</v>
      </c>
      <c r="AK12" s="52" t="s">
        <v>73</v>
      </c>
      <c r="AL12" s="52" t="s">
        <v>73</v>
      </c>
      <c r="AM12" s="52" t="s">
        <v>73</v>
      </c>
      <c r="AN12" s="52" t="s">
        <v>73</v>
      </c>
      <c r="AO12" s="52" t="s">
        <v>73</v>
      </c>
      <c r="AP12" s="52" t="s">
        <v>73</v>
      </c>
      <c r="AR12" s="53" t="s">
        <v>74</v>
      </c>
      <c r="AS12" s="51">
        <v>-1.4035295644097801</v>
      </c>
      <c r="AT12" s="51">
        <v>-1.41662761682807</v>
      </c>
      <c r="AU12" s="51">
        <v>62.146960657570503</v>
      </c>
      <c r="AV12" s="51">
        <v>62.151711810774401</v>
      </c>
      <c r="AW12" s="51">
        <v>1.5503320819778501</v>
      </c>
      <c r="AX12" s="51">
        <v>1.5545506157176301</v>
      </c>
      <c r="AY12" s="51">
        <v>0.52114593619514005</v>
      </c>
      <c r="AZ12" s="51">
        <v>0.51427154263673303</v>
      </c>
      <c r="BA12" s="52" t="s">
        <v>73</v>
      </c>
      <c r="BB12" s="52" t="s">
        <v>73</v>
      </c>
      <c r="BC12" s="52" t="s">
        <v>73</v>
      </c>
      <c r="BD12" s="52" t="s">
        <v>73</v>
      </c>
      <c r="BE12" s="52" t="s">
        <v>73</v>
      </c>
      <c r="BF12" s="52" t="s">
        <v>73</v>
      </c>
      <c r="BG12" s="52" t="s">
        <v>73</v>
      </c>
      <c r="BH12" s="52" t="s">
        <v>73</v>
      </c>
      <c r="BI12" s="47">
        <f t="shared" ref="BI12" si="29">IF(BJ12=AR12,1,0)</f>
        <v>1</v>
      </c>
      <c r="BJ12" s="47" t="s">
        <v>74</v>
      </c>
      <c r="BK12" s="51">
        <v>-1.4512831889503</v>
      </c>
      <c r="BL12" s="51">
        <v>-1.4554895635925</v>
      </c>
      <c r="BM12" s="51">
        <v>62.8780054845842</v>
      </c>
      <c r="BN12" s="51">
        <v>62.728644377839302</v>
      </c>
      <c r="BO12" s="51">
        <v>1.5656574302670101</v>
      </c>
      <c r="BP12" s="51">
        <v>1.5670001798316799</v>
      </c>
      <c r="BQ12" s="51">
        <v>0.51047864847191304</v>
      </c>
      <c r="BR12" s="51">
        <v>0.50298660633611003</v>
      </c>
      <c r="BS12" s="47" t="s">
        <v>73</v>
      </c>
      <c r="BT12" s="47" t="s">
        <v>73</v>
      </c>
      <c r="BU12" s="47" t="s">
        <v>73</v>
      </c>
      <c r="BV12" s="47" t="s">
        <v>73</v>
      </c>
      <c r="BW12" s="47" t="s">
        <v>73</v>
      </c>
      <c r="BX12" s="47" t="s">
        <v>73</v>
      </c>
      <c r="BY12" s="47" t="s">
        <v>73</v>
      </c>
      <c r="BZ12" s="47" t="s">
        <v>73</v>
      </c>
    </row>
    <row r="13" spans="1:78" s="63" customFormat="1" x14ac:dyDescent="0.3">
      <c r="A13" s="62">
        <v>14158500</v>
      </c>
      <c r="B13" s="63">
        <v>23773373</v>
      </c>
      <c r="C13" s="63" t="s">
        <v>2</v>
      </c>
      <c r="D13" s="83">
        <v>44187</v>
      </c>
      <c r="E13" s="83"/>
      <c r="F13" s="79"/>
      <c r="G13" s="64">
        <v>0.53</v>
      </c>
      <c r="H13" s="64" t="str">
        <f t="shared" si="0"/>
        <v>S</v>
      </c>
      <c r="I13" s="64" t="str">
        <f t="shared" ref="I13" si="30">AJ13</f>
        <v>NS</v>
      </c>
      <c r="J13" s="64" t="str">
        <f t="shared" ref="J13" si="31">BB13</f>
        <v>NS</v>
      </c>
      <c r="K13" s="64" t="str">
        <f t="shared" ref="K13" si="32">BT13</f>
        <v>NS</v>
      </c>
      <c r="L13" s="65">
        <v>-4.7E-2</v>
      </c>
      <c r="M13" s="64" t="str">
        <f t="shared" si="4"/>
        <v>VG</v>
      </c>
      <c r="N13" s="64" t="str">
        <f t="shared" ref="N13" si="33">AO13</f>
        <v>NS</v>
      </c>
      <c r="O13" s="64" t="str">
        <f t="shared" ref="O13" si="34">BD13</f>
        <v>NS</v>
      </c>
      <c r="P13" s="64" t="str">
        <f t="shared" ref="P13" si="35">BY13</f>
        <v>NS</v>
      </c>
      <c r="Q13" s="64">
        <v>0.68</v>
      </c>
      <c r="R13" s="64" t="str">
        <f t="shared" si="8"/>
        <v>S</v>
      </c>
      <c r="S13" s="64" t="str">
        <f t="shared" ref="S13" si="36">AN13</f>
        <v>NS</v>
      </c>
      <c r="T13" s="64" t="str">
        <f t="shared" ref="T13" si="37">BF13</f>
        <v>NS</v>
      </c>
      <c r="U13" s="64" t="str">
        <f t="shared" ref="U13" si="38">BX13</f>
        <v>NS</v>
      </c>
      <c r="V13" s="64">
        <v>0.63</v>
      </c>
      <c r="W13" s="64" t="str">
        <f t="shared" si="12"/>
        <v>S</v>
      </c>
      <c r="X13" s="64" t="str">
        <f t="shared" ref="X13" si="39">AP13</f>
        <v>NS</v>
      </c>
      <c r="Y13" s="64" t="str">
        <f t="shared" ref="Y13" si="40">BH13</f>
        <v>NS</v>
      </c>
      <c r="Z13" s="64" t="str">
        <f t="shared" ref="Z13" si="41">BZ13</f>
        <v>NS</v>
      </c>
      <c r="AA13" s="66">
        <v>-1.4541049943029001</v>
      </c>
      <c r="AB13" s="66">
        <v>-1.3504457651966399</v>
      </c>
      <c r="AC13" s="66">
        <v>62.899204382333799</v>
      </c>
      <c r="AD13" s="66">
        <v>62.157426473123202</v>
      </c>
      <c r="AE13" s="66">
        <v>1.5665583277691599</v>
      </c>
      <c r="AF13" s="66">
        <v>1.5331163573573401</v>
      </c>
      <c r="AG13" s="66">
        <v>0.50888231720407495</v>
      </c>
      <c r="AH13" s="66">
        <v>0.46514882670209701</v>
      </c>
      <c r="AI13" s="67" t="s">
        <v>73</v>
      </c>
      <c r="AJ13" s="67" t="s">
        <v>73</v>
      </c>
      <c r="AK13" s="67" t="s">
        <v>73</v>
      </c>
      <c r="AL13" s="67" t="s">
        <v>73</v>
      </c>
      <c r="AM13" s="67" t="s">
        <v>73</v>
      </c>
      <c r="AN13" s="67" t="s">
        <v>73</v>
      </c>
      <c r="AO13" s="67" t="s">
        <v>73</v>
      </c>
      <c r="AP13" s="67" t="s">
        <v>73</v>
      </c>
      <c r="AR13" s="68" t="s">
        <v>74</v>
      </c>
      <c r="AS13" s="66">
        <v>-1.4035295644097801</v>
      </c>
      <c r="AT13" s="66">
        <v>-1.41662761682807</v>
      </c>
      <c r="AU13" s="66">
        <v>62.146960657570503</v>
      </c>
      <c r="AV13" s="66">
        <v>62.151711810774401</v>
      </c>
      <c r="AW13" s="66">
        <v>1.5503320819778501</v>
      </c>
      <c r="AX13" s="66">
        <v>1.5545506157176301</v>
      </c>
      <c r="AY13" s="66">
        <v>0.52114593619514005</v>
      </c>
      <c r="AZ13" s="66">
        <v>0.51427154263673303</v>
      </c>
      <c r="BA13" s="67" t="s">
        <v>73</v>
      </c>
      <c r="BB13" s="67" t="s">
        <v>73</v>
      </c>
      <c r="BC13" s="67" t="s">
        <v>73</v>
      </c>
      <c r="BD13" s="67" t="s">
        <v>73</v>
      </c>
      <c r="BE13" s="67" t="s">
        <v>73</v>
      </c>
      <c r="BF13" s="67" t="s">
        <v>73</v>
      </c>
      <c r="BG13" s="67" t="s">
        <v>73</v>
      </c>
      <c r="BH13" s="67" t="s">
        <v>73</v>
      </c>
      <c r="BI13" s="63">
        <f t="shared" ref="BI13" si="42">IF(BJ13=AR13,1,0)</f>
        <v>1</v>
      </c>
      <c r="BJ13" s="63" t="s">
        <v>74</v>
      </c>
      <c r="BK13" s="66">
        <v>-1.4512831889503</v>
      </c>
      <c r="BL13" s="66">
        <v>-1.4554895635925</v>
      </c>
      <c r="BM13" s="66">
        <v>62.8780054845842</v>
      </c>
      <c r="BN13" s="66">
        <v>62.728644377839302</v>
      </c>
      <c r="BO13" s="66">
        <v>1.5656574302670101</v>
      </c>
      <c r="BP13" s="66">
        <v>1.5670001798316799</v>
      </c>
      <c r="BQ13" s="66">
        <v>0.51047864847191304</v>
      </c>
      <c r="BR13" s="66">
        <v>0.50298660633611003</v>
      </c>
      <c r="BS13" s="63" t="s">
        <v>73</v>
      </c>
      <c r="BT13" s="63" t="s">
        <v>73</v>
      </c>
      <c r="BU13" s="63" t="s">
        <v>73</v>
      </c>
      <c r="BV13" s="63" t="s">
        <v>73</v>
      </c>
      <c r="BW13" s="63" t="s">
        <v>73</v>
      </c>
      <c r="BX13" s="63" t="s">
        <v>73</v>
      </c>
      <c r="BY13" s="63" t="s">
        <v>73</v>
      </c>
      <c r="BZ13" s="63" t="s">
        <v>73</v>
      </c>
    </row>
    <row r="14" spans="1:78" s="63" customFormat="1" x14ac:dyDescent="0.3">
      <c r="A14" s="62">
        <v>14158500</v>
      </c>
      <c r="B14" s="63">
        <v>23773373</v>
      </c>
      <c r="C14" s="63" t="s">
        <v>2</v>
      </c>
      <c r="D14" s="83" t="s">
        <v>204</v>
      </c>
      <c r="E14" s="83"/>
      <c r="F14" s="79"/>
      <c r="G14" s="64">
        <v>0.53</v>
      </c>
      <c r="H14" s="64" t="str">
        <f t="shared" si="0"/>
        <v>S</v>
      </c>
      <c r="I14" s="64" t="str">
        <f t="shared" ref="I14" si="43">AJ14</f>
        <v>NS</v>
      </c>
      <c r="J14" s="64" t="str">
        <f t="shared" ref="J14" si="44">BB14</f>
        <v>NS</v>
      </c>
      <c r="K14" s="64" t="str">
        <f t="shared" ref="K14" si="45">BT14</f>
        <v>NS</v>
      </c>
      <c r="L14" s="65">
        <v>-4.8000000000000001E-2</v>
      </c>
      <c r="M14" s="64" t="str">
        <f t="shared" si="4"/>
        <v>VG</v>
      </c>
      <c r="N14" s="64" t="str">
        <f t="shared" ref="N14" si="46">AO14</f>
        <v>NS</v>
      </c>
      <c r="O14" s="64" t="str">
        <f t="shared" ref="O14" si="47">BD14</f>
        <v>NS</v>
      </c>
      <c r="P14" s="64" t="str">
        <f t="shared" ref="P14" si="48">BY14</f>
        <v>NS</v>
      </c>
      <c r="Q14" s="64">
        <v>0.68</v>
      </c>
      <c r="R14" s="64" t="str">
        <f t="shared" si="8"/>
        <v>S</v>
      </c>
      <c r="S14" s="64" t="str">
        <f t="shared" ref="S14" si="49">AN14</f>
        <v>NS</v>
      </c>
      <c r="T14" s="64" t="str">
        <f t="shared" ref="T14" si="50">BF14</f>
        <v>NS</v>
      </c>
      <c r="U14" s="64" t="str">
        <f t="shared" ref="U14" si="51">BX14</f>
        <v>NS</v>
      </c>
      <c r="V14" s="64">
        <v>0.63</v>
      </c>
      <c r="W14" s="64" t="str">
        <f t="shared" si="12"/>
        <v>S</v>
      </c>
      <c r="X14" s="64" t="str">
        <f t="shared" ref="X14" si="52">AP14</f>
        <v>NS</v>
      </c>
      <c r="Y14" s="64" t="str">
        <f t="shared" ref="Y14" si="53">BH14</f>
        <v>NS</v>
      </c>
      <c r="Z14" s="64" t="str">
        <f t="shared" ref="Z14" si="54">BZ14</f>
        <v>NS</v>
      </c>
      <c r="AA14" s="66">
        <v>-1.4541049943029001</v>
      </c>
      <c r="AB14" s="66">
        <v>-1.3504457651966399</v>
      </c>
      <c r="AC14" s="66">
        <v>62.899204382333799</v>
      </c>
      <c r="AD14" s="66">
        <v>62.157426473123202</v>
      </c>
      <c r="AE14" s="66">
        <v>1.5665583277691599</v>
      </c>
      <c r="AF14" s="66">
        <v>1.5331163573573401</v>
      </c>
      <c r="AG14" s="66">
        <v>0.50888231720407495</v>
      </c>
      <c r="AH14" s="66">
        <v>0.46514882670209701</v>
      </c>
      <c r="AI14" s="67" t="s">
        <v>73</v>
      </c>
      <c r="AJ14" s="67" t="s">
        <v>73</v>
      </c>
      <c r="AK14" s="67" t="s">
        <v>73</v>
      </c>
      <c r="AL14" s="67" t="s">
        <v>73</v>
      </c>
      <c r="AM14" s="67" t="s">
        <v>73</v>
      </c>
      <c r="AN14" s="67" t="s">
        <v>73</v>
      </c>
      <c r="AO14" s="67" t="s">
        <v>73</v>
      </c>
      <c r="AP14" s="67" t="s">
        <v>73</v>
      </c>
      <c r="AR14" s="68" t="s">
        <v>74</v>
      </c>
      <c r="AS14" s="66">
        <v>-1.4035295644097801</v>
      </c>
      <c r="AT14" s="66">
        <v>-1.41662761682807</v>
      </c>
      <c r="AU14" s="66">
        <v>62.146960657570503</v>
      </c>
      <c r="AV14" s="66">
        <v>62.151711810774401</v>
      </c>
      <c r="AW14" s="66">
        <v>1.5503320819778501</v>
      </c>
      <c r="AX14" s="66">
        <v>1.5545506157176301</v>
      </c>
      <c r="AY14" s="66">
        <v>0.52114593619514005</v>
      </c>
      <c r="AZ14" s="66">
        <v>0.51427154263673303</v>
      </c>
      <c r="BA14" s="67" t="s">
        <v>73</v>
      </c>
      <c r="BB14" s="67" t="s">
        <v>73</v>
      </c>
      <c r="BC14" s="67" t="s">
        <v>73</v>
      </c>
      <c r="BD14" s="67" t="s">
        <v>73</v>
      </c>
      <c r="BE14" s="67" t="s">
        <v>73</v>
      </c>
      <c r="BF14" s="67" t="s">
        <v>73</v>
      </c>
      <c r="BG14" s="67" t="s">
        <v>73</v>
      </c>
      <c r="BH14" s="67" t="s">
        <v>73</v>
      </c>
      <c r="BI14" s="63">
        <f t="shared" ref="BI14" si="55">IF(BJ14=AR14,1,0)</f>
        <v>1</v>
      </c>
      <c r="BJ14" s="63" t="s">
        <v>74</v>
      </c>
      <c r="BK14" s="66">
        <v>-1.4512831889503</v>
      </c>
      <c r="BL14" s="66">
        <v>-1.4554895635925</v>
      </c>
      <c r="BM14" s="66">
        <v>62.8780054845842</v>
      </c>
      <c r="BN14" s="66">
        <v>62.728644377839302</v>
      </c>
      <c r="BO14" s="66">
        <v>1.5656574302670101</v>
      </c>
      <c r="BP14" s="66">
        <v>1.5670001798316799</v>
      </c>
      <c r="BQ14" s="66">
        <v>0.51047864847191304</v>
      </c>
      <c r="BR14" s="66">
        <v>0.50298660633611003</v>
      </c>
      <c r="BS14" s="63" t="s">
        <v>73</v>
      </c>
      <c r="BT14" s="63" t="s">
        <v>73</v>
      </c>
      <c r="BU14" s="63" t="s">
        <v>73</v>
      </c>
      <c r="BV14" s="63" t="s">
        <v>73</v>
      </c>
      <c r="BW14" s="63" t="s">
        <v>73</v>
      </c>
      <c r="BX14" s="63" t="s">
        <v>73</v>
      </c>
      <c r="BY14" s="63" t="s">
        <v>73</v>
      </c>
      <c r="BZ14" s="63" t="s">
        <v>73</v>
      </c>
    </row>
    <row r="15" spans="1:78" s="63" customFormat="1" x14ac:dyDescent="0.3">
      <c r="A15" s="62">
        <v>14158500</v>
      </c>
      <c r="B15" s="63">
        <v>23773373</v>
      </c>
      <c r="C15" s="63" t="s">
        <v>2</v>
      </c>
      <c r="D15" s="83" t="s">
        <v>205</v>
      </c>
      <c r="E15" s="83"/>
      <c r="F15" s="79"/>
      <c r="G15" s="64">
        <v>0.55000000000000004</v>
      </c>
      <c r="H15" s="64" t="str">
        <f t="shared" si="0"/>
        <v>S</v>
      </c>
      <c r="I15" s="64" t="str">
        <f t="shared" ref="I15" si="56">AJ15</f>
        <v>NS</v>
      </c>
      <c r="J15" s="64" t="str">
        <f t="shared" ref="J15" si="57">BB15</f>
        <v>NS</v>
      </c>
      <c r="K15" s="64" t="str">
        <f t="shared" ref="K15" si="58">BT15</f>
        <v>NS</v>
      </c>
      <c r="L15" s="65">
        <v>-1E-3</v>
      </c>
      <c r="M15" s="64" t="str">
        <f t="shared" si="4"/>
        <v>VG</v>
      </c>
      <c r="N15" s="64" t="str">
        <f t="shared" ref="N15" si="59">AO15</f>
        <v>NS</v>
      </c>
      <c r="O15" s="64" t="str">
        <f t="shared" ref="O15" si="60">BD15</f>
        <v>NS</v>
      </c>
      <c r="P15" s="64" t="str">
        <f t="shared" ref="P15" si="61">BY15</f>
        <v>NS</v>
      </c>
      <c r="Q15" s="64">
        <v>0.67</v>
      </c>
      <c r="R15" s="64" t="str">
        <f t="shared" si="8"/>
        <v>S</v>
      </c>
      <c r="S15" s="64" t="str">
        <f t="shared" ref="S15" si="62">AN15</f>
        <v>NS</v>
      </c>
      <c r="T15" s="64" t="str">
        <f t="shared" ref="T15" si="63">BF15</f>
        <v>NS</v>
      </c>
      <c r="U15" s="64" t="str">
        <f t="shared" ref="U15" si="64">BX15</f>
        <v>NS</v>
      </c>
      <c r="V15" s="64">
        <v>0.63</v>
      </c>
      <c r="W15" s="64" t="str">
        <f t="shared" si="12"/>
        <v>S</v>
      </c>
      <c r="X15" s="64" t="str">
        <f t="shared" ref="X15" si="65">AP15</f>
        <v>NS</v>
      </c>
      <c r="Y15" s="64" t="str">
        <f t="shared" ref="Y15" si="66">BH15</f>
        <v>NS</v>
      </c>
      <c r="Z15" s="64" t="str">
        <f t="shared" ref="Z15" si="67">BZ15</f>
        <v>NS</v>
      </c>
      <c r="AA15" s="66">
        <v>-1.4541049943029001</v>
      </c>
      <c r="AB15" s="66">
        <v>-1.3504457651966399</v>
      </c>
      <c r="AC15" s="66">
        <v>62.899204382333799</v>
      </c>
      <c r="AD15" s="66">
        <v>62.157426473123202</v>
      </c>
      <c r="AE15" s="66">
        <v>1.5665583277691599</v>
      </c>
      <c r="AF15" s="66">
        <v>1.5331163573573401</v>
      </c>
      <c r="AG15" s="66">
        <v>0.50888231720407495</v>
      </c>
      <c r="AH15" s="66">
        <v>0.46514882670209701</v>
      </c>
      <c r="AI15" s="67" t="s">
        <v>73</v>
      </c>
      <c r="AJ15" s="67" t="s">
        <v>73</v>
      </c>
      <c r="AK15" s="67" t="s">
        <v>73</v>
      </c>
      <c r="AL15" s="67" t="s">
        <v>73</v>
      </c>
      <c r="AM15" s="67" t="s">
        <v>73</v>
      </c>
      <c r="AN15" s="67" t="s">
        <v>73</v>
      </c>
      <c r="AO15" s="67" t="s">
        <v>73</v>
      </c>
      <c r="AP15" s="67" t="s">
        <v>73</v>
      </c>
      <c r="AR15" s="68" t="s">
        <v>74</v>
      </c>
      <c r="AS15" s="66">
        <v>-1.4035295644097801</v>
      </c>
      <c r="AT15" s="66">
        <v>-1.41662761682807</v>
      </c>
      <c r="AU15" s="66">
        <v>62.146960657570503</v>
      </c>
      <c r="AV15" s="66">
        <v>62.151711810774401</v>
      </c>
      <c r="AW15" s="66">
        <v>1.5503320819778501</v>
      </c>
      <c r="AX15" s="66">
        <v>1.5545506157176301</v>
      </c>
      <c r="AY15" s="66">
        <v>0.52114593619514005</v>
      </c>
      <c r="AZ15" s="66">
        <v>0.51427154263673303</v>
      </c>
      <c r="BA15" s="67" t="s">
        <v>73</v>
      </c>
      <c r="BB15" s="67" t="s">
        <v>73</v>
      </c>
      <c r="BC15" s="67" t="s">
        <v>73</v>
      </c>
      <c r="BD15" s="67" t="s">
        <v>73</v>
      </c>
      <c r="BE15" s="67" t="s">
        <v>73</v>
      </c>
      <c r="BF15" s="67" t="s">
        <v>73</v>
      </c>
      <c r="BG15" s="67" t="s">
        <v>73</v>
      </c>
      <c r="BH15" s="67" t="s">
        <v>73</v>
      </c>
      <c r="BI15" s="63">
        <f t="shared" ref="BI15" si="68">IF(BJ15=AR15,1,0)</f>
        <v>1</v>
      </c>
      <c r="BJ15" s="63" t="s">
        <v>74</v>
      </c>
      <c r="BK15" s="66">
        <v>-1.4512831889503</v>
      </c>
      <c r="BL15" s="66">
        <v>-1.4554895635925</v>
      </c>
      <c r="BM15" s="66">
        <v>62.8780054845842</v>
      </c>
      <c r="BN15" s="66">
        <v>62.728644377839302</v>
      </c>
      <c r="BO15" s="66">
        <v>1.5656574302670101</v>
      </c>
      <c r="BP15" s="66">
        <v>1.5670001798316799</v>
      </c>
      <c r="BQ15" s="66">
        <v>0.51047864847191304</v>
      </c>
      <c r="BR15" s="66">
        <v>0.50298660633611003</v>
      </c>
      <c r="BS15" s="63" t="s">
        <v>73</v>
      </c>
      <c r="BT15" s="63" t="s">
        <v>73</v>
      </c>
      <c r="BU15" s="63" t="s">
        <v>73</v>
      </c>
      <c r="BV15" s="63" t="s">
        <v>73</v>
      </c>
      <c r="BW15" s="63" t="s">
        <v>73</v>
      </c>
      <c r="BX15" s="63" t="s">
        <v>73</v>
      </c>
      <c r="BY15" s="63" t="s">
        <v>73</v>
      </c>
      <c r="BZ15" s="63" t="s">
        <v>73</v>
      </c>
    </row>
    <row r="16" spans="1:78" s="30" customFormat="1" x14ac:dyDescent="0.3">
      <c r="A16" s="114">
        <v>14158500</v>
      </c>
      <c r="B16" s="30">
        <v>23773373</v>
      </c>
      <c r="C16" s="30" t="s">
        <v>2</v>
      </c>
      <c r="D16" s="115" t="s">
        <v>206</v>
      </c>
      <c r="E16" s="115"/>
      <c r="F16" s="116"/>
      <c r="G16" s="24">
        <v>0.4</v>
      </c>
      <c r="H16" s="24" t="str">
        <f t="shared" si="0"/>
        <v>NS</v>
      </c>
      <c r="I16" s="24" t="str">
        <f t="shared" ref="I16" si="69">AJ16</f>
        <v>NS</v>
      </c>
      <c r="J16" s="24" t="str">
        <f t="shared" ref="J16" si="70">BB16</f>
        <v>NS</v>
      </c>
      <c r="K16" s="24" t="str">
        <f t="shared" ref="K16" si="71">BT16</f>
        <v>NS</v>
      </c>
      <c r="L16" s="25">
        <v>0.17499999999999999</v>
      </c>
      <c r="M16" s="24" t="str">
        <f t="shared" si="4"/>
        <v>NS</v>
      </c>
      <c r="N16" s="24" t="str">
        <f t="shared" ref="N16" si="72">AO16</f>
        <v>NS</v>
      </c>
      <c r="O16" s="24" t="str">
        <f t="shared" ref="O16" si="73">BD16</f>
        <v>NS</v>
      </c>
      <c r="P16" s="24" t="str">
        <f t="shared" ref="P16" si="74">BY16</f>
        <v>NS</v>
      </c>
      <c r="Q16" s="24">
        <v>0.74</v>
      </c>
      <c r="R16" s="24" t="str">
        <f t="shared" si="8"/>
        <v>NS</v>
      </c>
      <c r="S16" s="24" t="str">
        <f t="shared" ref="S16" si="75">AN16</f>
        <v>NS</v>
      </c>
      <c r="T16" s="24" t="str">
        <f t="shared" ref="T16" si="76">BF16</f>
        <v>NS</v>
      </c>
      <c r="U16" s="24" t="str">
        <f t="shared" ref="U16" si="77">BX16</f>
        <v>NS</v>
      </c>
      <c r="V16" s="24">
        <v>0.50900000000000001</v>
      </c>
      <c r="W16" s="24" t="str">
        <f t="shared" si="12"/>
        <v>NS</v>
      </c>
      <c r="X16" s="24" t="str">
        <f t="shared" ref="X16" si="78">AP16</f>
        <v>NS</v>
      </c>
      <c r="Y16" s="24" t="str">
        <f t="shared" ref="Y16" si="79">BH16</f>
        <v>NS</v>
      </c>
      <c r="Z16" s="24" t="str">
        <f t="shared" ref="Z16" si="80">BZ16</f>
        <v>NS</v>
      </c>
      <c r="AA16" s="33">
        <v>-1.4541049943029001</v>
      </c>
      <c r="AB16" s="33">
        <v>-1.3504457651966399</v>
      </c>
      <c r="AC16" s="33">
        <v>62.899204382333799</v>
      </c>
      <c r="AD16" s="33">
        <v>62.157426473123202</v>
      </c>
      <c r="AE16" s="33">
        <v>1.5665583277691599</v>
      </c>
      <c r="AF16" s="33">
        <v>1.5331163573573401</v>
      </c>
      <c r="AG16" s="33">
        <v>0.50888231720407495</v>
      </c>
      <c r="AH16" s="33">
        <v>0.46514882670209701</v>
      </c>
      <c r="AI16" s="36" t="s">
        <v>73</v>
      </c>
      <c r="AJ16" s="36" t="s">
        <v>73</v>
      </c>
      <c r="AK16" s="36" t="s">
        <v>73</v>
      </c>
      <c r="AL16" s="36" t="s">
        <v>73</v>
      </c>
      <c r="AM16" s="36" t="s">
        <v>73</v>
      </c>
      <c r="AN16" s="36" t="s">
        <v>73</v>
      </c>
      <c r="AO16" s="36" t="s">
        <v>73</v>
      </c>
      <c r="AP16" s="36" t="s">
        <v>73</v>
      </c>
      <c r="AR16" s="117" t="s">
        <v>74</v>
      </c>
      <c r="AS16" s="33">
        <v>-1.4035295644097801</v>
      </c>
      <c r="AT16" s="33">
        <v>-1.41662761682807</v>
      </c>
      <c r="AU16" s="33">
        <v>62.146960657570503</v>
      </c>
      <c r="AV16" s="33">
        <v>62.151711810774401</v>
      </c>
      <c r="AW16" s="33">
        <v>1.5503320819778501</v>
      </c>
      <c r="AX16" s="33">
        <v>1.5545506157176301</v>
      </c>
      <c r="AY16" s="33">
        <v>0.52114593619514005</v>
      </c>
      <c r="AZ16" s="33">
        <v>0.51427154263673303</v>
      </c>
      <c r="BA16" s="36" t="s">
        <v>73</v>
      </c>
      <c r="BB16" s="36" t="s">
        <v>73</v>
      </c>
      <c r="BC16" s="36" t="s">
        <v>73</v>
      </c>
      <c r="BD16" s="36" t="s">
        <v>73</v>
      </c>
      <c r="BE16" s="36" t="s">
        <v>73</v>
      </c>
      <c r="BF16" s="36" t="s">
        <v>73</v>
      </c>
      <c r="BG16" s="36" t="s">
        <v>73</v>
      </c>
      <c r="BH16" s="36" t="s">
        <v>73</v>
      </c>
      <c r="BI16" s="30">
        <f t="shared" ref="BI16" si="81">IF(BJ16=AR16,1,0)</f>
        <v>1</v>
      </c>
      <c r="BJ16" s="30" t="s">
        <v>74</v>
      </c>
      <c r="BK16" s="33">
        <v>-1.4512831889503</v>
      </c>
      <c r="BL16" s="33">
        <v>-1.4554895635925</v>
      </c>
      <c r="BM16" s="33">
        <v>62.8780054845842</v>
      </c>
      <c r="BN16" s="33">
        <v>62.728644377839302</v>
      </c>
      <c r="BO16" s="33">
        <v>1.5656574302670101</v>
      </c>
      <c r="BP16" s="33">
        <v>1.5670001798316799</v>
      </c>
      <c r="BQ16" s="33">
        <v>0.51047864847191304</v>
      </c>
      <c r="BR16" s="33">
        <v>0.50298660633611003</v>
      </c>
      <c r="BS16" s="30" t="s">
        <v>73</v>
      </c>
      <c r="BT16" s="30" t="s">
        <v>73</v>
      </c>
      <c r="BU16" s="30" t="s">
        <v>73</v>
      </c>
      <c r="BV16" s="30" t="s">
        <v>73</v>
      </c>
      <c r="BW16" s="30" t="s">
        <v>73</v>
      </c>
      <c r="BX16" s="30" t="s">
        <v>73</v>
      </c>
      <c r="BY16" s="30" t="s">
        <v>73</v>
      </c>
      <c r="BZ16" s="30" t="s">
        <v>73</v>
      </c>
    </row>
    <row r="17" spans="1:78" s="30" customFormat="1" x14ac:dyDescent="0.3">
      <c r="A17" s="114">
        <v>14158500</v>
      </c>
      <c r="B17" s="30">
        <v>23773373</v>
      </c>
      <c r="C17" s="30" t="s">
        <v>2</v>
      </c>
      <c r="D17" s="115" t="s">
        <v>207</v>
      </c>
      <c r="E17" s="115"/>
      <c r="F17" s="116"/>
      <c r="G17" s="24">
        <v>0.44</v>
      </c>
      <c r="H17" s="24" t="str">
        <f t="shared" si="0"/>
        <v>NS</v>
      </c>
      <c r="I17" s="24" t="str">
        <f t="shared" ref="I17" si="82">AJ17</f>
        <v>NS</v>
      </c>
      <c r="J17" s="24" t="str">
        <f t="shared" ref="J17" si="83">BB17</f>
        <v>NS</v>
      </c>
      <c r="K17" s="24" t="str">
        <f t="shared" ref="K17" si="84">BT17</f>
        <v>NS</v>
      </c>
      <c r="L17" s="25">
        <v>9.0999999999999998E-2</v>
      </c>
      <c r="M17" s="24" t="str">
        <f t="shared" si="4"/>
        <v>G</v>
      </c>
      <c r="N17" s="24" t="str">
        <f t="shared" ref="N17" si="85">AO17</f>
        <v>NS</v>
      </c>
      <c r="O17" s="24" t="str">
        <f t="shared" ref="O17" si="86">BD17</f>
        <v>NS</v>
      </c>
      <c r="P17" s="24" t="str">
        <f t="shared" ref="P17" si="87">BY17</f>
        <v>NS</v>
      </c>
      <c r="Q17" s="24">
        <v>0.74</v>
      </c>
      <c r="R17" s="24" t="str">
        <f t="shared" si="8"/>
        <v>NS</v>
      </c>
      <c r="S17" s="24" t="str">
        <f t="shared" ref="S17" si="88">AN17</f>
        <v>NS</v>
      </c>
      <c r="T17" s="24" t="str">
        <f t="shared" ref="T17" si="89">BF17</f>
        <v>NS</v>
      </c>
      <c r="U17" s="24" t="str">
        <f t="shared" ref="U17" si="90">BX17</f>
        <v>NS</v>
      </c>
      <c r="V17" s="24">
        <v>0.50900000000000001</v>
      </c>
      <c r="W17" s="24" t="str">
        <f t="shared" si="12"/>
        <v>NS</v>
      </c>
      <c r="X17" s="24" t="str">
        <f t="shared" ref="X17" si="91">AP17</f>
        <v>NS</v>
      </c>
      <c r="Y17" s="24" t="str">
        <f t="shared" ref="Y17" si="92">BH17</f>
        <v>NS</v>
      </c>
      <c r="Z17" s="24" t="str">
        <f t="shared" ref="Z17" si="93">BZ17</f>
        <v>NS</v>
      </c>
      <c r="AA17" s="33">
        <v>-1.4541049943029001</v>
      </c>
      <c r="AB17" s="33">
        <v>-1.3504457651966399</v>
      </c>
      <c r="AC17" s="33">
        <v>62.899204382333799</v>
      </c>
      <c r="AD17" s="33">
        <v>62.157426473123202</v>
      </c>
      <c r="AE17" s="33">
        <v>1.5665583277691599</v>
      </c>
      <c r="AF17" s="33">
        <v>1.5331163573573401</v>
      </c>
      <c r="AG17" s="33">
        <v>0.50888231720407495</v>
      </c>
      <c r="AH17" s="33">
        <v>0.46514882670209701</v>
      </c>
      <c r="AI17" s="36" t="s">
        <v>73</v>
      </c>
      <c r="AJ17" s="36" t="s">
        <v>73</v>
      </c>
      <c r="AK17" s="36" t="s">
        <v>73</v>
      </c>
      <c r="AL17" s="36" t="s">
        <v>73</v>
      </c>
      <c r="AM17" s="36" t="s">
        <v>73</v>
      </c>
      <c r="AN17" s="36" t="s">
        <v>73</v>
      </c>
      <c r="AO17" s="36" t="s">
        <v>73</v>
      </c>
      <c r="AP17" s="36" t="s">
        <v>73</v>
      </c>
      <c r="AR17" s="117" t="s">
        <v>74</v>
      </c>
      <c r="AS17" s="33">
        <v>-1.4035295644097801</v>
      </c>
      <c r="AT17" s="33">
        <v>-1.41662761682807</v>
      </c>
      <c r="AU17" s="33">
        <v>62.146960657570503</v>
      </c>
      <c r="AV17" s="33">
        <v>62.151711810774401</v>
      </c>
      <c r="AW17" s="33">
        <v>1.5503320819778501</v>
      </c>
      <c r="AX17" s="33">
        <v>1.5545506157176301</v>
      </c>
      <c r="AY17" s="33">
        <v>0.52114593619514005</v>
      </c>
      <c r="AZ17" s="33">
        <v>0.51427154263673303</v>
      </c>
      <c r="BA17" s="36" t="s">
        <v>73</v>
      </c>
      <c r="BB17" s="36" t="s">
        <v>73</v>
      </c>
      <c r="BC17" s="36" t="s">
        <v>73</v>
      </c>
      <c r="BD17" s="36" t="s">
        <v>73</v>
      </c>
      <c r="BE17" s="36" t="s">
        <v>73</v>
      </c>
      <c r="BF17" s="36" t="s">
        <v>73</v>
      </c>
      <c r="BG17" s="36" t="s">
        <v>73</v>
      </c>
      <c r="BH17" s="36" t="s">
        <v>73</v>
      </c>
      <c r="BI17" s="30">
        <f t="shared" ref="BI17" si="94">IF(BJ17=AR17,1,0)</f>
        <v>1</v>
      </c>
      <c r="BJ17" s="30" t="s">
        <v>74</v>
      </c>
      <c r="BK17" s="33">
        <v>-1.4512831889503</v>
      </c>
      <c r="BL17" s="33">
        <v>-1.4554895635925</v>
      </c>
      <c r="BM17" s="33">
        <v>62.8780054845842</v>
      </c>
      <c r="BN17" s="33">
        <v>62.728644377839302</v>
      </c>
      <c r="BO17" s="33">
        <v>1.5656574302670101</v>
      </c>
      <c r="BP17" s="33">
        <v>1.5670001798316799</v>
      </c>
      <c r="BQ17" s="33">
        <v>0.51047864847191304</v>
      </c>
      <c r="BR17" s="33">
        <v>0.50298660633611003</v>
      </c>
      <c r="BS17" s="30" t="s">
        <v>73</v>
      </c>
      <c r="BT17" s="30" t="s">
        <v>73</v>
      </c>
      <c r="BU17" s="30" t="s">
        <v>73</v>
      </c>
      <c r="BV17" s="30" t="s">
        <v>73</v>
      </c>
      <c r="BW17" s="30" t="s">
        <v>73</v>
      </c>
      <c r="BX17" s="30" t="s">
        <v>73</v>
      </c>
      <c r="BY17" s="30" t="s">
        <v>73</v>
      </c>
      <c r="BZ17" s="30" t="s">
        <v>73</v>
      </c>
    </row>
    <row r="18" spans="1:78" s="30" customFormat="1" x14ac:dyDescent="0.3">
      <c r="A18" s="114">
        <v>14158500</v>
      </c>
      <c r="B18" s="30">
        <v>23773373</v>
      </c>
      <c r="C18" s="30" t="s">
        <v>2</v>
      </c>
      <c r="D18" s="115" t="s">
        <v>209</v>
      </c>
      <c r="E18" s="115"/>
      <c r="F18" s="116"/>
      <c r="G18" s="24">
        <v>0.39</v>
      </c>
      <c r="H18" s="24" t="str">
        <f t="shared" si="0"/>
        <v>NS</v>
      </c>
      <c r="I18" s="24" t="str">
        <f t="shared" ref="I18" si="95">AJ18</f>
        <v>NS</v>
      </c>
      <c r="J18" s="24" t="str">
        <f t="shared" ref="J18" si="96">BB18</f>
        <v>NS</v>
      </c>
      <c r="K18" s="24" t="str">
        <f t="shared" ref="K18" si="97">BT18</f>
        <v>NS</v>
      </c>
      <c r="L18" s="25">
        <v>-1E-3</v>
      </c>
      <c r="M18" s="24" t="str">
        <f t="shared" si="4"/>
        <v>VG</v>
      </c>
      <c r="N18" s="24" t="str">
        <f t="shared" ref="N18" si="98">AO18</f>
        <v>NS</v>
      </c>
      <c r="O18" s="24" t="str">
        <f t="shared" ref="O18" si="99">BD18</f>
        <v>NS</v>
      </c>
      <c r="P18" s="24" t="str">
        <f t="shared" ref="P18" si="100">BY18</f>
        <v>NS</v>
      </c>
      <c r="Q18" s="24">
        <v>0.78</v>
      </c>
      <c r="R18" s="24" t="str">
        <f t="shared" si="8"/>
        <v>NS</v>
      </c>
      <c r="S18" s="24" t="str">
        <f t="shared" ref="S18" si="101">AN18</f>
        <v>NS</v>
      </c>
      <c r="T18" s="24" t="str">
        <f t="shared" ref="T18" si="102">BF18</f>
        <v>NS</v>
      </c>
      <c r="U18" s="24" t="str">
        <f t="shared" ref="U18" si="103">BX18</f>
        <v>NS</v>
      </c>
      <c r="V18" s="24">
        <v>0.51700000000000002</v>
      </c>
      <c r="W18" s="24" t="str">
        <f t="shared" si="12"/>
        <v>NS</v>
      </c>
      <c r="X18" s="24" t="str">
        <f t="shared" ref="X18" si="104">AP18</f>
        <v>NS</v>
      </c>
      <c r="Y18" s="24" t="str">
        <f t="shared" ref="Y18" si="105">BH18</f>
        <v>NS</v>
      </c>
      <c r="Z18" s="24" t="str">
        <f t="shared" ref="Z18" si="106">BZ18</f>
        <v>NS</v>
      </c>
      <c r="AA18" s="33">
        <v>-1.4541049943029001</v>
      </c>
      <c r="AB18" s="33">
        <v>-1.3504457651966399</v>
      </c>
      <c r="AC18" s="33">
        <v>62.899204382333799</v>
      </c>
      <c r="AD18" s="33">
        <v>62.157426473123202</v>
      </c>
      <c r="AE18" s="33">
        <v>1.5665583277691599</v>
      </c>
      <c r="AF18" s="33">
        <v>1.5331163573573401</v>
      </c>
      <c r="AG18" s="33">
        <v>0.50888231720407495</v>
      </c>
      <c r="AH18" s="33">
        <v>0.46514882670209701</v>
      </c>
      <c r="AI18" s="36" t="s">
        <v>73</v>
      </c>
      <c r="AJ18" s="36" t="s">
        <v>73</v>
      </c>
      <c r="AK18" s="36" t="s">
        <v>73</v>
      </c>
      <c r="AL18" s="36" t="s">
        <v>73</v>
      </c>
      <c r="AM18" s="36" t="s">
        <v>73</v>
      </c>
      <c r="AN18" s="36" t="s">
        <v>73</v>
      </c>
      <c r="AO18" s="36" t="s">
        <v>73</v>
      </c>
      <c r="AP18" s="36" t="s">
        <v>73</v>
      </c>
      <c r="AR18" s="117" t="s">
        <v>74</v>
      </c>
      <c r="AS18" s="33">
        <v>-1.4035295644097801</v>
      </c>
      <c r="AT18" s="33">
        <v>-1.41662761682807</v>
      </c>
      <c r="AU18" s="33">
        <v>62.146960657570503</v>
      </c>
      <c r="AV18" s="33">
        <v>62.151711810774401</v>
      </c>
      <c r="AW18" s="33">
        <v>1.5503320819778501</v>
      </c>
      <c r="AX18" s="33">
        <v>1.5545506157176301</v>
      </c>
      <c r="AY18" s="33">
        <v>0.52114593619514005</v>
      </c>
      <c r="AZ18" s="33">
        <v>0.51427154263673303</v>
      </c>
      <c r="BA18" s="36" t="s">
        <v>73</v>
      </c>
      <c r="BB18" s="36" t="s">
        <v>73</v>
      </c>
      <c r="BC18" s="36" t="s">
        <v>73</v>
      </c>
      <c r="BD18" s="36" t="s">
        <v>73</v>
      </c>
      <c r="BE18" s="36" t="s">
        <v>73</v>
      </c>
      <c r="BF18" s="36" t="s">
        <v>73</v>
      </c>
      <c r="BG18" s="36" t="s">
        <v>73</v>
      </c>
      <c r="BH18" s="36" t="s">
        <v>73</v>
      </c>
      <c r="BI18" s="30">
        <f t="shared" ref="BI18" si="107">IF(BJ18=AR18,1,0)</f>
        <v>1</v>
      </c>
      <c r="BJ18" s="30" t="s">
        <v>74</v>
      </c>
      <c r="BK18" s="33">
        <v>-1.4512831889503</v>
      </c>
      <c r="BL18" s="33">
        <v>-1.4554895635925</v>
      </c>
      <c r="BM18" s="33">
        <v>62.8780054845842</v>
      </c>
      <c r="BN18" s="33">
        <v>62.728644377839302</v>
      </c>
      <c r="BO18" s="33">
        <v>1.5656574302670101</v>
      </c>
      <c r="BP18" s="33">
        <v>1.5670001798316799</v>
      </c>
      <c r="BQ18" s="33">
        <v>0.51047864847191304</v>
      </c>
      <c r="BR18" s="33">
        <v>0.50298660633611003</v>
      </c>
      <c r="BS18" s="30" t="s">
        <v>73</v>
      </c>
      <c r="BT18" s="30" t="s">
        <v>73</v>
      </c>
      <c r="BU18" s="30" t="s">
        <v>73</v>
      </c>
      <c r="BV18" s="30" t="s">
        <v>73</v>
      </c>
      <c r="BW18" s="30" t="s">
        <v>73</v>
      </c>
      <c r="BX18" s="30" t="s">
        <v>73</v>
      </c>
      <c r="BY18" s="30" t="s">
        <v>73</v>
      </c>
      <c r="BZ18" s="30" t="s">
        <v>73</v>
      </c>
    </row>
    <row r="19" spans="1:78" s="47" customFormat="1" x14ac:dyDescent="0.3">
      <c r="A19" s="48">
        <v>14158500</v>
      </c>
      <c r="B19" s="47">
        <v>23773373</v>
      </c>
      <c r="C19" s="47" t="s">
        <v>2</v>
      </c>
      <c r="D19" s="93" t="s">
        <v>209</v>
      </c>
      <c r="E19" s="93" t="s">
        <v>208</v>
      </c>
      <c r="F19" s="100"/>
      <c r="G19" s="49">
        <v>0.62</v>
      </c>
      <c r="H19" s="49" t="str">
        <f t="shared" si="0"/>
        <v>S</v>
      </c>
      <c r="I19" s="49" t="str">
        <f t="shared" ref="I19" si="108">AJ19</f>
        <v>NS</v>
      </c>
      <c r="J19" s="49" t="str">
        <f t="shared" ref="J19" si="109">BB19</f>
        <v>NS</v>
      </c>
      <c r="K19" s="49" t="str">
        <f t="shared" ref="K19" si="110">BT19</f>
        <v>NS</v>
      </c>
      <c r="L19" s="50">
        <v>-7.0000000000000001E-3</v>
      </c>
      <c r="M19" s="49" t="str">
        <f t="shared" si="4"/>
        <v>VG</v>
      </c>
      <c r="N19" s="49" t="str">
        <f t="shared" ref="N19" si="111">AO19</f>
        <v>NS</v>
      </c>
      <c r="O19" s="49" t="str">
        <f t="shared" ref="O19" si="112">BD19</f>
        <v>NS</v>
      </c>
      <c r="P19" s="49" t="str">
        <f t="shared" ref="P19" si="113">BY19</f>
        <v>NS</v>
      </c>
      <c r="Q19" s="49">
        <v>0.62</v>
      </c>
      <c r="R19" s="49" t="str">
        <f t="shared" si="8"/>
        <v>S</v>
      </c>
      <c r="S19" s="49" t="str">
        <f t="shared" ref="S19" si="114">AN19</f>
        <v>NS</v>
      </c>
      <c r="T19" s="49" t="str">
        <f t="shared" ref="T19" si="115">BF19</f>
        <v>NS</v>
      </c>
      <c r="U19" s="49" t="str">
        <f t="shared" ref="U19" si="116">BX19</f>
        <v>NS</v>
      </c>
      <c r="V19" s="49">
        <v>0.68</v>
      </c>
      <c r="W19" s="49" t="str">
        <f t="shared" si="12"/>
        <v>S</v>
      </c>
      <c r="X19" s="49" t="str">
        <f t="shared" ref="X19" si="117">AP19</f>
        <v>NS</v>
      </c>
      <c r="Y19" s="49" t="str">
        <f t="shared" ref="Y19" si="118">BH19</f>
        <v>NS</v>
      </c>
      <c r="Z19" s="49" t="str">
        <f t="shared" ref="Z19" si="119">BZ19</f>
        <v>NS</v>
      </c>
      <c r="AA19" s="51">
        <v>-1.4541049943029001</v>
      </c>
      <c r="AB19" s="51">
        <v>-1.3504457651966399</v>
      </c>
      <c r="AC19" s="51">
        <v>62.899204382333799</v>
      </c>
      <c r="AD19" s="51">
        <v>62.157426473123202</v>
      </c>
      <c r="AE19" s="51">
        <v>1.5665583277691599</v>
      </c>
      <c r="AF19" s="51">
        <v>1.5331163573573401</v>
      </c>
      <c r="AG19" s="51">
        <v>0.50888231720407495</v>
      </c>
      <c r="AH19" s="51">
        <v>0.46514882670209701</v>
      </c>
      <c r="AI19" s="52" t="s">
        <v>73</v>
      </c>
      <c r="AJ19" s="52" t="s">
        <v>73</v>
      </c>
      <c r="AK19" s="52" t="s">
        <v>73</v>
      </c>
      <c r="AL19" s="52" t="s">
        <v>73</v>
      </c>
      <c r="AM19" s="52" t="s">
        <v>73</v>
      </c>
      <c r="AN19" s="52" t="s">
        <v>73</v>
      </c>
      <c r="AO19" s="52" t="s">
        <v>73</v>
      </c>
      <c r="AP19" s="52" t="s">
        <v>73</v>
      </c>
      <c r="AR19" s="53" t="s">
        <v>74</v>
      </c>
      <c r="AS19" s="51">
        <v>-1.4035295644097801</v>
      </c>
      <c r="AT19" s="51">
        <v>-1.41662761682807</v>
      </c>
      <c r="AU19" s="51">
        <v>62.146960657570503</v>
      </c>
      <c r="AV19" s="51">
        <v>62.151711810774401</v>
      </c>
      <c r="AW19" s="51">
        <v>1.5503320819778501</v>
      </c>
      <c r="AX19" s="51">
        <v>1.5545506157176301</v>
      </c>
      <c r="AY19" s="51">
        <v>0.52114593619514005</v>
      </c>
      <c r="AZ19" s="51">
        <v>0.51427154263673303</v>
      </c>
      <c r="BA19" s="52" t="s">
        <v>73</v>
      </c>
      <c r="BB19" s="52" t="s">
        <v>73</v>
      </c>
      <c r="BC19" s="52" t="s">
        <v>73</v>
      </c>
      <c r="BD19" s="52" t="s">
        <v>73</v>
      </c>
      <c r="BE19" s="52" t="s">
        <v>73</v>
      </c>
      <c r="BF19" s="52" t="s">
        <v>73</v>
      </c>
      <c r="BG19" s="52" t="s">
        <v>73</v>
      </c>
      <c r="BH19" s="52" t="s">
        <v>73</v>
      </c>
      <c r="BI19" s="47">
        <f t="shared" ref="BI19" si="120">IF(BJ19=AR19,1,0)</f>
        <v>1</v>
      </c>
      <c r="BJ19" s="47" t="s">
        <v>74</v>
      </c>
      <c r="BK19" s="51">
        <v>-1.4512831889503</v>
      </c>
      <c r="BL19" s="51">
        <v>-1.4554895635925</v>
      </c>
      <c r="BM19" s="51">
        <v>62.8780054845842</v>
      </c>
      <c r="BN19" s="51">
        <v>62.728644377839302</v>
      </c>
      <c r="BO19" s="51">
        <v>1.5656574302670101</v>
      </c>
      <c r="BP19" s="51">
        <v>1.5670001798316799</v>
      </c>
      <c r="BQ19" s="51">
        <v>0.51047864847191304</v>
      </c>
      <c r="BR19" s="51">
        <v>0.50298660633611003</v>
      </c>
      <c r="BS19" s="47" t="s">
        <v>73</v>
      </c>
      <c r="BT19" s="47" t="s">
        <v>73</v>
      </c>
      <c r="BU19" s="47" t="s">
        <v>73</v>
      </c>
      <c r="BV19" s="47" t="s">
        <v>73</v>
      </c>
      <c r="BW19" s="47" t="s">
        <v>73</v>
      </c>
      <c r="BX19" s="47" t="s">
        <v>73</v>
      </c>
      <c r="BY19" s="47" t="s">
        <v>73</v>
      </c>
      <c r="BZ19" s="47" t="s">
        <v>73</v>
      </c>
    </row>
    <row r="20" spans="1:78" s="63" customFormat="1" x14ac:dyDescent="0.3">
      <c r="A20" s="62">
        <v>14158500</v>
      </c>
      <c r="B20" s="63">
        <v>23773373</v>
      </c>
      <c r="C20" s="63" t="s">
        <v>2</v>
      </c>
      <c r="D20" s="83" t="s">
        <v>212</v>
      </c>
      <c r="E20" s="83" t="s">
        <v>211</v>
      </c>
      <c r="F20" s="79"/>
      <c r="G20" s="64">
        <v>0.67</v>
      </c>
      <c r="H20" s="64" t="str">
        <f t="shared" si="0"/>
        <v>S</v>
      </c>
      <c r="I20" s="64" t="str">
        <f t="shared" ref="I20" si="121">AJ20</f>
        <v>NS</v>
      </c>
      <c r="J20" s="64" t="str">
        <f t="shared" ref="J20" si="122">BB20</f>
        <v>NS</v>
      </c>
      <c r="K20" s="64" t="str">
        <f t="shared" ref="K20" si="123">BT20</f>
        <v>NS</v>
      </c>
      <c r="L20" s="65">
        <v>-2E-3</v>
      </c>
      <c r="M20" s="64" t="str">
        <f t="shared" si="4"/>
        <v>VG</v>
      </c>
      <c r="N20" s="64" t="str">
        <f t="shared" ref="N20" si="124">AO20</f>
        <v>NS</v>
      </c>
      <c r="O20" s="64" t="str">
        <f t="shared" ref="O20" si="125">BD20</f>
        <v>NS</v>
      </c>
      <c r="P20" s="64" t="str">
        <f t="shared" ref="P20" si="126">BY20</f>
        <v>NS</v>
      </c>
      <c r="Q20" s="64">
        <v>0.57999999999999996</v>
      </c>
      <c r="R20" s="64" t="str">
        <f t="shared" si="8"/>
        <v>G</v>
      </c>
      <c r="S20" s="64" t="str">
        <f t="shared" ref="S20" si="127">AN20</f>
        <v>NS</v>
      </c>
      <c r="T20" s="64" t="str">
        <f t="shared" ref="T20" si="128">BF20</f>
        <v>NS</v>
      </c>
      <c r="U20" s="64" t="str">
        <f t="shared" ref="U20" si="129">BX20</f>
        <v>NS</v>
      </c>
      <c r="V20" s="64">
        <v>0.68</v>
      </c>
      <c r="W20" s="64" t="str">
        <f t="shared" si="12"/>
        <v>S</v>
      </c>
      <c r="X20" s="64" t="str">
        <f t="shared" ref="X20" si="130">AP20</f>
        <v>NS</v>
      </c>
      <c r="Y20" s="64" t="str">
        <f t="shared" ref="Y20" si="131">BH20</f>
        <v>NS</v>
      </c>
      <c r="Z20" s="64" t="str">
        <f t="shared" ref="Z20" si="132">BZ20</f>
        <v>NS</v>
      </c>
      <c r="AA20" s="66">
        <v>-1.4541049943029001</v>
      </c>
      <c r="AB20" s="66">
        <v>-1.3504457651966399</v>
      </c>
      <c r="AC20" s="66">
        <v>62.899204382333799</v>
      </c>
      <c r="AD20" s="66">
        <v>62.157426473123202</v>
      </c>
      <c r="AE20" s="66">
        <v>1.5665583277691599</v>
      </c>
      <c r="AF20" s="66">
        <v>1.5331163573573401</v>
      </c>
      <c r="AG20" s="66">
        <v>0.50888231720407495</v>
      </c>
      <c r="AH20" s="66">
        <v>0.46514882670209701</v>
      </c>
      <c r="AI20" s="67" t="s">
        <v>73</v>
      </c>
      <c r="AJ20" s="67" t="s">
        <v>73</v>
      </c>
      <c r="AK20" s="67" t="s">
        <v>73</v>
      </c>
      <c r="AL20" s="67" t="s">
        <v>73</v>
      </c>
      <c r="AM20" s="67" t="s">
        <v>73</v>
      </c>
      <c r="AN20" s="67" t="s">
        <v>73</v>
      </c>
      <c r="AO20" s="67" t="s">
        <v>73</v>
      </c>
      <c r="AP20" s="67" t="s">
        <v>73</v>
      </c>
      <c r="AR20" s="68" t="s">
        <v>74</v>
      </c>
      <c r="AS20" s="66">
        <v>-1.4035295644097801</v>
      </c>
      <c r="AT20" s="66">
        <v>-1.41662761682807</v>
      </c>
      <c r="AU20" s="66">
        <v>62.146960657570503</v>
      </c>
      <c r="AV20" s="66">
        <v>62.151711810774401</v>
      </c>
      <c r="AW20" s="66">
        <v>1.5503320819778501</v>
      </c>
      <c r="AX20" s="66">
        <v>1.5545506157176301</v>
      </c>
      <c r="AY20" s="66">
        <v>0.52114593619514005</v>
      </c>
      <c r="AZ20" s="66">
        <v>0.51427154263673303</v>
      </c>
      <c r="BA20" s="67" t="s">
        <v>73</v>
      </c>
      <c r="BB20" s="67" t="s">
        <v>73</v>
      </c>
      <c r="BC20" s="67" t="s">
        <v>73</v>
      </c>
      <c r="BD20" s="67" t="s">
        <v>73</v>
      </c>
      <c r="BE20" s="67" t="s">
        <v>73</v>
      </c>
      <c r="BF20" s="67" t="s">
        <v>73</v>
      </c>
      <c r="BG20" s="67" t="s">
        <v>73</v>
      </c>
      <c r="BH20" s="67" t="s">
        <v>73</v>
      </c>
      <c r="BI20" s="63">
        <f t="shared" ref="BI20" si="133">IF(BJ20=AR20,1,0)</f>
        <v>1</v>
      </c>
      <c r="BJ20" s="63" t="s">
        <v>74</v>
      </c>
      <c r="BK20" s="66">
        <v>-1.4512831889503</v>
      </c>
      <c r="BL20" s="66">
        <v>-1.4554895635925</v>
      </c>
      <c r="BM20" s="66">
        <v>62.8780054845842</v>
      </c>
      <c r="BN20" s="66">
        <v>62.728644377839302</v>
      </c>
      <c r="BO20" s="66">
        <v>1.5656574302670101</v>
      </c>
      <c r="BP20" s="66">
        <v>1.5670001798316799</v>
      </c>
      <c r="BQ20" s="66">
        <v>0.51047864847191304</v>
      </c>
      <c r="BR20" s="66">
        <v>0.50298660633611003</v>
      </c>
      <c r="BS20" s="63" t="s">
        <v>73</v>
      </c>
      <c r="BT20" s="63" t="s">
        <v>73</v>
      </c>
      <c r="BU20" s="63" t="s">
        <v>73</v>
      </c>
      <c r="BV20" s="63" t="s">
        <v>73</v>
      </c>
      <c r="BW20" s="63" t="s">
        <v>73</v>
      </c>
      <c r="BX20" s="63" t="s">
        <v>73</v>
      </c>
      <c r="BY20" s="63" t="s">
        <v>73</v>
      </c>
      <c r="BZ20" s="63" t="s">
        <v>73</v>
      </c>
    </row>
    <row r="21" spans="1:78" s="63" customFormat="1" x14ac:dyDescent="0.3">
      <c r="A21" s="62">
        <v>14158500</v>
      </c>
      <c r="B21" s="63">
        <v>23773373</v>
      </c>
      <c r="C21" s="63" t="s">
        <v>2</v>
      </c>
      <c r="D21" s="83" t="s">
        <v>220</v>
      </c>
      <c r="E21" s="83" t="s">
        <v>219</v>
      </c>
      <c r="F21" s="79"/>
      <c r="G21" s="64">
        <v>0.69699999999999995</v>
      </c>
      <c r="H21" s="64" t="str">
        <f t="shared" si="0"/>
        <v>S</v>
      </c>
      <c r="I21" s="64" t="str">
        <f t="shared" ref="I21" si="134">AJ21</f>
        <v>NS</v>
      </c>
      <c r="J21" s="64" t="str">
        <f t="shared" ref="J21" si="135">BB21</f>
        <v>NS</v>
      </c>
      <c r="K21" s="64" t="str">
        <f t="shared" ref="K21" si="136">BT21</f>
        <v>NS</v>
      </c>
      <c r="L21" s="65">
        <v>-3.0000000000000001E-3</v>
      </c>
      <c r="M21" s="64" t="str">
        <f t="shared" si="4"/>
        <v>VG</v>
      </c>
      <c r="N21" s="64" t="str">
        <f t="shared" ref="N21" si="137">AO21</f>
        <v>NS</v>
      </c>
      <c r="O21" s="64" t="str">
        <f t="shared" ref="O21" si="138">BD21</f>
        <v>NS</v>
      </c>
      <c r="P21" s="64" t="str">
        <f t="shared" ref="P21" si="139">BY21</f>
        <v>NS</v>
      </c>
      <c r="Q21" s="64">
        <v>0.55000000000000004</v>
      </c>
      <c r="R21" s="64" t="str">
        <f t="shared" si="8"/>
        <v>G</v>
      </c>
      <c r="S21" s="64" t="str">
        <f t="shared" ref="S21" si="140">AN21</f>
        <v>NS</v>
      </c>
      <c r="T21" s="64" t="str">
        <f t="shared" ref="T21" si="141">BF21</f>
        <v>NS</v>
      </c>
      <c r="U21" s="64" t="str">
        <f t="shared" ref="U21" si="142">BX21</f>
        <v>NS</v>
      </c>
      <c r="V21" s="64">
        <v>0.69899999999999995</v>
      </c>
      <c r="W21" s="64" t="str">
        <f t="shared" si="12"/>
        <v>S</v>
      </c>
      <c r="X21" s="64" t="str">
        <f t="shared" ref="X21" si="143">AP21</f>
        <v>NS</v>
      </c>
      <c r="Y21" s="64" t="str">
        <f t="shared" ref="Y21" si="144">BH21</f>
        <v>NS</v>
      </c>
      <c r="Z21" s="64" t="str">
        <f t="shared" ref="Z21" si="145">BZ21</f>
        <v>NS</v>
      </c>
      <c r="AA21" s="66">
        <v>-1.4541049943029001</v>
      </c>
      <c r="AB21" s="66">
        <v>-1.3504457651966399</v>
      </c>
      <c r="AC21" s="66">
        <v>62.899204382333799</v>
      </c>
      <c r="AD21" s="66">
        <v>62.157426473123202</v>
      </c>
      <c r="AE21" s="66">
        <v>1.5665583277691599</v>
      </c>
      <c r="AF21" s="66">
        <v>1.5331163573573401</v>
      </c>
      <c r="AG21" s="66">
        <v>0.50888231720407495</v>
      </c>
      <c r="AH21" s="66">
        <v>0.46514882670209701</v>
      </c>
      <c r="AI21" s="67" t="s">
        <v>73</v>
      </c>
      <c r="AJ21" s="67" t="s">
        <v>73</v>
      </c>
      <c r="AK21" s="67" t="s">
        <v>73</v>
      </c>
      <c r="AL21" s="67" t="s">
        <v>73</v>
      </c>
      <c r="AM21" s="67" t="s">
        <v>73</v>
      </c>
      <c r="AN21" s="67" t="s">
        <v>73</v>
      </c>
      <c r="AO21" s="67" t="s">
        <v>73</v>
      </c>
      <c r="AP21" s="67" t="s">
        <v>73</v>
      </c>
      <c r="AR21" s="68" t="s">
        <v>74</v>
      </c>
      <c r="AS21" s="66">
        <v>-1.4035295644097801</v>
      </c>
      <c r="AT21" s="66">
        <v>-1.41662761682807</v>
      </c>
      <c r="AU21" s="66">
        <v>62.146960657570503</v>
      </c>
      <c r="AV21" s="66">
        <v>62.151711810774401</v>
      </c>
      <c r="AW21" s="66">
        <v>1.5503320819778501</v>
      </c>
      <c r="AX21" s="66">
        <v>1.5545506157176301</v>
      </c>
      <c r="AY21" s="66">
        <v>0.52114593619514005</v>
      </c>
      <c r="AZ21" s="66">
        <v>0.51427154263673303</v>
      </c>
      <c r="BA21" s="67" t="s">
        <v>73</v>
      </c>
      <c r="BB21" s="67" t="s">
        <v>73</v>
      </c>
      <c r="BC21" s="67" t="s">
        <v>73</v>
      </c>
      <c r="BD21" s="67" t="s">
        <v>73</v>
      </c>
      <c r="BE21" s="67" t="s">
        <v>73</v>
      </c>
      <c r="BF21" s="67" t="s">
        <v>73</v>
      </c>
      <c r="BG21" s="67" t="s">
        <v>73</v>
      </c>
      <c r="BH21" s="67" t="s">
        <v>73</v>
      </c>
      <c r="BI21" s="63">
        <f t="shared" ref="BI21" si="146">IF(BJ21=AR21,1,0)</f>
        <v>1</v>
      </c>
      <c r="BJ21" s="63" t="s">
        <v>74</v>
      </c>
      <c r="BK21" s="66">
        <v>-1.4512831889503</v>
      </c>
      <c r="BL21" s="66">
        <v>-1.4554895635925</v>
      </c>
      <c r="BM21" s="66">
        <v>62.8780054845842</v>
      </c>
      <c r="BN21" s="66">
        <v>62.728644377839302</v>
      </c>
      <c r="BO21" s="66">
        <v>1.5656574302670101</v>
      </c>
      <c r="BP21" s="66">
        <v>1.5670001798316799</v>
      </c>
      <c r="BQ21" s="66">
        <v>0.51047864847191304</v>
      </c>
      <c r="BR21" s="66">
        <v>0.50298660633611003</v>
      </c>
      <c r="BS21" s="63" t="s">
        <v>73</v>
      </c>
      <c r="BT21" s="63" t="s">
        <v>73</v>
      </c>
      <c r="BU21" s="63" t="s">
        <v>73</v>
      </c>
      <c r="BV21" s="63" t="s">
        <v>73</v>
      </c>
      <c r="BW21" s="63" t="s">
        <v>73</v>
      </c>
      <c r="BX21" s="63" t="s">
        <v>73</v>
      </c>
      <c r="BY21" s="63" t="s">
        <v>73</v>
      </c>
      <c r="BZ21" s="63" t="s">
        <v>73</v>
      </c>
    </row>
    <row r="22" spans="1:78" s="63" customFormat="1" x14ac:dyDescent="0.3">
      <c r="A22" s="62">
        <v>14158500</v>
      </c>
      <c r="B22" s="63">
        <v>23773373</v>
      </c>
      <c r="C22" s="63" t="s">
        <v>2</v>
      </c>
      <c r="D22" s="83" t="s">
        <v>221</v>
      </c>
      <c r="E22" s="83" t="s">
        <v>222</v>
      </c>
      <c r="F22" s="79"/>
      <c r="G22" s="64">
        <v>0.69699999999999995</v>
      </c>
      <c r="H22" s="64" t="str">
        <f t="shared" si="0"/>
        <v>S</v>
      </c>
      <c r="I22" s="64" t="str">
        <f t="shared" ref="I22" si="147">AJ22</f>
        <v>NS</v>
      </c>
      <c r="J22" s="64" t="str">
        <f t="shared" ref="J22" si="148">BB22</f>
        <v>NS</v>
      </c>
      <c r="K22" s="64" t="str">
        <f t="shared" ref="K22" si="149">BT22</f>
        <v>NS</v>
      </c>
      <c r="L22" s="65">
        <v>-4.0000000000000001E-3</v>
      </c>
      <c r="M22" s="64" t="str">
        <f t="shared" si="4"/>
        <v>VG</v>
      </c>
      <c r="N22" s="64" t="str">
        <f t="shared" ref="N22" si="150">AO22</f>
        <v>NS</v>
      </c>
      <c r="O22" s="64" t="str">
        <f t="shared" ref="O22" si="151">BD22</f>
        <v>NS</v>
      </c>
      <c r="P22" s="64" t="str">
        <f t="shared" ref="P22" si="152">BY22</f>
        <v>NS</v>
      </c>
      <c r="Q22" s="64">
        <v>0.55000000000000004</v>
      </c>
      <c r="R22" s="64" t="str">
        <f t="shared" si="8"/>
        <v>G</v>
      </c>
      <c r="S22" s="64" t="str">
        <f t="shared" ref="S22" si="153">AN22</f>
        <v>NS</v>
      </c>
      <c r="T22" s="64" t="str">
        <f t="shared" ref="T22" si="154">BF22</f>
        <v>NS</v>
      </c>
      <c r="U22" s="64" t="str">
        <f t="shared" ref="U22" si="155">BX22</f>
        <v>NS</v>
      </c>
      <c r="V22" s="64">
        <v>0.69899999999999995</v>
      </c>
      <c r="W22" s="64" t="str">
        <f t="shared" si="12"/>
        <v>S</v>
      </c>
      <c r="X22" s="64" t="str">
        <f t="shared" ref="X22" si="156">AP22</f>
        <v>NS</v>
      </c>
      <c r="Y22" s="64" t="str">
        <f t="shared" ref="Y22" si="157">BH22</f>
        <v>NS</v>
      </c>
      <c r="Z22" s="64" t="str">
        <f t="shared" ref="Z22" si="158">BZ22</f>
        <v>NS</v>
      </c>
      <c r="AA22" s="66">
        <v>-1.4541049943029001</v>
      </c>
      <c r="AB22" s="66">
        <v>-1.3504457651966399</v>
      </c>
      <c r="AC22" s="66">
        <v>62.899204382333799</v>
      </c>
      <c r="AD22" s="66">
        <v>62.157426473123202</v>
      </c>
      <c r="AE22" s="66">
        <v>1.5665583277691599</v>
      </c>
      <c r="AF22" s="66">
        <v>1.5331163573573401</v>
      </c>
      <c r="AG22" s="66">
        <v>0.50888231720407495</v>
      </c>
      <c r="AH22" s="66">
        <v>0.46514882670209701</v>
      </c>
      <c r="AI22" s="67" t="s">
        <v>73</v>
      </c>
      <c r="AJ22" s="67" t="s">
        <v>73</v>
      </c>
      <c r="AK22" s="67" t="s">
        <v>73</v>
      </c>
      <c r="AL22" s="67" t="s">
        <v>73</v>
      </c>
      <c r="AM22" s="67" t="s">
        <v>73</v>
      </c>
      <c r="AN22" s="67" t="s">
        <v>73</v>
      </c>
      <c r="AO22" s="67" t="s">
        <v>73</v>
      </c>
      <c r="AP22" s="67" t="s">
        <v>73</v>
      </c>
      <c r="AR22" s="68" t="s">
        <v>74</v>
      </c>
      <c r="AS22" s="66">
        <v>-1.4035295644097801</v>
      </c>
      <c r="AT22" s="66">
        <v>-1.41662761682807</v>
      </c>
      <c r="AU22" s="66">
        <v>62.146960657570503</v>
      </c>
      <c r="AV22" s="66">
        <v>62.151711810774401</v>
      </c>
      <c r="AW22" s="66">
        <v>1.5503320819778501</v>
      </c>
      <c r="AX22" s="66">
        <v>1.5545506157176301</v>
      </c>
      <c r="AY22" s="66">
        <v>0.52114593619514005</v>
      </c>
      <c r="AZ22" s="66">
        <v>0.51427154263673303</v>
      </c>
      <c r="BA22" s="67" t="s">
        <v>73</v>
      </c>
      <c r="BB22" s="67" t="s">
        <v>73</v>
      </c>
      <c r="BC22" s="67" t="s">
        <v>73</v>
      </c>
      <c r="BD22" s="67" t="s">
        <v>73</v>
      </c>
      <c r="BE22" s="67" t="s">
        <v>73</v>
      </c>
      <c r="BF22" s="67" t="s">
        <v>73</v>
      </c>
      <c r="BG22" s="67" t="s">
        <v>73</v>
      </c>
      <c r="BH22" s="67" t="s">
        <v>73</v>
      </c>
      <c r="BI22" s="63">
        <f t="shared" ref="BI22" si="159">IF(BJ22=AR22,1,0)</f>
        <v>1</v>
      </c>
      <c r="BJ22" s="63" t="s">
        <v>74</v>
      </c>
      <c r="BK22" s="66">
        <v>-1.4512831889503</v>
      </c>
      <c r="BL22" s="66">
        <v>-1.4554895635925</v>
      </c>
      <c r="BM22" s="66">
        <v>62.8780054845842</v>
      </c>
      <c r="BN22" s="66">
        <v>62.728644377839302</v>
      </c>
      <c r="BO22" s="66">
        <v>1.5656574302670101</v>
      </c>
      <c r="BP22" s="66">
        <v>1.5670001798316799</v>
      </c>
      <c r="BQ22" s="66">
        <v>0.51047864847191304</v>
      </c>
      <c r="BR22" s="66">
        <v>0.50298660633611003</v>
      </c>
      <c r="BS22" s="63" t="s">
        <v>73</v>
      </c>
      <c r="BT22" s="63" t="s">
        <v>73</v>
      </c>
      <c r="BU22" s="63" t="s">
        <v>73</v>
      </c>
      <c r="BV22" s="63" t="s">
        <v>73</v>
      </c>
      <c r="BW22" s="63" t="s">
        <v>73</v>
      </c>
      <c r="BX22" s="63" t="s">
        <v>73</v>
      </c>
      <c r="BY22" s="63" t="s">
        <v>73</v>
      </c>
      <c r="BZ22" s="63" t="s">
        <v>73</v>
      </c>
    </row>
    <row r="23" spans="1:78" s="63" customFormat="1" x14ac:dyDescent="0.3">
      <c r="A23" s="62">
        <v>14158500</v>
      </c>
      <c r="B23" s="63">
        <v>23773373</v>
      </c>
      <c r="C23" s="63" t="s">
        <v>2</v>
      </c>
      <c r="D23" s="83" t="s">
        <v>221</v>
      </c>
      <c r="E23" s="83" t="s">
        <v>223</v>
      </c>
      <c r="F23" s="79"/>
      <c r="G23" s="64">
        <v>0.57999999999999996</v>
      </c>
      <c r="H23" s="64" t="str">
        <f t="shared" si="0"/>
        <v>S</v>
      </c>
      <c r="I23" s="64" t="str">
        <f t="shared" ref="I23" si="160">AJ23</f>
        <v>NS</v>
      </c>
      <c r="J23" s="64" t="str">
        <f t="shared" ref="J23" si="161">BB23</f>
        <v>NS</v>
      </c>
      <c r="K23" s="64" t="str">
        <f t="shared" ref="K23" si="162">BT23</f>
        <v>NS</v>
      </c>
      <c r="L23" s="65">
        <v>-1E-3</v>
      </c>
      <c r="M23" s="64" t="str">
        <f t="shared" si="4"/>
        <v>VG</v>
      </c>
      <c r="N23" s="64" t="str">
        <f t="shared" ref="N23" si="163">AO23</f>
        <v>NS</v>
      </c>
      <c r="O23" s="64" t="str">
        <f t="shared" ref="O23" si="164">BD23</f>
        <v>NS</v>
      </c>
      <c r="P23" s="64" t="str">
        <f t="shared" ref="P23" si="165">BY23</f>
        <v>NS</v>
      </c>
      <c r="Q23" s="64">
        <v>0.65</v>
      </c>
      <c r="R23" s="64" t="str">
        <f t="shared" si="8"/>
        <v>S</v>
      </c>
      <c r="S23" s="64" t="str">
        <f t="shared" ref="S23" si="166">AN23</f>
        <v>NS</v>
      </c>
      <c r="T23" s="64" t="str">
        <f t="shared" ref="T23" si="167">BF23</f>
        <v>NS</v>
      </c>
      <c r="U23" s="64" t="str">
        <f t="shared" ref="U23" si="168">BX23</f>
        <v>NS</v>
      </c>
      <c r="V23" s="64">
        <v>0.63</v>
      </c>
      <c r="W23" s="64" t="str">
        <f t="shared" si="12"/>
        <v>S</v>
      </c>
      <c r="X23" s="64" t="str">
        <f t="shared" ref="X23" si="169">AP23</f>
        <v>NS</v>
      </c>
      <c r="Y23" s="64" t="str">
        <f t="shared" ref="Y23" si="170">BH23</f>
        <v>NS</v>
      </c>
      <c r="Z23" s="64" t="str">
        <f t="shared" ref="Z23" si="171">BZ23</f>
        <v>NS</v>
      </c>
      <c r="AA23" s="66">
        <v>-1.4541049943029001</v>
      </c>
      <c r="AB23" s="66">
        <v>-1.3504457651966399</v>
      </c>
      <c r="AC23" s="66">
        <v>62.899204382333799</v>
      </c>
      <c r="AD23" s="66">
        <v>62.157426473123202</v>
      </c>
      <c r="AE23" s="66">
        <v>1.5665583277691599</v>
      </c>
      <c r="AF23" s="66">
        <v>1.5331163573573401</v>
      </c>
      <c r="AG23" s="66">
        <v>0.50888231720407495</v>
      </c>
      <c r="AH23" s="66">
        <v>0.46514882670209701</v>
      </c>
      <c r="AI23" s="67" t="s">
        <v>73</v>
      </c>
      <c r="AJ23" s="67" t="s">
        <v>73</v>
      </c>
      <c r="AK23" s="67" t="s">
        <v>73</v>
      </c>
      <c r="AL23" s="67" t="s">
        <v>73</v>
      </c>
      <c r="AM23" s="67" t="s">
        <v>73</v>
      </c>
      <c r="AN23" s="67" t="s">
        <v>73</v>
      </c>
      <c r="AO23" s="67" t="s">
        <v>73</v>
      </c>
      <c r="AP23" s="67" t="s">
        <v>73</v>
      </c>
      <c r="AR23" s="68" t="s">
        <v>74</v>
      </c>
      <c r="AS23" s="66">
        <v>-1.4035295644097801</v>
      </c>
      <c r="AT23" s="66">
        <v>-1.41662761682807</v>
      </c>
      <c r="AU23" s="66">
        <v>62.146960657570503</v>
      </c>
      <c r="AV23" s="66">
        <v>62.151711810774401</v>
      </c>
      <c r="AW23" s="66">
        <v>1.5503320819778501</v>
      </c>
      <c r="AX23" s="66">
        <v>1.5545506157176301</v>
      </c>
      <c r="AY23" s="66">
        <v>0.52114593619514005</v>
      </c>
      <c r="AZ23" s="66">
        <v>0.51427154263673303</v>
      </c>
      <c r="BA23" s="67" t="s">
        <v>73</v>
      </c>
      <c r="BB23" s="67" t="s">
        <v>73</v>
      </c>
      <c r="BC23" s="67" t="s">
        <v>73</v>
      </c>
      <c r="BD23" s="67" t="s">
        <v>73</v>
      </c>
      <c r="BE23" s="67" t="s">
        <v>73</v>
      </c>
      <c r="BF23" s="67" t="s">
        <v>73</v>
      </c>
      <c r="BG23" s="67" t="s">
        <v>73</v>
      </c>
      <c r="BH23" s="67" t="s">
        <v>73</v>
      </c>
      <c r="BI23" s="63">
        <f t="shared" ref="BI23" si="172">IF(BJ23=AR23,1,0)</f>
        <v>1</v>
      </c>
      <c r="BJ23" s="63" t="s">
        <v>74</v>
      </c>
      <c r="BK23" s="66">
        <v>-1.4512831889503</v>
      </c>
      <c r="BL23" s="66">
        <v>-1.4554895635925</v>
      </c>
      <c r="BM23" s="66">
        <v>62.8780054845842</v>
      </c>
      <c r="BN23" s="66">
        <v>62.728644377839302</v>
      </c>
      <c r="BO23" s="66">
        <v>1.5656574302670101</v>
      </c>
      <c r="BP23" s="66">
        <v>1.5670001798316799</v>
      </c>
      <c r="BQ23" s="66">
        <v>0.51047864847191304</v>
      </c>
      <c r="BR23" s="66">
        <v>0.50298660633611003</v>
      </c>
      <c r="BS23" s="63" t="s">
        <v>73</v>
      </c>
      <c r="BT23" s="63" t="s">
        <v>73</v>
      </c>
      <c r="BU23" s="63" t="s">
        <v>73</v>
      </c>
      <c r="BV23" s="63" t="s">
        <v>73</v>
      </c>
      <c r="BW23" s="63" t="s">
        <v>73</v>
      </c>
      <c r="BX23" s="63" t="s">
        <v>73</v>
      </c>
      <c r="BY23" s="63" t="s">
        <v>73</v>
      </c>
      <c r="BZ23" s="63" t="s">
        <v>73</v>
      </c>
    </row>
    <row r="24" spans="1:78" s="63" customFormat="1" x14ac:dyDescent="0.3">
      <c r="A24" s="62">
        <v>14158500</v>
      </c>
      <c r="B24" s="63">
        <v>23773373</v>
      </c>
      <c r="C24" s="63" t="s">
        <v>2</v>
      </c>
      <c r="D24" s="83" t="s">
        <v>221</v>
      </c>
      <c r="E24" s="83" t="s">
        <v>224</v>
      </c>
      <c r="F24" s="79"/>
      <c r="G24" s="64">
        <v>0.67800000000000005</v>
      </c>
      <c r="H24" s="64" t="str">
        <f t="shared" si="0"/>
        <v>S</v>
      </c>
      <c r="I24" s="64" t="str">
        <f t="shared" ref="I24" si="173">AJ24</f>
        <v>NS</v>
      </c>
      <c r="J24" s="64" t="str">
        <f t="shared" ref="J24" si="174">BB24</f>
        <v>NS</v>
      </c>
      <c r="K24" s="64" t="str">
        <f t="shared" ref="K24" si="175">BT24</f>
        <v>NS</v>
      </c>
      <c r="L24" s="65">
        <v>-2E-3</v>
      </c>
      <c r="M24" s="64" t="str">
        <f t="shared" si="4"/>
        <v>VG</v>
      </c>
      <c r="N24" s="64" t="str">
        <f t="shared" ref="N24" si="176">AO24</f>
        <v>NS</v>
      </c>
      <c r="O24" s="64" t="str">
        <f t="shared" ref="O24" si="177">BD24</f>
        <v>NS</v>
      </c>
      <c r="P24" s="64" t="str">
        <f t="shared" ref="P24" si="178">BY24</f>
        <v>NS</v>
      </c>
      <c r="Q24" s="64">
        <v>0.56999999999999995</v>
      </c>
      <c r="R24" s="64" t="str">
        <f t="shared" si="8"/>
        <v>G</v>
      </c>
      <c r="S24" s="64" t="str">
        <f t="shared" ref="S24" si="179">AN24</f>
        <v>NS</v>
      </c>
      <c r="T24" s="64" t="str">
        <f t="shared" ref="T24" si="180">BF24</f>
        <v>NS</v>
      </c>
      <c r="U24" s="64" t="str">
        <f t="shared" ref="U24" si="181">BX24</f>
        <v>NS</v>
      </c>
      <c r="V24" s="64">
        <v>0.68500000000000005</v>
      </c>
      <c r="W24" s="64" t="str">
        <f t="shared" si="12"/>
        <v>S</v>
      </c>
      <c r="X24" s="64" t="str">
        <f t="shared" ref="X24" si="182">AP24</f>
        <v>NS</v>
      </c>
      <c r="Y24" s="64" t="str">
        <f t="shared" ref="Y24" si="183">BH24</f>
        <v>NS</v>
      </c>
      <c r="Z24" s="64" t="str">
        <f t="shared" ref="Z24" si="184">BZ24</f>
        <v>NS</v>
      </c>
      <c r="AA24" s="66">
        <v>-1.4541049943029001</v>
      </c>
      <c r="AB24" s="66">
        <v>-1.3504457651966399</v>
      </c>
      <c r="AC24" s="66">
        <v>62.899204382333799</v>
      </c>
      <c r="AD24" s="66">
        <v>62.157426473123202</v>
      </c>
      <c r="AE24" s="66">
        <v>1.5665583277691599</v>
      </c>
      <c r="AF24" s="66">
        <v>1.5331163573573401</v>
      </c>
      <c r="AG24" s="66">
        <v>0.50888231720407495</v>
      </c>
      <c r="AH24" s="66">
        <v>0.46514882670209701</v>
      </c>
      <c r="AI24" s="67" t="s">
        <v>73</v>
      </c>
      <c r="AJ24" s="67" t="s">
        <v>73</v>
      </c>
      <c r="AK24" s="67" t="s">
        <v>73</v>
      </c>
      <c r="AL24" s="67" t="s">
        <v>73</v>
      </c>
      <c r="AM24" s="67" t="s">
        <v>73</v>
      </c>
      <c r="AN24" s="67" t="s">
        <v>73</v>
      </c>
      <c r="AO24" s="67" t="s">
        <v>73</v>
      </c>
      <c r="AP24" s="67" t="s">
        <v>73</v>
      </c>
      <c r="AR24" s="68" t="s">
        <v>74</v>
      </c>
      <c r="AS24" s="66">
        <v>-1.4035295644097801</v>
      </c>
      <c r="AT24" s="66">
        <v>-1.41662761682807</v>
      </c>
      <c r="AU24" s="66">
        <v>62.146960657570503</v>
      </c>
      <c r="AV24" s="66">
        <v>62.151711810774401</v>
      </c>
      <c r="AW24" s="66">
        <v>1.5503320819778501</v>
      </c>
      <c r="AX24" s="66">
        <v>1.5545506157176301</v>
      </c>
      <c r="AY24" s="66">
        <v>0.52114593619514005</v>
      </c>
      <c r="AZ24" s="66">
        <v>0.51427154263673303</v>
      </c>
      <c r="BA24" s="67" t="s">
        <v>73</v>
      </c>
      <c r="BB24" s="67" t="s">
        <v>73</v>
      </c>
      <c r="BC24" s="67" t="s">
        <v>73</v>
      </c>
      <c r="BD24" s="67" t="s">
        <v>73</v>
      </c>
      <c r="BE24" s="67" t="s">
        <v>73</v>
      </c>
      <c r="BF24" s="67" t="s">
        <v>73</v>
      </c>
      <c r="BG24" s="67" t="s">
        <v>73</v>
      </c>
      <c r="BH24" s="67" t="s">
        <v>73</v>
      </c>
      <c r="BI24" s="63">
        <f t="shared" ref="BI24" si="185">IF(BJ24=AR24,1,0)</f>
        <v>1</v>
      </c>
      <c r="BJ24" s="63" t="s">
        <v>74</v>
      </c>
      <c r="BK24" s="66">
        <v>-1.4512831889503</v>
      </c>
      <c r="BL24" s="66">
        <v>-1.4554895635925</v>
      </c>
      <c r="BM24" s="66">
        <v>62.8780054845842</v>
      </c>
      <c r="BN24" s="66">
        <v>62.728644377839302</v>
      </c>
      <c r="BO24" s="66">
        <v>1.5656574302670101</v>
      </c>
      <c r="BP24" s="66">
        <v>1.5670001798316799</v>
      </c>
      <c r="BQ24" s="66">
        <v>0.51047864847191304</v>
      </c>
      <c r="BR24" s="66">
        <v>0.50298660633611003</v>
      </c>
      <c r="BS24" s="63" t="s">
        <v>73</v>
      </c>
      <c r="BT24" s="63" t="s">
        <v>73</v>
      </c>
      <c r="BU24" s="63" t="s">
        <v>73</v>
      </c>
      <c r="BV24" s="63" t="s">
        <v>73</v>
      </c>
      <c r="BW24" s="63" t="s">
        <v>73</v>
      </c>
      <c r="BX24" s="63" t="s">
        <v>73</v>
      </c>
      <c r="BY24" s="63" t="s">
        <v>73</v>
      </c>
      <c r="BZ24" s="63" t="s">
        <v>73</v>
      </c>
    </row>
    <row r="25" spans="1:78" s="63" customFormat="1" x14ac:dyDescent="0.3">
      <c r="A25" s="62">
        <v>14158500</v>
      </c>
      <c r="B25" s="63">
        <v>23773373</v>
      </c>
      <c r="C25" s="63" t="s">
        <v>2</v>
      </c>
      <c r="D25" s="83" t="s">
        <v>254</v>
      </c>
      <c r="E25" s="83" t="s">
        <v>219</v>
      </c>
      <c r="F25" s="79"/>
      <c r="G25" s="64">
        <v>0.69699999999999995</v>
      </c>
      <c r="H25" s="64" t="str">
        <f t="shared" ref="H25" si="186">IF(G25&gt;0.8,"VG",IF(G25&gt;0.7,"G",IF(G25&gt;0.45,"S","NS")))</f>
        <v>S</v>
      </c>
      <c r="I25" s="64" t="str">
        <f t="shared" ref="I25" si="187">AJ25</f>
        <v>NS</v>
      </c>
      <c r="J25" s="64" t="str">
        <f t="shared" ref="J25" si="188">BB25</f>
        <v>NS</v>
      </c>
      <c r="K25" s="64" t="str">
        <f t="shared" ref="K25" si="189">BT25</f>
        <v>NS</v>
      </c>
      <c r="L25" s="65">
        <v>-3.0999999999999999E-3</v>
      </c>
      <c r="M25" s="64" t="str">
        <f t="shared" ref="M25" si="190">IF(ABS(L25)&lt;5%,"VG",IF(ABS(L25)&lt;10%,"G",IF(ABS(L25)&lt;15%,"S","NS")))</f>
        <v>VG</v>
      </c>
      <c r="N25" s="64" t="str">
        <f t="shared" ref="N25" si="191">AO25</f>
        <v>NS</v>
      </c>
      <c r="O25" s="64" t="str">
        <f t="shared" ref="O25" si="192">BD25</f>
        <v>NS</v>
      </c>
      <c r="P25" s="64" t="str">
        <f t="shared" ref="P25" si="193">BY25</f>
        <v>NS</v>
      </c>
      <c r="Q25" s="64">
        <v>0.55000000000000004</v>
      </c>
      <c r="R25" s="64" t="str">
        <f t="shared" ref="R25" si="194">IF(Q25&lt;=0.5,"VG",IF(Q25&lt;=0.6,"G",IF(Q25&lt;=0.7,"S","NS")))</f>
        <v>G</v>
      </c>
      <c r="S25" s="64" t="str">
        <f t="shared" ref="S25" si="195">AN25</f>
        <v>NS</v>
      </c>
      <c r="T25" s="64" t="str">
        <f t="shared" ref="T25" si="196">BF25</f>
        <v>NS</v>
      </c>
      <c r="U25" s="64" t="str">
        <f t="shared" ref="U25" si="197">BX25</f>
        <v>NS</v>
      </c>
      <c r="V25" s="64">
        <v>0.69899999999999995</v>
      </c>
      <c r="W25" s="64" t="str">
        <f t="shared" ref="W25" si="198">IF(V25&gt;0.85,"VG",IF(V25&gt;0.75,"G",IF(V25&gt;0.6,"S","NS")))</f>
        <v>S</v>
      </c>
      <c r="X25" s="64" t="str">
        <f t="shared" ref="X25" si="199">AP25</f>
        <v>NS</v>
      </c>
      <c r="Y25" s="64" t="str">
        <f t="shared" ref="Y25" si="200">BH25</f>
        <v>NS</v>
      </c>
      <c r="Z25" s="64" t="str">
        <f t="shared" ref="Z25" si="201">BZ25</f>
        <v>NS</v>
      </c>
      <c r="AA25" s="66">
        <v>-1.4541049943029001</v>
      </c>
      <c r="AB25" s="66">
        <v>-1.3504457651966399</v>
      </c>
      <c r="AC25" s="66">
        <v>62.899204382333799</v>
      </c>
      <c r="AD25" s="66">
        <v>62.157426473123202</v>
      </c>
      <c r="AE25" s="66">
        <v>1.5665583277691599</v>
      </c>
      <c r="AF25" s="66">
        <v>1.5331163573573401</v>
      </c>
      <c r="AG25" s="66">
        <v>0.50888231720407495</v>
      </c>
      <c r="AH25" s="66">
        <v>0.46514882670209701</v>
      </c>
      <c r="AI25" s="67" t="s">
        <v>73</v>
      </c>
      <c r="AJ25" s="67" t="s">
        <v>73</v>
      </c>
      <c r="AK25" s="67" t="s">
        <v>73</v>
      </c>
      <c r="AL25" s="67" t="s">
        <v>73</v>
      </c>
      <c r="AM25" s="67" t="s">
        <v>73</v>
      </c>
      <c r="AN25" s="67" t="s">
        <v>73</v>
      </c>
      <c r="AO25" s="67" t="s">
        <v>73</v>
      </c>
      <c r="AP25" s="67" t="s">
        <v>73</v>
      </c>
      <c r="AR25" s="68" t="s">
        <v>74</v>
      </c>
      <c r="AS25" s="66">
        <v>-1.4035295644097801</v>
      </c>
      <c r="AT25" s="66">
        <v>-1.41662761682807</v>
      </c>
      <c r="AU25" s="66">
        <v>62.146960657570503</v>
      </c>
      <c r="AV25" s="66">
        <v>62.151711810774401</v>
      </c>
      <c r="AW25" s="66">
        <v>1.5503320819778501</v>
      </c>
      <c r="AX25" s="66">
        <v>1.5545506157176301</v>
      </c>
      <c r="AY25" s="66">
        <v>0.52114593619514005</v>
      </c>
      <c r="AZ25" s="66">
        <v>0.51427154263673303</v>
      </c>
      <c r="BA25" s="67" t="s">
        <v>73</v>
      </c>
      <c r="BB25" s="67" t="s">
        <v>73</v>
      </c>
      <c r="BC25" s="67" t="s">
        <v>73</v>
      </c>
      <c r="BD25" s="67" t="s">
        <v>73</v>
      </c>
      <c r="BE25" s="67" t="s">
        <v>73</v>
      </c>
      <c r="BF25" s="67" t="s">
        <v>73</v>
      </c>
      <c r="BG25" s="67" t="s">
        <v>73</v>
      </c>
      <c r="BH25" s="67" t="s">
        <v>73</v>
      </c>
      <c r="BI25" s="63">
        <f t="shared" ref="BI25" si="202">IF(BJ25=AR25,1,0)</f>
        <v>1</v>
      </c>
      <c r="BJ25" s="63" t="s">
        <v>74</v>
      </c>
      <c r="BK25" s="66">
        <v>-1.4512831889503</v>
      </c>
      <c r="BL25" s="66">
        <v>-1.4554895635925</v>
      </c>
      <c r="BM25" s="66">
        <v>62.8780054845842</v>
      </c>
      <c r="BN25" s="66">
        <v>62.728644377839302</v>
      </c>
      <c r="BO25" s="66">
        <v>1.5656574302670101</v>
      </c>
      <c r="BP25" s="66">
        <v>1.5670001798316799</v>
      </c>
      <c r="BQ25" s="66">
        <v>0.51047864847191304</v>
      </c>
      <c r="BR25" s="66">
        <v>0.50298660633611003</v>
      </c>
      <c r="BS25" s="63" t="s">
        <v>73</v>
      </c>
      <c r="BT25" s="63" t="s">
        <v>73</v>
      </c>
      <c r="BU25" s="63" t="s">
        <v>73</v>
      </c>
      <c r="BV25" s="63" t="s">
        <v>73</v>
      </c>
      <c r="BW25" s="63" t="s">
        <v>73</v>
      </c>
      <c r="BX25" s="63" t="s">
        <v>73</v>
      </c>
      <c r="BY25" s="63" t="s">
        <v>73</v>
      </c>
      <c r="BZ25" s="63" t="s">
        <v>73</v>
      </c>
    </row>
    <row r="26" spans="1:78" s="30" customFormat="1" x14ac:dyDescent="0.3">
      <c r="A26" s="114">
        <v>14158500</v>
      </c>
      <c r="B26" s="30">
        <v>23773373</v>
      </c>
      <c r="C26" s="30" t="s">
        <v>2</v>
      </c>
      <c r="D26" s="115" t="s">
        <v>301</v>
      </c>
      <c r="E26" s="115"/>
      <c r="F26" s="116"/>
      <c r="G26" s="24">
        <v>-8.15</v>
      </c>
      <c r="H26" s="24" t="str">
        <f t="shared" ref="H26" si="203">IF(G26&gt;0.8,"VG",IF(G26&gt;0.7,"G",IF(G26&gt;0.45,"S","NS")))</f>
        <v>NS</v>
      </c>
      <c r="I26" s="24" t="str">
        <f t="shared" ref="I26" si="204">AJ26</f>
        <v>NS</v>
      </c>
      <c r="J26" s="24" t="str">
        <f t="shared" ref="J26" si="205">BB26</f>
        <v>NS</v>
      </c>
      <c r="K26" s="24" t="str">
        <f t="shared" ref="K26" si="206">BT26</f>
        <v>NS</v>
      </c>
      <c r="L26" s="25">
        <v>-0.54910000000000003</v>
      </c>
      <c r="M26" s="24" t="str">
        <f t="shared" ref="M26" si="207">IF(ABS(L26)&lt;5%,"VG",IF(ABS(L26)&lt;10%,"G",IF(ABS(L26)&lt;15%,"S","NS")))</f>
        <v>NS</v>
      </c>
      <c r="N26" s="24" t="str">
        <f t="shared" ref="N26" si="208">AO26</f>
        <v>NS</v>
      </c>
      <c r="O26" s="24" t="str">
        <f t="shared" ref="O26" si="209">BD26</f>
        <v>NS</v>
      </c>
      <c r="P26" s="24" t="str">
        <f t="shared" ref="P26" si="210">BY26</f>
        <v>NS</v>
      </c>
      <c r="Q26" s="24">
        <v>1.07</v>
      </c>
      <c r="R26" s="24" t="str">
        <f t="shared" ref="R26" si="211">IF(Q26&lt;=0.5,"VG",IF(Q26&lt;=0.6,"G",IF(Q26&lt;=0.7,"S","NS")))</f>
        <v>NS</v>
      </c>
      <c r="S26" s="24" t="str">
        <f t="shared" ref="S26" si="212">AN26</f>
        <v>NS</v>
      </c>
      <c r="T26" s="24" t="str">
        <f t="shared" ref="T26" si="213">BF26</f>
        <v>NS</v>
      </c>
      <c r="U26" s="24" t="str">
        <f t="shared" ref="U26" si="214">BX26</f>
        <v>NS</v>
      </c>
      <c r="V26" s="24">
        <v>0.4</v>
      </c>
      <c r="W26" s="24" t="str">
        <f t="shared" ref="W26" si="215">IF(V26&gt;0.85,"VG",IF(V26&gt;0.75,"G",IF(V26&gt;0.6,"S","NS")))</f>
        <v>NS</v>
      </c>
      <c r="X26" s="24" t="str">
        <f t="shared" ref="X26" si="216">AP26</f>
        <v>NS</v>
      </c>
      <c r="Y26" s="24" t="str">
        <f t="shared" ref="Y26" si="217">BH26</f>
        <v>NS</v>
      </c>
      <c r="Z26" s="24" t="str">
        <f t="shared" ref="Z26" si="218">BZ26</f>
        <v>NS</v>
      </c>
      <c r="AA26" s="33">
        <v>-1.4541049943029001</v>
      </c>
      <c r="AB26" s="33">
        <v>-1.3504457651966399</v>
      </c>
      <c r="AC26" s="33">
        <v>62.899204382333799</v>
      </c>
      <c r="AD26" s="33">
        <v>62.157426473123202</v>
      </c>
      <c r="AE26" s="33">
        <v>1.5665583277691599</v>
      </c>
      <c r="AF26" s="33">
        <v>1.5331163573573401</v>
      </c>
      <c r="AG26" s="33">
        <v>0.50888231720407495</v>
      </c>
      <c r="AH26" s="33">
        <v>0.46514882670209701</v>
      </c>
      <c r="AI26" s="36" t="s">
        <v>73</v>
      </c>
      <c r="AJ26" s="36" t="s">
        <v>73</v>
      </c>
      <c r="AK26" s="36" t="s">
        <v>73</v>
      </c>
      <c r="AL26" s="36" t="s">
        <v>73</v>
      </c>
      <c r="AM26" s="36" t="s">
        <v>73</v>
      </c>
      <c r="AN26" s="36" t="s">
        <v>73</v>
      </c>
      <c r="AO26" s="36" t="s">
        <v>73</v>
      </c>
      <c r="AP26" s="36" t="s">
        <v>73</v>
      </c>
      <c r="AR26" s="117" t="s">
        <v>74</v>
      </c>
      <c r="AS26" s="33">
        <v>-1.4035295644097801</v>
      </c>
      <c r="AT26" s="33">
        <v>-1.41662761682807</v>
      </c>
      <c r="AU26" s="33">
        <v>62.146960657570503</v>
      </c>
      <c r="AV26" s="33">
        <v>62.151711810774401</v>
      </c>
      <c r="AW26" s="33">
        <v>1.5503320819778501</v>
      </c>
      <c r="AX26" s="33">
        <v>1.5545506157176301</v>
      </c>
      <c r="AY26" s="33">
        <v>0.52114593619514005</v>
      </c>
      <c r="AZ26" s="33">
        <v>0.51427154263673303</v>
      </c>
      <c r="BA26" s="36" t="s">
        <v>73</v>
      </c>
      <c r="BB26" s="36" t="s">
        <v>73</v>
      </c>
      <c r="BC26" s="36" t="s">
        <v>73</v>
      </c>
      <c r="BD26" s="36" t="s">
        <v>73</v>
      </c>
      <c r="BE26" s="36" t="s">
        <v>73</v>
      </c>
      <c r="BF26" s="36" t="s">
        <v>73</v>
      </c>
      <c r="BG26" s="36" t="s">
        <v>73</v>
      </c>
      <c r="BH26" s="36" t="s">
        <v>73</v>
      </c>
      <c r="BI26" s="30">
        <f t="shared" ref="BI26" si="219">IF(BJ26=AR26,1,0)</f>
        <v>1</v>
      </c>
      <c r="BJ26" s="30" t="s">
        <v>74</v>
      </c>
      <c r="BK26" s="33">
        <v>-1.4512831889503</v>
      </c>
      <c r="BL26" s="33">
        <v>-1.4554895635925</v>
      </c>
      <c r="BM26" s="33">
        <v>62.8780054845842</v>
      </c>
      <c r="BN26" s="33">
        <v>62.728644377839302</v>
      </c>
      <c r="BO26" s="33">
        <v>1.5656574302670101</v>
      </c>
      <c r="BP26" s="33">
        <v>1.5670001798316799</v>
      </c>
      <c r="BQ26" s="33">
        <v>0.51047864847191304</v>
      </c>
      <c r="BR26" s="33">
        <v>0.50298660633611003</v>
      </c>
      <c r="BS26" s="30" t="s">
        <v>73</v>
      </c>
      <c r="BT26" s="30" t="s">
        <v>73</v>
      </c>
      <c r="BU26" s="30" t="s">
        <v>73</v>
      </c>
      <c r="BV26" s="30" t="s">
        <v>73</v>
      </c>
      <c r="BW26" s="30" t="s">
        <v>73</v>
      </c>
      <c r="BX26" s="30" t="s">
        <v>73</v>
      </c>
      <c r="BY26" s="30" t="s">
        <v>73</v>
      </c>
      <c r="BZ26" s="30" t="s">
        <v>73</v>
      </c>
    </row>
    <row r="27" spans="1:78" s="30" customFormat="1" x14ac:dyDescent="0.3">
      <c r="A27" s="114">
        <v>14158500</v>
      </c>
      <c r="B27" s="30">
        <v>23773373</v>
      </c>
      <c r="C27" s="30" t="s">
        <v>2</v>
      </c>
      <c r="D27" s="115" t="s">
        <v>304</v>
      </c>
      <c r="E27" s="115" t="s">
        <v>308</v>
      </c>
      <c r="F27" s="116"/>
      <c r="G27" s="24">
        <v>-1.87</v>
      </c>
      <c r="H27" s="24" t="str">
        <f t="shared" ref="H27" si="220">IF(G27&gt;0.8,"VG",IF(G27&gt;0.7,"G",IF(G27&gt;0.45,"S","NS")))</f>
        <v>NS</v>
      </c>
      <c r="I27" s="24" t="str">
        <f t="shared" ref="I27" si="221">AJ27</f>
        <v>NS</v>
      </c>
      <c r="J27" s="24" t="str">
        <f t="shared" ref="J27" si="222">BB27</f>
        <v>NS</v>
      </c>
      <c r="K27" s="24" t="str">
        <f t="shared" ref="K27" si="223">BT27</f>
        <v>NS</v>
      </c>
      <c r="L27" s="25">
        <v>-0.30449999999999999</v>
      </c>
      <c r="M27" s="24" t="str">
        <f t="shared" ref="M27" si="224">IF(ABS(L27)&lt;5%,"VG",IF(ABS(L27)&lt;10%,"G",IF(ABS(L27)&lt;15%,"S","NS")))</f>
        <v>NS</v>
      </c>
      <c r="N27" s="24" t="str">
        <f t="shared" ref="N27" si="225">AO27</f>
        <v>NS</v>
      </c>
      <c r="O27" s="24" t="str">
        <f t="shared" ref="O27" si="226">BD27</f>
        <v>NS</v>
      </c>
      <c r="P27" s="24" t="str">
        <f t="shared" ref="P27" si="227">BY27</f>
        <v>NS</v>
      </c>
      <c r="Q27" s="24">
        <v>1.22</v>
      </c>
      <c r="R27" s="24" t="str">
        <f t="shared" ref="R27" si="228">IF(Q27&lt;=0.5,"VG",IF(Q27&lt;=0.6,"G",IF(Q27&lt;=0.7,"S","NS")))</f>
        <v>NS</v>
      </c>
      <c r="S27" s="24" t="str">
        <f t="shared" ref="S27" si="229">AN27</f>
        <v>NS</v>
      </c>
      <c r="T27" s="24" t="str">
        <f t="shared" ref="T27" si="230">BF27</f>
        <v>NS</v>
      </c>
      <c r="U27" s="24" t="str">
        <f t="shared" ref="U27" si="231">BX27</f>
        <v>NS</v>
      </c>
      <c r="V27" s="24">
        <v>0.40699999999999997</v>
      </c>
      <c r="W27" s="24" t="str">
        <f t="shared" ref="W27" si="232">IF(V27&gt;0.85,"VG",IF(V27&gt;0.75,"G",IF(V27&gt;0.6,"S","NS")))</f>
        <v>NS</v>
      </c>
      <c r="X27" s="24" t="str">
        <f t="shared" ref="X27" si="233">AP27</f>
        <v>NS</v>
      </c>
      <c r="Y27" s="24" t="str">
        <f t="shared" ref="Y27" si="234">BH27</f>
        <v>NS</v>
      </c>
      <c r="Z27" s="24" t="str">
        <f t="shared" ref="Z27" si="235">BZ27</f>
        <v>NS</v>
      </c>
      <c r="AA27" s="33">
        <v>-1.4541049943029001</v>
      </c>
      <c r="AB27" s="33">
        <v>-1.3504457651966399</v>
      </c>
      <c r="AC27" s="33">
        <v>62.899204382333799</v>
      </c>
      <c r="AD27" s="33">
        <v>62.157426473123202</v>
      </c>
      <c r="AE27" s="33">
        <v>1.5665583277691599</v>
      </c>
      <c r="AF27" s="33">
        <v>1.5331163573573401</v>
      </c>
      <c r="AG27" s="33">
        <v>0.50888231720407495</v>
      </c>
      <c r="AH27" s="33">
        <v>0.46514882670209701</v>
      </c>
      <c r="AI27" s="36" t="s">
        <v>73</v>
      </c>
      <c r="AJ27" s="36" t="s">
        <v>73</v>
      </c>
      <c r="AK27" s="36" t="s">
        <v>73</v>
      </c>
      <c r="AL27" s="36" t="s">
        <v>73</v>
      </c>
      <c r="AM27" s="36" t="s">
        <v>73</v>
      </c>
      <c r="AN27" s="36" t="s">
        <v>73</v>
      </c>
      <c r="AO27" s="36" t="s">
        <v>73</v>
      </c>
      <c r="AP27" s="36" t="s">
        <v>73</v>
      </c>
      <c r="AR27" s="117" t="s">
        <v>74</v>
      </c>
      <c r="AS27" s="33">
        <v>-1.4035295644097801</v>
      </c>
      <c r="AT27" s="33">
        <v>-1.41662761682807</v>
      </c>
      <c r="AU27" s="33">
        <v>62.146960657570503</v>
      </c>
      <c r="AV27" s="33">
        <v>62.151711810774401</v>
      </c>
      <c r="AW27" s="33">
        <v>1.5503320819778501</v>
      </c>
      <c r="AX27" s="33">
        <v>1.5545506157176301</v>
      </c>
      <c r="AY27" s="33">
        <v>0.52114593619514005</v>
      </c>
      <c r="AZ27" s="33">
        <v>0.51427154263673303</v>
      </c>
      <c r="BA27" s="36" t="s">
        <v>73</v>
      </c>
      <c r="BB27" s="36" t="s">
        <v>73</v>
      </c>
      <c r="BC27" s="36" t="s">
        <v>73</v>
      </c>
      <c r="BD27" s="36" t="s">
        <v>73</v>
      </c>
      <c r="BE27" s="36" t="s">
        <v>73</v>
      </c>
      <c r="BF27" s="36" t="s">
        <v>73</v>
      </c>
      <c r="BG27" s="36" t="s">
        <v>73</v>
      </c>
      <c r="BH27" s="36" t="s">
        <v>73</v>
      </c>
      <c r="BI27" s="30">
        <f t="shared" ref="BI27" si="236">IF(BJ27=AR27,1,0)</f>
        <v>1</v>
      </c>
      <c r="BJ27" s="30" t="s">
        <v>74</v>
      </c>
      <c r="BK27" s="33">
        <v>-1.4512831889503</v>
      </c>
      <c r="BL27" s="33">
        <v>-1.4554895635925</v>
      </c>
      <c r="BM27" s="33">
        <v>62.8780054845842</v>
      </c>
      <c r="BN27" s="33">
        <v>62.728644377839302</v>
      </c>
      <c r="BO27" s="33">
        <v>1.5656574302670101</v>
      </c>
      <c r="BP27" s="33">
        <v>1.5670001798316799</v>
      </c>
      <c r="BQ27" s="33">
        <v>0.51047864847191304</v>
      </c>
      <c r="BR27" s="33">
        <v>0.50298660633611003</v>
      </c>
      <c r="BS27" s="30" t="s">
        <v>73</v>
      </c>
      <c r="BT27" s="30" t="s">
        <v>73</v>
      </c>
      <c r="BU27" s="30" t="s">
        <v>73</v>
      </c>
      <c r="BV27" s="30" t="s">
        <v>73</v>
      </c>
      <c r="BW27" s="30" t="s">
        <v>73</v>
      </c>
      <c r="BX27" s="30" t="s">
        <v>73</v>
      </c>
      <c r="BY27" s="30" t="s">
        <v>73</v>
      </c>
      <c r="BZ27" s="30" t="s">
        <v>73</v>
      </c>
    </row>
    <row r="28" spans="1:78" s="69" customFormat="1" x14ac:dyDescent="0.3">
      <c r="A28" s="72"/>
      <c r="D28" s="113"/>
      <c r="E28" s="113"/>
      <c r="F28" s="80"/>
      <c r="G28" s="70"/>
      <c r="H28" s="70"/>
      <c r="I28" s="70"/>
      <c r="J28" s="70"/>
      <c r="K28" s="70"/>
      <c r="L28" s="71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/>
      <c r="X28" s="70"/>
      <c r="Y28" s="70"/>
      <c r="Z28" s="70"/>
      <c r="AA28" s="73"/>
      <c r="AB28" s="73"/>
      <c r="AC28" s="73"/>
      <c r="AD28" s="73"/>
      <c r="AE28" s="73"/>
      <c r="AF28" s="73"/>
      <c r="AG28" s="73"/>
      <c r="AH28" s="73"/>
      <c r="AI28" s="74"/>
      <c r="AJ28" s="74"/>
      <c r="AK28" s="74"/>
      <c r="AL28" s="74"/>
      <c r="AM28" s="74"/>
      <c r="AN28" s="74"/>
      <c r="AO28" s="74"/>
      <c r="AP28" s="74"/>
      <c r="AR28" s="75"/>
      <c r="AS28" s="73"/>
      <c r="AT28" s="73"/>
      <c r="AU28" s="73"/>
      <c r="AV28" s="73"/>
      <c r="AW28" s="73"/>
      <c r="AX28" s="73"/>
      <c r="AY28" s="73"/>
      <c r="AZ28" s="73"/>
      <c r="BA28" s="74"/>
      <c r="BB28" s="74"/>
      <c r="BC28" s="74"/>
      <c r="BD28" s="74"/>
      <c r="BE28" s="74"/>
      <c r="BF28" s="74"/>
      <c r="BG28" s="74"/>
      <c r="BH28" s="74"/>
      <c r="BK28" s="73"/>
      <c r="BL28" s="73"/>
      <c r="BM28" s="73"/>
      <c r="BN28" s="73"/>
      <c r="BO28" s="73"/>
      <c r="BP28" s="73"/>
      <c r="BQ28" s="73"/>
      <c r="BR28" s="73"/>
    </row>
    <row r="29" spans="1:78" x14ac:dyDescent="0.3">
      <c r="A29" s="2" t="s">
        <v>89</v>
      </c>
      <c r="B29">
        <v>23773363</v>
      </c>
      <c r="C29" t="s">
        <v>90</v>
      </c>
      <c r="D29" t="s">
        <v>91</v>
      </c>
      <c r="G29" s="16">
        <v>-9.5</v>
      </c>
      <c r="H29" s="16" t="str">
        <f>IF(G29&gt;0.8,"VG",IF(G29&gt;0.7,"G",IF(G29&gt;0.45,"S","NS")))</f>
        <v>NS</v>
      </c>
      <c r="L29" s="19">
        <v>-0.58399999999999996</v>
      </c>
      <c r="M29" s="26" t="str">
        <f>IF(ABS(L29)&lt;5%,"VG",IF(ABS(L29)&lt;10%,"G",IF(ABS(L29)&lt;15%,"S","NS")))</f>
        <v>NS</v>
      </c>
      <c r="Q29" s="17">
        <v>1.0109999999999999</v>
      </c>
      <c r="R29" s="17" t="str">
        <f>IF(Q29&lt;=0.5,"VG",IF(Q29&lt;=0.6,"G",IF(Q29&lt;=0.7,"S","NS")))</f>
        <v>NS</v>
      </c>
      <c r="V29" s="18">
        <v>0.42399999999999999</v>
      </c>
      <c r="W29" s="18" t="str">
        <f>IF(V29&gt;0.85,"VG",IF(V29&gt;0.75,"G",IF(V29&gt;0.6,"S","NS")))</f>
        <v>NS</v>
      </c>
      <c r="AA29" s="33"/>
      <c r="AB29" s="33"/>
      <c r="AC29" s="42"/>
      <c r="AD29" s="42"/>
      <c r="AE29" s="43"/>
      <c r="AF29" s="43"/>
      <c r="AG29" s="35"/>
      <c r="AH29" s="35"/>
      <c r="AI29" s="36"/>
      <c r="AJ29" s="36"/>
      <c r="AK29" s="40"/>
      <c r="AL29" s="40"/>
      <c r="AM29" s="41"/>
      <c r="AN29" s="41"/>
      <c r="AO29" s="3"/>
      <c r="AP29" s="3"/>
      <c r="AR29" s="44"/>
      <c r="AS29" s="33"/>
      <c r="AT29" s="33"/>
      <c r="AU29" s="42"/>
      <c r="AV29" s="42"/>
      <c r="AW29" s="43"/>
      <c r="AX29" s="43"/>
      <c r="AY29" s="35"/>
      <c r="AZ29" s="35"/>
      <c r="BA29" s="36"/>
      <c r="BB29" s="36"/>
      <c r="BC29" s="40"/>
      <c r="BD29" s="40"/>
      <c r="BE29" s="41"/>
      <c r="BF29" s="41"/>
      <c r="BG29" s="3"/>
      <c r="BH29" s="3"/>
      <c r="BK29" s="35"/>
      <c r="BL29" s="35"/>
      <c r="BM29" s="35"/>
      <c r="BN29" s="35"/>
      <c r="BO29" s="35"/>
      <c r="BP29" s="35"/>
      <c r="BQ29" s="35"/>
      <c r="BR29" s="35"/>
    </row>
    <row r="30" spans="1:78" s="55" customFormat="1" ht="28.8" x14ac:dyDescent="0.3">
      <c r="A30" s="54">
        <v>14158790</v>
      </c>
      <c r="B30" s="55">
        <v>23773393</v>
      </c>
      <c r="C30" s="56" t="s">
        <v>92</v>
      </c>
      <c r="D30" s="55" t="s">
        <v>172</v>
      </c>
      <c r="F30" s="78"/>
      <c r="G30" s="57">
        <v>0.69399999999999995</v>
      </c>
      <c r="H30" s="57" t="str">
        <f>IF(G30&gt;0.8,"VG",IF(G30&gt;0.7,"G",IF(G30&gt;0.45,"S","NS")))</f>
        <v>S</v>
      </c>
      <c r="I30" s="57" t="str">
        <f>AJ30</f>
        <v>S</v>
      </c>
      <c r="J30" s="57" t="str">
        <f>BB30</f>
        <v>G</v>
      </c>
      <c r="K30" s="57" t="str">
        <f>BT30</f>
        <v>G</v>
      </c>
      <c r="L30" s="58">
        <v>2E-3</v>
      </c>
      <c r="M30" s="57" t="str">
        <f>IF(ABS(L30)&lt;5%,"VG",IF(ABS(L30)&lt;10%,"G",IF(ABS(L30)&lt;15%,"S","NS")))</f>
        <v>VG</v>
      </c>
      <c r="N30" s="57" t="str">
        <f>AO30</f>
        <v>G</v>
      </c>
      <c r="O30" s="57" t="str">
        <f>BD30</f>
        <v>G</v>
      </c>
      <c r="P30" s="57" t="str">
        <f>BY30</f>
        <v>G</v>
      </c>
      <c r="Q30" s="57">
        <v>0.55200000000000005</v>
      </c>
      <c r="R30" s="57" t="str">
        <f>IF(Q30&lt;=0.5,"VG",IF(Q30&lt;=0.6,"G",IF(Q30&lt;=0.7,"S","NS")))</f>
        <v>G</v>
      </c>
      <c r="S30" s="57" t="str">
        <f>AN30</f>
        <v>G</v>
      </c>
      <c r="T30" s="57" t="str">
        <f>BF30</f>
        <v>VG</v>
      </c>
      <c r="U30" s="57" t="str">
        <f>BX30</f>
        <v>VG</v>
      </c>
      <c r="V30" s="57">
        <v>0.71799999999999997</v>
      </c>
      <c r="W30" s="57" t="str">
        <f>IF(V30&gt;0.85,"VG",IF(V30&gt;0.75,"G",IF(V30&gt;0.6,"S","NS")))</f>
        <v>S</v>
      </c>
      <c r="X30" s="57" t="str">
        <f>AP30</f>
        <v>S</v>
      </c>
      <c r="Y30" s="57" t="str">
        <f>BH30</f>
        <v>G</v>
      </c>
      <c r="Z30" s="57" t="str">
        <f>BZ30</f>
        <v>G</v>
      </c>
      <c r="AA30" s="59">
        <v>0.73826421128751596</v>
      </c>
      <c r="AB30" s="59">
        <v>0.68764690136602502</v>
      </c>
      <c r="AC30" s="59">
        <v>7.6075962877986996</v>
      </c>
      <c r="AD30" s="59">
        <v>3.4185755354494298</v>
      </c>
      <c r="AE30" s="59">
        <v>0.51160120085129301</v>
      </c>
      <c r="AF30" s="59">
        <v>0.55888558635374996</v>
      </c>
      <c r="AG30" s="59">
        <v>0.80425822209953401</v>
      </c>
      <c r="AH30" s="59">
        <v>0.71702551703780304</v>
      </c>
      <c r="AI30" s="60" t="s">
        <v>75</v>
      </c>
      <c r="AJ30" s="60" t="s">
        <v>76</v>
      </c>
      <c r="AK30" s="60" t="s">
        <v>75</v>
      </c>
      <c r="AL30" s="60" t="s">
        <v>77</v>
      </c>
      <c r="AM30" s="60" t="s">
        <v>75</v>
      </c>
      <c r="AN30" s="60" t="s">
        <v>75</v>
      </c>
      <c r="AO30" s="60" t="s">
        <v>75</v>
      </c>
      <c r="AP30" s="60" t="s">
        <v>76</v>
      </c>
      <c r="AR30" s="61" t="s">
        <v>78</v>
      </c>
      <c r="AS30" s="59">
        <v>0.73520929581453698</v>
      </c>
      <c r="AT30" s="59">
        <v>0.75118898337791196</v>
      </c>
      <c r="AU30" s="59">
        <v>8.0861336842206004</v>
      </c>
      <c r="AV30" s="59">
        <v>7.9465833675547897</v>
      </c>
      <c r="AW30" s="59">
        <v>0.51457818082917495</v>
      </c>
      <c r="AX30" s="59">
        <v>0.49880959956890197</v>
      </c>
      <c r="AY30" s="59">
        <v>0.80222190842627705</v>
      </c>
      <c r="AZ30" s="59">
        <v>0.81279403757242896</v>
      </c>
      <c r="BA30" s="60" t="s">
        <v>75</v>
      </c>
      <c r="BB30" s="60" t="s">
        <v>75</v>
      </c>
      <c r="BC30" s="60" t="s">
        <v>75</v>
      </c>
      <c r="BD30" s="60" t="s">
        <v>75</v>
      </c>
      <c r="BE30" s="60" t="s">
        <v>75</v>
      </c>
      <c r="BF30" s="60" t="s">
        <v>77</v>
      </c>
      <c r="BG30" s="60" t="s">
        <v>75</v>
      </c>
      <c r="BH30" s="60" t="s">
        <v>75</v>
      </c>
      <c r="BI30" s="55">
        <f>IF(BJ30=AR30,1,0)</f>
        <v>1</v>
      </c>
      <c r="BJ30" s="55" t="s">
        <v>78</v>
      </c>
      <c r="BK30" s="59">
        <v>0.73593302929872295</v>
      </c>
      <c r="BL30" s="59">
        <v>0.75000401917089399</v>
      </c>
      <c r="BM30" s="59">
        <v>9.9614971936286505</v>
      </c>
      <c r="BN30" s="59">
        <v>9.4196893225000498</v>
      </c>
      <c r="BO30" s="59">
        <v>0.51387446978934104</v>
      </c>
      <c r="BP30" s="59">
        <v>0.49999598081295199</v>
      </c>
      <c r="BQ30" s="59">
        <v>0.80755704914537996</v>
      </c>
      <c r="BR30" s="59">
        <v>0.81135155731168696</v>
      </c>
      <c r="BS30" s="55" t="s">
        <v>75</v>
      </c>
      <c r="BT30" s="55" t="s">
        <v>75</v>
      </c>
      <c r="BU30" s="55" t="s">
        <v>75</v>
      </c>
      <c r="BV30" s="55" t="s">
        <v>75</v>
      </c>
      <c r="BW30" s="55" t="s">
        <v>75</v>
      </c>
      <c r="BX30" s="55" t="s">
        <v>77</v>
      </c>
      <c r="BY30" s="55" t="s">
        <v>75</v>
      </c>
      <c r="BZ30" s="55" t="s">
        <v>75</v>
      </c>
    </row>
    <row r="31" spans="1:78" s="55" customFormat="1" ht="28.8" x14ac:dyDescent="0.3">
      <c r="A31" s="54">
        <v>14158790</v>
      </c>
      <c r="B31" s="55">
        <v>23773393</v>
      </c>
      <c r="C31" s="56" t="s">
        <v>92</v>
      </c>
      <c r="D31" s="55" t="s">
        <v>254</v>
      </c>
      <c r="F31" s="118"/>
      <c r="G31" s="57">
        <v>0.7</v>
      </c>
      <c r="H31" s="57" t="str">
        <f>IF(G31&gt;0.8,"VG",IF(G31&gt;0.7,"G",IF(G31&gt;0.45,"S","NS")))</f>
        <v>S</v>
      </c>
      <c r="I31" s="57" t="str">
        <f>AJ31</f>
        <v>S</v>
      </c>
      <c r="J31" s="57" t="str">
        <f>BB31</f>
        <v>G</v>
      </c>
      <c r="K31" s="57" t="str">
        <f>BT31</f>
        <v>G</v>
      </c>
      <c r="L31" s="58">
        <v>-7.0000000000000001E-3</v>
      </c>
      <c r="M31" s="57" t="str">
        <f>IF(ABS(L31)&lt;5%,"VG",IF(ABS(L31)&lt;10%,"G",IF(ABS(L31)&lt;15%,"S","NS")))</f>
        <v>VG</v>
      </c>
      <c r="N31" s="57" t="str">
        <f>AO31</f>
        <v>G</v>
      </c>
      <c r="O31" s="57" t="str">
        <f>BD31</f>
        <v>G</v>
      </c>
      <c r="P31" s="57" t="str">
        <f>BY31</f>
        <v>G</v>
      </c>
      <c r="Q31" s="57">
        <v>0.55000000000000004</v>
      </c>
      <c r="R31" s="57" t="str">
        <f>IF(Q31&lt;=0.5,"VG",IF(Q31&lt;=0.6,"G",IF(Q31&lt;=0.7,"S","NS")))</f>
        <v>G</v>
      </c>
      <c r="S31" s="57" t="str">
        <f>AN31</f>
        <v>G</v>
      </c>
      <c r="T31" s="57" t="str">
        <f>BF31</f>
        <v>VG</v>
      </c>
      <c r="U31" s="57" t="str">
        <f>BX31</f>
        <v>VG</v>
      </c>
      <c r="V31" s="57">
        <v>0.73</v>
      </c>
      <c r="W31" s="57" t="str">
        <f>IF(V31&gt;0.85,"VG",IF(V31&gt;0.75,"G",IF(V31&gt;0.6,"S","NS")))</f>
        <v>S</v>
      </c>
      <c r="X31" s="57" t="str">
        <f>AP31</f>
        <v>S</v>
      </c>
      <c r="Y31" s="57" t="str">
        <f>BH31</f>
        <v>G</v>
      </c>
      <c r="Z31" s="57" t="str">
        <f>BZ31</f>
        <v>G</v>
      </c>
      <c r="AA31" s="59">
        <v>0.73826421128751596</v>
      </c>
      <c r="AB31" s="59">
        <v>0.68764690136602502</v>
      </c>
      <c r="AC31" s="59">
        <v>7.6075962877986996</v>
      </c>
      <c r="AD31" s="59">
        <v>3.4185755354494298</v>
      </c>
      <c r="AE31" s="59">
        <v>0.51160120085129301</v>
      </c>
      <c r="AF31" s="59">
        <v>0.55888558635374996</v>
      </c>
      <c r="AG31" s="59">
        <v>0.80425822209953401</v>
      </c>
      <c r="AH31" s="59">
        <v>0.71702551703780304</v>
      </c>
      <c r="AI31" s="60" t="s">
        <v>75</v>
      </c>
      <c r="AJ31" s="60" t="s">
        <v>76</v>
      </c>
      <c r="AK31" s="60" t="s">
        <v>75</v>
      </c>
      <c r="AL31" s="60" t="s">
        <v>77</v>
      </c>
      <c r="AM31" s="60" t="s">
        <v>75</v>
      </c>
      <c r="AN31" s="60" t="s">
        <v>75</v>
      </c>
      <c r="AO31" s="60" t="s">
        <v>75</v>
      </c>
      <c r="AP31" s="60" t="s">
        <v>76</v>
      </c>
      <c r="AR31" s="61" t="s">
        <v>78</v>
      </c>
      <c r="AS31" s="59">
        <v>0.73520929581453698</v>
      </c>
      <c r="AT31" s="59">
        <v>0.75118898337791196</v>
      </c>
      <c r="AU31" s="59">
        <v>8.0861336842206004</v>
      </c>
      <c r="AV31" s="59">
        <v>7.9465833675547897</v>
      </c>
      <c r="AW31" s="59">
        <v>0.51457818082917495</v>
      </c>
      <c r="AX31" s="59">
        <v>0.49880959956890197</v>
      </c>
      <c r="AY31" s="59">
        <v>0.80222190842627705</v>
      </c>
      <c r="AZ31" s="59">
        <v>0.81279403757242896</v>
      </c>
      <c r="BA31" s="60" t="s">
        <v>75</v>
      </c>
      <c r="BB31" s="60" t="s">
        <v>75</v>
      </c>
      <c r="BC31" s="60" t="s">
        <v>75</v>
      </c>
      <c r="BD31" s="60" t="s">
        <v>75</v>
      </c>
      <c r="BE31" s="60" t="s">
        <v>75</v>
      </c>
      <c r="BF31" s="60" t="s">
        <v>77</v>
      </c>
      <c r="BG31" s="60" t="s">
        <v>75</v>
      </c>
      <c r="BH31" s="60" t="s">
        <v>75</v>
      </c>
      <c r="BI31" s="55">
        <f>IF(BJ31=AR31,1,0)</f>
        <v>1</v>
      </c>
      <c r="BJ31" s="55" t="s">
        <v>78</v>
      </c>
      <c r="BK31" s="59">
        <v>0.73593302929872295</v>
      </c>
      <c r="BL31" s="59">
        <v>0.75000401917089399</v>
      </c>
      <c r="BM31" s="59">
        <v>9.9614971936286505</v>
      </c>
      <c r="BN31" s="59">
        <v>9.4196893225000498</v>
      </c>
      <c r="BO31" s="59">
        <v>0.51387446978934104</v>
      </c>
      <c r="BP31" s="59">
        <v>0.49999598081295199</v>
      </c>
      <c r="BQ31" s="59">
        <v>0.80755704914537996</v>
      </c>
      <c r="BR31" s="59">
        <v>0.81135155731168696</v>
      </c>
      <c r="BS31" s="55" t="s">
        <v>75</v>
      </c>
      <c r="BT31" s="55" t="s">
        <v>75</v>
      </c>
      <c r="BU31" s="55" t="s">
        <v>75</v>
      </c>
      <c r="BV31" s="55" t="s">
        <v>75</v>
      </c>
      <c r="BW31" s="55" t="s">
        <v>75</v>
      </c>
      <c r="BX31" s="55" t="s">
        <v>77</v>
      </c>
      <c r="BY31" s="55" t="s">
        <v>75</v>
      </c>
      <c r="BZ31" s="55" t="s">
        <v>75</v>
      </c>
    </row>
    <row r="32" spans="1:78" s="148" customFormat="1" ht="28.8" x14ac:dyDescent="0.3">
      <c r="A32" s="147">
        <v>14158790</v>
      </c>
      <c r="B32" s="148">
        <v>23773393</v>
      </c>
      <c r="C32" s="149" t="s">
        <v>92</v>
      </c>
      <c r="D32" s="148" t="s">
        <v>301</v>
      </c>
      <c r="F32" s="150"/>
      <c r="G32" s="151">
        <v>0.64</v>
      </c>
      <c r="H32" s="151" t="str">
        <f>IF(G32&gt;0.8,"VG",IF(G32&gt;0.7,"G",IF(G32&gt;0.45,"S","NS")))</f>
        <v>S</v>
      </c>
      <c r="I32" s="151" t="str">
        <f>AJ32</f>
        <v>S</v>
      </c>
      <c r="J32" s="151" t="str">
        <f>BB32</f>
        <v>G</v>
      </c>
      <c r="K32" s="151" t="str">
        <f>BT32</f>
        <v>G</v>
      </c>
      <c r="L32" s="152">
        <v>-0.16089999999999999</v>
      </c>
      <c r="M32" s="151" t="str">
        <f>IF(ABS(L32)&lt;5%,"VG",IF(ABS(L32)&lt;10%,"G",IF(ABS(L32)&lt;15%,"S","NS")))</f>
        <v>NS</v>
      </c>
      <c r="N32" s="151" t="str">
        <f>AO32</f>
        <v>G</v>
      </c>
      <c r="O32" s="151" t="str">
        <f>BD32</f>
        <v>G</v>
      </c>
      <c r="P32" s="151" t="str">
        <f>BY32</f>
        <v>G</v>
      </c>
      <c r="Q32" s="151">
        <v>0.59</v>
      </c>
      <c r="R32" s="151" t="str">
        <f>IF(Q32&lt;=0.5,"VG",IF(Q32&lt;=0.6,"G",IF(Q32&lt;=0.7,"S","NS")))</f>
        <v>G</v>
      </c>
      <c r="S32" s="151" t="str">
        <f>AN32</f>
        <v>G</v>
      </c>
      <c r="T32" s="151" t="str">
        <f>BF32</f>
        <v>VG</v>
      </c>
      <c r="U32" s="151" t="str">
        <f>BX32</f>
        <v>VG</v>
      </c>
      <c r="V32" s="151">
        <v>0.69</v>
      </c>
      <c r="W32" s="151" t="str">
        <f>IF(V32&gt;0.85,"VG",IF(V32&gt;0.75,"G",IF(V32&gt;0.6,"S","NS")))</f>
        <v>S</v>
      </c>
      <c r="X32" s="151" t="str">
        <f>AP32</f>
        <v>S</v>
      </c>
      <c r="Y32" s="151" t="str">
        <f>BH32</f>
        <v>G</v>
      </c>
      <c r="Z32" s="151" t="str">
        <f>BZ32</f>
        <v>G</v>
      </c>
      <c r="AA32" s="153">
        <v>0.73826421128751596</v>
      </c>
      <c r="AB32" s="153">
        <v>0.68764690136602502</v>
      </c>
      <c r="AC32" s="153">
        <v>7.6075962877986996</v>
      </c>
      <c r="AD32" s="153">
        <v>3.4185755354494298</v>
      </c>
      <c r="AE32" s="153">
        <v>0.51160120085129301</v>
      </c>
      <c r="AF32" s="153">
        <v>0.55888558635374996</v>
      </c>
      <c r="AG32" s="153">
        <v>0.80425822209953401</v>
      </c>
      <c r="AH32" s="153">
        <v>0.71702551703780304</v>
      </c>
      <c r="AI32" s="154" t="s">
        <v>75</v>
      </c>
      <c r="AJ32" s="154" t="s">
        <v>76</v>
      </c>
      <c r="AK32" s="154" t="s">
        <v>75</v>
      </c>
      <c r="AL32" s="154" t="s">
        <v>77</v>
      </c>
      <c r="AM32" s="154" t="s">
        <v>75</v>
      </c>
      <c r="AN32" s="154" t="s">
        <v>75</v>
      </c>
      <c r="AO32" s="154" t="s">
        <v>75</v>
      </c>
      <c r="AP32" s="154" t="s">
        <v>76</v>
      </c>
      <c r="AR32" s="155" t="s">
        <v>78</v>
      </c>
      <c r="AS32" s="153">
        <v>0.73520929581453698</v>
      </c>
      <c r="AT32" s="153">
        <v>0.75118898337791196</v>
      </c>
      <c r="AU32" s="153">
        <v>8.0861336842206004</v>
      </c>
      <c r="AV32" s="153">
        <v>7.9465833675547897</v>
      </c>
      <c r="AW32" s="153">
        <v>0.51457818082917495</v>
      </c>
      <c r="AX32" s="153">
        <v>0.49880959956890197</v>
      </c>
      <c r="AY32" s="153">
        <v>0.80222190842627705</v>
      </c>
      <c r="AZ32" s="153">
        <v>0.81279403757242896</v>
      </c>
      <c r="BA32" s="154" t="s">
        <v>75</v>
      </c>
      <c r="BB32" s="154" t="s">
        <v>75</v>
      </c>
      <c r="BC32" s="154" t="s">
        <v>75</v>
      </c>
      <c r="BD32" s="154" t="s">
        <v>75</v>
      </c>
      <c r="BE32" s="154" t="s">
        <v>75</v>
      </c>
      <c r="BF32" s="154" t="s">
        <v>77</v>
      </c>
      <c r="BG32" s="154" t="s">
        <v>75</v>
      </c>
      <c r="BH32" s="154" t="s">
        <v>75</v>
      </c>
      <c r="BI32" s="148">
        <f>IF(BJ32=AR32,1,0)</f>
        <v>1</v>
      </c>
      <c r="BJ32" s="148" t="s">
        <v>78</v>
      </c>
      <c r="BK32" s="153">
        <v>0.73593302929872295</v>
      </c>
      <c r="BL32" s="153">
        <v>0.75000401917089399</v>
      </c>
      <c r="BM32" s="153">
        <v>9.9614971936286505</v>
      </c>
      <c r="BN32" s="153">
        <v>9.4196893225000498</v>
      </c>
      <c r="BO32" s="153">
        <v>0.51387446978934104</v>
      </c>
      <c r="BP32" s="153">
        <v>0.49999598081295199</v>
      </c>
      <c r="BQ32" s="153">
        <v>0.80755704914537996</v>
      </c>
      <c r="BR32" s="153">
        <v>0.81135155731168696</v>
      </c>
      <c r="BS32" s="148" t="s">
        <v>75</v>
      </c>
      <c r="BT32" s="148" t="s">
        <v>75</v>
      </c>
      <c r="BU32" s="148" t="s">
        <v>75</v>
      </c>
      <c r="BV32" s="148" t="s">
        <v>75</v>
      </c>
      <c r="BW32" s="148" t="s">
        <v>75</v>
      </c>
      <c r="BX32" s="148" t="s">
        <v>77</v>
      </c>
      <c r="BY32" s="148" t="s">
        <v>75</v>
      </c>
      <c r="BZ32" s="148" t="s">
        <v>75</v>
      </c>
    </row>
    <row r="33" spans="1:78" s="102" customFormat="1" x14ac:dyDescent="0.3">
      <c r="A33" s="101"/>
      <c r="C33" s="103"/>
      <c r="F33" s="104"/>
      <c r="G33" s="105"/>
      <c r="H33" s="105"/>
      <c r="I33" s="105"/>
      <c r="J33" s="105"/>
      <c r="K33" s="105"/>
      <c r="L33" s="106"/>
      <c r="M33" s="105"/>
      <c r="N33" s="105"/>
      <c r="O33" s="105"/>
      <c r="P33" s="105"/>
      <c r="Q33" s="105"/>
      <c r="R33" s="105"/>
      <c r="S33" s="105"/>
      <c r="T33" s="105"/>
      <c r="U33" s="105"/>
      <c r="V33" s="105"/>
      <c r="W33" s="105"/>
      <c r="X33" s="105"/>
      <c r="Y33" s="105"/>
      <c r="Z33" s="105"/>
      <c r="AA33" s="107"/>
      <c r="AB33" s="107"/>
      <c r="AC33" s="107"/>
      <c r="AD33" s="107"/>
      <c r="AE33" s="107"/>
      <c r="AF33" s="107"/>
      <c r="AG33" s="107"/>
      <c r="AH33" s="107"/>
      <c r="AI33" s="108"/>
      <c r="AJ33" s="108"/>
      <c r="AK33" s="108"/>
      <c r="AL33" s="108"/>
      <c r="AM33" s="108"/>
      <c r="AN33" s="108"/>
      <c r="AO33" s="108"/>
      <c r="AP33" s="108"/>
      <c r="AR33" s="109"/>
      <c r="AS33" s="107"/>
      <c r="AT33" s="107"/>
      <c r="AU33" s="107"/>
      <c r="AV33" s="107"/>
      <c r="AW33" s="107"/>
      <c r="AX33" s="107"/>
      <c r="AY33" s="107"/>
      <c r="AZ33" s="107"/>
      <c r="BA33" s="108"/>
      <c r="BB33" s="108"/>
      <c r="BC33" s="108"/>
      <c r="BD33" s="108"/>
      <c r="BE33" s="108"/>
      <c r="BF33" s="108"/>
      <c r="BG33" s="108"/>
      <c r="BH33" s="108"/>
      <c r="BK33" s="107"/>
      <c r="BL33" s="107"/>
      <c r="BM33" s="107"/>
      <c r="BN33" s="107"/>
      <c r="BO33" s="107"/>
      <c r="BP33" s="107"/>
      <c r="BQ33" s="107"/>
      <c r="BR33" s="107"/>
    </row>
    <row r="34" spans="1:78" x14ac:dyDescent="0.3">
      <c r="A34" s="2" t="s">
        <v>154</v>
      </c>
      <c r="B34" s="47">
        <v>23773359</v>
      </c>
      <c r="C34" s="47" t="s">
        <v>4</v>
      </c>
      <c r="D34" s="47" t="s">
        <v>172</v>
      </c>
      <c r="E34" s="47"/>
      <c r="G34" s="16">
        <v>0.30599999999999999</v>
      </c>
      <c r="H34" s="16" t="str">
        <f>IF(G34&gt;0.8,"VG",IF(G34&gt;0.7,"G",IF(G34&gt;0.45,"S","NS")))</f>
        <v>NS</v>
      </c>
      <c r="I34" s="16" t="str">
        <f>AJ34</f>
        <v>NS</v>
      </c>
      <c r="J34" s="16" t="str">
        <f>BB34</f>
        <v>NS</v>
      </c>
      <c r="K34" s="16" t="str">
        <f>BT34</f>
        <v>NS</v>
      </c>
      <c r="L34" s="19">
        <v>1E-3</v>
      </c>
      <c r="M34" s="26" t="str">
        <f>IF(ABS(L34)&lt;5%,"VG",IF(ABS(L34)&lt;10%,"G",IF(ABS(L34)&lt;15%,"S","NS")))</f>
        <v>VG</v>
      </c>
      <c r="N34" s="26" t="str">
        <f>AO34</f>
        <v>S</v>
      </c>
      <c r="O34" s="26" t="str">
        <f>BD34</f>
        <v>NS</v>
      </c>
      <c r="P34" s="26" t="str">
        <f>BY34</f>
        <v>S</v>
      </c>
      <c r="Q34" s="17">
        <v>0.83199999999999996</v>
      </c>
      <c r="R34" s="17" t="str">
        <f>IF(Q34&lt;=0.5,"VG",IF(Q34&lt;=0.6,"G",IF(Q34&lt;=0.7,"S","NS")))</f>
        <v>NS</v>
      </c>
      <c r="S34" s="17" t="str">
        <f>AN34</f>
        <v>NS</v>
      </c>
      <c r="T34" s="17" t="str">
        <f>BF34</f>
        <v>NS</v>
      </c>
      <c r="U34" s="17" t="str">
        <f>BX34</f>
        <v>NS</v>
      </c>
      <c r="V34" s="18">
        <v>0.57199999999999995</v>
      </c>
      <c r="W34" s="18" t="str">
        <f>IF(V34&gt;0.85,"VG",IF(V34&gt;0.75,"G",IF(V34&gt;0.6,"S","NS")))</f>
        <v>NS</v>
      </c>
      <c r="X34" s="18" t="str">
        <f>AP34</f>
        <v>S</v>
      </c>
      <c r="Y34" s="18" t="str">
        <f>BH34</f>
        <v>S</v>
      </c>
      <c r="Z34" s="18" t="str">
        <f>BZ34</f>
        <v>S</v>
      </c>
      <c r="AA34" s="33">
        <v>-1.6843588853474301</v>
      </c>
      <c r="AB34" s="33">
        <v>-1.38167388656029</v>
      </c>
      <c r="AC34" s="42">
        <v>47.052543454625599</v>
      </c>
      <c r="AD34" s="42">
        <v>45.075806202645801</v>
      </c>
      <c r="AE34" s="43">
        <v>1.6384013199907499</v>
      </c>
      <c r="AF34" s="43">
        <v>1.54326727644964</v>
      </c>
      <c r="AG34" s="35">
        <v>0.69305225977485296</v>
      </c>
      <c r="AH34" s="35">
        <v>0.64770252991781896</v>
      </c>
      <c r="AI34" s="36" t="s">
        <v>73</v>
      </c>
      <c r="AJ34" s="36" t="s">
        <v>73</v>
      </c>
      <c r="AK34" s="40" t="s">
        <v>73</v>
      </c>
      <c r="AL34" s="40" t="s">
        <v>73</v>
      </c>
      <c r="AM34" s="41" t="s">
        <v>73</v>
      </c>
      <c r="AN34" s="41" t="s">
        <v>73</v>
      </c>
      <c r="AO34" s="3" t="s">
        <v>76</v>
      </c>
      <c r="AP34" s="3" t="s">
        <v>76</v>
      </c>
      <c r="AR34" s="44" t="s">
        <v>79</v>
      </c>
      <c r="AS34" s="33">
        <v>-1.83479107370433</v>
      </c>
      <c r="AT34" s="33">
        <v>-1.6237819867810701</v>
      </c>
      <c r="AU34" s="42">
        <v>48.467621608912999</v>
      </c>
      <c r="AV34" s="42">
        <v>47.068713217609201</v>
      </c>
      <c r="AW34" s="43">
        <v>1.6836837807926801</v>
      </c>
      <c r="AX34" s="43">
        <v>1.6198092439485201</v>
      </c>
      <c r="AY34" s="35">
        <v>0.68246393329774402</v>
      </c>
      <c r="AZ34" s="35">
        <v>0.70648446797057196</v>
      </c>
      <c r="BA34" s="36" t="s">
        <v>73</v>
      </c>
      <c r="BB34" s="36" t="s">
        <v>73</v>
      </c>
      <c r="BC34" s="40" t="s">
        <v>73</v>
      </c>
      <c r="BD34" s="40" t="s">
        <v>73</v>
      </c>
      <c r="BE34" s="41" t="s">
        <v>73</v>
      </c>
      <c r="BF34" s="41" t="s">
        <v>73</v>
      </c>
      <c r="BG34" s="3" t="s">
        <v>76</v>
      </c>
      <c r="BH34" s="3" t="s">
        <v>76</v>
      </c>
      <c r="BI34">
        <f>IF(BJ34=AR34,1,0)</f>
        <v>1</v>
      </c>
      <c r="BJ34" t="s">
        <v>79</v>
      </c>
      <c r="BK34" s="35">
        <v>-1.75261954637585</v>
      </c>
      <c r="BL34" s="35">
        <v>-1.5537418558679299</v>
      </c>
      <c r="BM34" s="35">
        <v>47.711807796612902</v>
      </c>
      <c r="BN34" s="35">
        <v>46.367428032967098</v>
      </c>
      <c r="BO34" s="35">
        <v>1.6591020301282999</v>
      </c>
      <c r="BP34" s="35">
        <v>1.59804313329395</v>
      </c>
      <c r="BQ34" s="35">
        <v>0.691906189651458</v>
      </c>
      <c r="BR34" s="35">
        <v>0.71335534686557001</v>
      </c>
      <c r="BS34" t="s">
        <v>73</v>
      </c>
      <c r="BT34" t="s">
        <v>73</v>
      </c>
      <c r="BU34" t="s">
        <v>73</v>
      </c>
      <c r="BV34" t="s">
        <v>73</v>
      </c>
      <c r="BW34" t="s">
        <v>73</v>
      </c>
      <c r="BX34" t="s">
        <v>73</v>
      </c>
      <c r="BY34" t="s">
        <v>76</v>
      </c>
      <c r="BZ34" t="s">
        <v>76</v>
      </c>
    </row>
    <row r="35" spans="1:78" s="76" customFormat="1" x14ac:dyDescent="0.3">
      <c r="A35" s="94" t="s">
        <v>154</v>
      </c>
      <c r="B35" s="76">
        <v>23773359</v>
      </c>
      <c r="C35" s="76" t="s">
        <v>4</v>
      </c>
      <c r="D35" s="76" t="s">
        <v>178</v>
      </c>
      <c r="F35" s="77"/>
      <c r="G35" s="16">
        <v>0.3</v>
      </c>
      <c r="H35" s="16" t="str">
        <f>IF(G35&gt;0.8,"VG",IF(G35&gt;0.7,"G",IF(G35&gt;0.45,"S","NS")))</f>
        <v>NS</v>
      </c>
      <c r="I35" s="16" t="str">
        <f>AJ35</f>
        <v>NS</v>
      </c>
      <c r="J35" s="16" t="str">
        <f>BB35</f>
        <v>NS</v>
      </c>
      <c r="K35" s="16" t="str">
        <f>BT35</f>
        <v>NS</v>
      </c>
      <c r="L35" s="28">
        <v>0.12</v>
      </c>
      <c r="M35" s="16" t="str">
        <f>IF(ABS(L35)&lt;5%,"VG",IF(ABS(L35)&lt;10%,"G",IF(ABS(L35)&lt;15%,"S","NS")))</f>
        <v>S</v>
      </c>
      <c r="N35" s="16" t="str">
        <f>AO35</f>
        <v>S</v>
      </c>
      <c r="O35" s="16" t="str">
        <f>BD35</f>
        <v>NS</v>
      </c>
      <c r="P35" s="16" t="str">
        <f>BY35</f>
        <v>S</v>
      </c>
      <c r="Q35" s="16">
        <v>0.79</v>
      </c>
      <c r="R35" s="16" t="str">
        <f>IF(Q35&lt;=0.5,"VG",IF(Q35&lt;=0.6,"G",IF(Q35&lt;=0.7,"S","NS")))</f>
        <v>NS</v>
      </c>
      <c r="S35" s="16" t="str">
        <f>AN35</f>
        <v>NS</v>
      </c>
      <c r="T35" s="16" t="str">
        <f>BF35</f>
        <v>NS</v>
      </c>
      <c r="U35" s="16" t="str">
        <f>BX35</f>
        <v>NS</v>
      </c>
      <c r="V35" s="16">
        <v>0.48</v>
      </c>
      <c r="W35" s="16" t="str">
        <f>IF(V35&gt;0.85,"VG",IF(V35&gt;0.75,"G",IF(V35&gt;0.6,"S","NS")))</f>
        <v>NS</v>
      </c>
      <c r="X35" s="16" t="str">
        <f>AP35</f>
        <v>S</v>
      </c>
      <c r="Y35" s="16" t="str">
        <f>BH35</f>
        <v>S</v>
      </c>
      <c r="Z35" s="16" t="str">
        <f>BZ35</f>
        <v>S</v>
      </c>
      <c r="AA35" s="96">
        <v>-1.6843588853474301</v>
      </c>
      <c r="AB35" s="96">
        <v>-1.38167388656029</v>
      </c>
      <c r="AC35" s="96">
        <v>47.052543454625599</v>
      </c>
      <c r="AD35" s="96">
        <v>45.075806202645801</v>
      </c>
      <c r="AE35" s="96">
        <v>1.6384013199907499</v>
      </c>
      <c r="AF35" s="96">
        <v>1.54326727644964</v>
      </c>
      <c r="AG35" s="96">
        <v>0.69305225977485296</v>
      </c>
      <c r="AH35" s="96">
        <v>0.64770252991781896</v>
      </c>
      <c r="AI35" s="39" t="s">
        <v>73</v>
      </c>
      <c r="AJ35" s="39" t="s">
        <v>73</v>
      </c>
      <c r="AK35" s="39" t="s">
        <v>73</v>
      </c>
      <c r="AL35" s="39" t="s">
        <v>73</v>
      </c>
      <c r="AM35" s="39" t="s">
        <v>73</v>
      </c>
      <c r="AN35" s="39" t="s">
        <v>73</v>
      </c>
      <c r="AO35" s="39" t="s">
        <v>76</v>
      </c>
      <c r="AP35" s="39" t="s">
        <v>76</v>
      </c>
      <c r="AR35" s="97" t="s">
        <v>79</v>
      </c>
      <c r="AS35" s="96">
        <v>-1.83479107370433</v>
      </c>
      <c r="AT35" s="96">
        <v>-1.6237819867810701</v>
      </c>
      <c r="AU35" s="96">
        <v>48.467621608912999</v>
      </c>
      <c r="AV35" s="96">
        <v>47.068713217609201</v>
      </c>
      <c r="AW35" s="96">
        <v>1.6836837807926801</v>
      </c>
      <c r="AX35" s="96">
        <v>1.6198092439485201</v>
      </c>
      <c r="AY35" s="96">
        <v>0.68246393329774402</v>
      </c>
      <c r="AZ35" s="96">
        <v>0.70648446797057196</v>
      </c>
      <c r="BA35" s="39" t="s">
        <v>73</v>
      </c>
      <c r="BB35" s="39" t="s">
        <v>73</v>
      </c>
      <c r="BC35" s="39" t="s">
        <v>73</v>
      </c>
      <c r="BD35" s="39" t="s">
        <v>73</v>
      </c>
      <c r="BE35" s="39" t="s">
        <v>73</v>
      </c>
      <c r="BF35" s="39" t="s">
        <v>73</v>
      </c>
      <c r="BG35" s="39" t="s">
        <v>76</v>
      </c>
      <c r="BH35" s="39" t="s">
        <v>76</v>
      </c>
      <c r="BI35" s="76">
        <f>IF(BJ35=AR35,1,0)</f>
        <v>1</v>
      </c>
      <c r="BJ35" s="76" t="s">
        <v>79</v>
      </c>
      <c r="BK35" s="96">
        <v>-1.75261954637585</v>
      </c>
      <c r="BL35" s="96">
        <v>-1.5537418558679299</v>
      </c>
      <c r="BM35" s="96">
        <v>47.711807796612902</v>
      </c>
      <c r="BN35" s="96">
        <v>46.367428032967098</v>
      </c>
      <c r="BO35" s="96">
        <v>1.6591020301282999</v>
      </c>
      <c r="BP35" s="96">
        <v>1.59804313329395</v>
      </c>
      <c r="BQ35" s="96">
        <v>0.691906189651458</v>
      </c>
      <c r="BR35" s="96">
        <v>0.71335534686557001</v>
      </c>
      <c r="BS35" s="76" t="s">
        <v>73</v>
      </c>
      <c r="BT35" s="76" t="s">
        <v>73</v>
      </c>
      <c r="BU35" s="76" t="s">
        <v>73</v>
      </c>
      <c r="BV35" s="76" t="s">
        <v>73</v>
      </c>
      <c r="BW35" s="76" t="s">
        <v>73</v>
      </c>
      <c r="BX35" s="76" t="s">
        <v>73</v>
      </c>
      <c r="BY35" s="76" t="s">
        <v>76</v>
      </c>
      <c r="BZ35" s="76" t="s">
        <v>76</v>
      </c>
    </row>
    <row r="36" spans="1:78" s="76" customFormat="1" x14ac:dyDescent="0.3">
      <c r="A36" s="94" t="s">
        <v>154</v>
      </c>
      <c r="B36" s="76">
        <v>23773359</v>
      </c>
      <c r="C36" s="76" t="s">
        <v>4</v>
      </c>
      <c r="D36" s="76" t="s">
        <v>180</v>
      </c>
      <c r="F36" s="77"/>
      <c r="G36" s="16">
        <v>0.44</v>
      </c>
      <c r="H36" s="16" t="str">
        <f>IF(G36&gt;0.8,"VG",IF(G36&gt;0.7,"G",IF(G36&gt;0.45,"S","NS")))</f>
        <v>NS</v>
      </c>
      <c r="I36" s="16" t="str">
        <f>AJ36</f>
        <v>NS</v>
      </c>
      <c r="J36" s="16" t="str">
        <f>BB36</f>
        <v>NS</v>
      </c>
      <c r="K36" s="16" t="str">
        <f>BT36</f>
        <v>NS</v>
      </c>
      <c r="L36" s="28">
        <v>8.4000000000000005E-2</v>
      </c>
      <c r="M36" s="16" t="str">
        <f>IF(ABS(L36)&lt;5%,"VG",IF(ABS(L36)&lt;10%,"G",IF(ABS(L36)&lt;15%,"S","NS")))</f>
        <v>G</v>
      </c>
      <c r="N36" s="16" t="str">
        <f>AO36</f>
        <v>S</v>
      </c>
      <c r="O36" s="16" t="str">
        <f>BD36</f>
        <v>NS</v>
      </c>
      <c r="P36" s="16" t="str">
        <f>BY36</f>
        <v>S</v>
      </c>
      <c r="Q36" s="16">
        <v>0.73</v>
      </c>
      <c r="R36" s="16" t="str">
        <f>IF(Q36&lt;=0.5,"VG",IF(Q36&lt;=0.6,"G",IF(Q36&lt;=0.7,"S","NS")))</f>
        <v>NS</v>
      </c>
      <c r="S36" s="16" t="str">
        <f>AN36</f>
        <v>NS</v>
      </c>
      <c r="T36" s="16" t="str">
        <f>BF36</f>
        <v>NS</v>
      </c>
      <c r="U36" s="16" t="str">
        <f>BX36</f>
        <v>NS</v>
      </c>
      <c r="V36" s="16">
        <v>0.63</v>
      </c>
      <c r="W36" s="16" t="str">
        <f>IF(V36&gt;0.85,"VG",IF(V36&gt;0.75,"G",IF(V36&gt;0.6,"S","NS")))</f>
        <v>S</v>
      </c>
      <c r="X36" s="16" t="str">
        <f>AP36</f>
        <v>S</v>
      </c>
      <c r="Y36" s="16" t="str">
        <f>BH36</f>
        <v>S</v>
      </c>
      <c r="Z36" s="16" t="str">
        <f>BZ36</f>
        <v>S</v>
      </c>
      <c r="AA36" s="96">
        <v>-1.6843588853474301</v>
      </c>
      <c r="AB36" s="96">
        <v>-1.38167388656029</v>
      </c>
      <c r="AC36" s="96">
        <v>47.052543454625599</v>
      </c>
      <c r="AD36" s="96">
        <v>45.075806202645801</v>
      </c>
      <c r="AE36" s="96">
        <v>1.6384013199907499</v>
      </c>
      <c r="AF36" s="96">
        <v>1.54326727644964</v>
      </c>
      <c r="AG36" s="96">
        <v>0.69305225977485296</v>
      </c>
      <c r="AH36" s="96">
        <v>0.64770252991781896</v>
      </c>
      <c r="AI36" s="39" t="s">
        <v>73</v>
      </c>
      <c r="AJ36" s="39" t="s">
        <v>73</v>
      </c>
      <c r="AK36" s="39" t="s">
        <v>73</v>
      </c>
      <c r="AL36" s="39" t="s">
        <v>73</v>
      </c>
      <c r="AM36" s="39" t="s">
        <v>73</v>
      </c>
      <c r="AN36" s="39" t="s">
        <v>73</v>
      </c>
      <c r="AO36" s="39" t="s">
        <v>76</v>
      </c>
      <c r="AP36" s="39" t="s">
        <v>76</v>
      </c>
      <c r="AR36" s="97" t="s">
        <v>79</v>
      </c>
      <c r="AS36" s="96">
        <v>-1.83479107370433</v>
      </c>
      <c r="AT36" s="96">
        <v>-1.6237819867810701</v>
      </c>
      <c r="AU36" s="96">
        <v>48.467621608912999</v>
      </c>
      <c r="AV36" s="96">
        <v>47.068713217609201</v>
      </c>
      <c r="AW36" s="96">
        <v>1.6836837807926801</v>
      </c>
      <c r="AX36" s="96">
        <v>1.6198092439485201</v>
      </c>
      <c r="AY36" s="96">
        <v>0.68246393329774402</v>
      </c>
      <c r="AZ36" s="96">
        <v>0.70648446797057196</v>
      </c>
      <c r="BA36" s="39" t="s">
        <v>73</v>
      </c>
      <c r="BB36" s="39" t="s">
        <v>73</v>
      </c>
      <c r="BC36" s="39" t="s">
        <v>73</v>
      </c>
      <c r="BD36" s="39" t="s">
        <v>73</v>
      </c>
      <c r="BE36" s="39" t="s">
        <v>73</v>
      </c>
      <c r="BF36" s="39" t="s">
        <v>73</v>
      </c>
      <c r="BG36" s="39" t="s">
        <v>76</v>
      </c>
      <c r="BH36" s="39" t="s">
        <v>76</v>
      </c>
      <c r="BI36" s="76">
        <f>IF(BJ36=AR36,1,0)</f>
        <v>1</v>
      </c>
      <c r="BJ36" s="76" t="s">
        <v>79</v>
      </c>
      <c r="BK36" s="96">
        <v>-1.75261954637585</v>
      </c>
      <c r="BL36" s="96">
        <v>-1.5537418558679299</v>
      </c>
      <c r="BM36" s="96">
        <v>47.711807796612902</v>
      </c>
      <c r="BN36" s="96">
        <v>46.367428032967098</v>
      </c>
      <c r="BO36" s="96">
        <v>1.6591020301282999</v>
      </c>
      <c r="BP36" s="96">
        <v>1.59804313329395</v>
      </c>
      <c r="BQ36" s="96">
        <v>0.691906189651458</v>
      </c>
      <c r="BR36" s="96">
        <v>0.71335534686557001</v>
      </c>
      <c r="BS36" s="76" t="s">
        <v>73</v>
      </c>
      <c r="BT36" s="76" t="s">
        <v>73</v>
      </c>
      <c r="BU36" s="76" t="s">
        <v>73</v>
      </c>
      <c r="BV36" s="76" t="s">
        <v>73</v>
      </c>
      <c r="BW36" s="76" t="s">
        <v>73</v>
      </c>
      <c r="BX36" s="76" t="s">
        <v>73</v>
      </c>
      <c r="BY36" s="76" t="s">
        <v>76</v>
      </c>
      <c r="BZ36" s="76" t="s">
        <v>76</v>
      </c>
    </row>
    <row r="37" spans="1:78" s="47" customFormat="1" x14ac:dyDescent="0.3">
      <c r="A37" s="48" t="s">
        <v>154</v>
      </c>
      <c r="B37" s="47">
        <v>23773359</v>
      </c>
      <c r="C37" s="47" t="s">
        <v>4</v>
      </c>
      <c r="D37" s="47" t="s">
        <v>182</v>
      </c>
      <c r="F37" s="100"/>
      <c r="G37" s="49">
        <v>0.5</v>
      </c>
      <c r="H37" s="49" t="str">
        <f>IF(G37&gt;0.8,"VG",IF(G37&gt;0.7,"G",IF(G37&gt;0.45,"S","NS")))</f>
        <v>S</v>
      </c>
      <c r="I37" s="49" t="str">
        <f>AJ37</f>
        <v>NS</v>
      </c>
      <c r="J37" s="49" t="str">
        <f>BB37</f>
        <v>NS</v>
      </c>
      <c r="K37" s="49" t="str">
        <f>BT37</f>
        <v>NS</v>
      </c>
      <c r="L37" s="50">
        <v>0</v>
      </c>
      <c r="M37" s="49" t="str">
        <f>IF(ABS(L37)&lt;5%,"VG",IF(ABS(L37)&lt;10%,"G",IF(ABS(L37)&lt;15%,"S","NS")))</f>
        <v>VG</v>
      </c>
      <c r="N37" s="49" t="str">
        <f>AO37</f>
        <v>S</v>
      </c>
      <c r="O37" s="49" t="str">
        <f>BD37</f>
        <v>NS</v>
      </c>
      <c r="P37" s="49" t="str">
        <f>BY37</f>
        <v>S</v>
      </c>
      <c r="Q37" s="49">
        <v>0.71</v>
      </c>
      <c r="R37" s="49" t="str">
        <f>IF(Q37&lt;=0.5,"VG",IF(Q37&lt;=0.6,"G",IF(Q37&lt;=0.7,"S","NS")))</f>
        <v>NS</v>
      </c>
      <c r="S37" s="49" t="str">
        <f>AN37</f>
        <v>NS</v>
      </c>
      <c r="T37" s="49" t="str">
        <f>BF37</f>
        <v>NS</v>
      </c>
      <c r="U37" s="49" t="str">
        <f>BX37</f>
        <v>NS</v>
      </c>
      <c r="V37" s="49">
        <v>0.63</v>
      </c>
      <c r="W37" s="49" t="str">
        <f>IF(V37&gt;0.85,"VG",IF(V37&gt;0.75,"G",IF(V37&gt;0.6,"S","NS")))</f>
        <v>S</v>
      </c>
      <c r="X37" s="49" t="str">
        <f>AP37</f>
        <v>S</v>
      </c>
      <c r="Y37" s="49" t="str">
        <f>BH37</f>
        <v>S</v>
      </c>
      <c r="Z37" s="49" t="str">
        <f>BZ37</f>
        <v>S</v>
      </c>
      <c r="AA37" s="51">
        <v>-1.6843588853474301</v>
      </c>
      <c r="AB37" s="51">
        <v>-1.38167388656029</v>
      </c>
      <c r="AC37" s="51">
        <v>47.052543454625599</v>
      </c>
      <c r="AD37" s="51">
        <v>45.075806202645801</v>
      </c>
      <c r="AE37" s="51">
        <v>1.6384013199907499</v>
      </c>
      <c r="AF37" s="51">
        <v>1.54326727644964</v>
      </c>
      <c r="AG37" s="51">
        <v>0.69305225977485296</v>
      </c>
      <c r="AH37" s="51">
        <v>0.64770252991781896</v>
      </c>
      <c r="AI37" s="52" t="s">
        <v>73</v>
      </c>
      <c r="AJ37" s="52" t="s">
        <v>73</v>
      </c>
      <c r="AK37" s="52" t="s">
        <v>73</v>
      </c>
      <c r="AL37" s="52" t="s">
        <v>73</v>
      </c>
      <c r="AM37" s="52" t="s">
        <v>73</v>
      </c>
      <c r="AN37" s="52" t="s">
        <v>73</v>
      </c>
      <c r="AO37" s="52" t="s">
        <v>76</v>
      </c>
      <c r="AP37" s="52" t="s">
        <v>76</v>
      </c>
      <c r="AR37" s="53" t="s">
        <v>79</v>
      </c>
      <c r="AS37" s="51">
        <v>-1.83479107370433</v>
      </c>
      <c r="AT37" s="51">
        <v>-1.6237819867810701</v>
      </c>
      <c r="AU37" s="51">
        <v>48.467621608912999</v>
      </c>
      <c r="AV37" s="51">
        <v>47.068713217609201</v>
      </c>
      <c r="AW37" s="51">
        <v>1.6836837807926801</v>
      </c>
      <c r="AX37" s="51">
        <v>1.6198092439485201</v>
      </c>
      <c r="AY37" s="51">
        <v>0.68246393329774402</v>
      </c>
      <c r="AZ37" s="51">
        <v>0.70648446797057196</v>
      </c>
      <c r="BA37" s="52" t="s">
        <v>73</v>
      </c>
      <c r="BB37" s="52" t="s">
        <v>73</v>
      </c>
      <c r="BC37" s="52" t="s">
        <v>73</v>
      </c>
      <c r="BD37" s="52" t="s">
        <v>73</v>
      </c>
      <c r="BE37" s="52" t="s">
        <v>73</v>
      </c>
      <c r="BF37" s="52" t="s">
        <v>73</v>
      </c>
      <c r="BG37" s="52" t="s">
        <v>76</v>
      </c>
      <c r="BH37" s="52" t="s">
        <v>76</v>
      </c>
      <c r="BI37" s="47">
        <f>IF(BJ37=AR37,1,0)</f>
        <v>1</v>
      </c>
      <c r="BJ37" s="47" t="s">
        <v>79</v>
      </c>
      <c r="BK37" s="51">
        <v>-1.75261954637585</v>
      </c>
      <c r="BL37" s="51">
        <v>-1.5537418558679299</v>
      </c>
      <c r="BM37" s="51">
        <v>47.711807796612902</v>
      </c>
      <c r="BN37" s="51">
        <v>46.367428032967098</v>
      </c>
      <c r="BO37" s="51">
        <v>1.6591020301282999</v>
      </c>
      <c r="BP37" s="51">
        <v>1.59804313329395</v>
      </c>
      <c r="BQ37" s="51">
        <v>0.691906189651458</v>
      </c>
      <c r="BR37" s="51">
        <v>0.71335534686557001</v>
      </c>
      <c r="BS37" s="47" t="s">
        <v>73</v>
      </c>
      <c r="BT37" s="47" t="s">
        <v>73</v>
      </c>
      <c r="BU37" s="47" t="s">
        <v>73</v>
      </c>
      <c r="BV37" s="47" t="s">
        <v>73</v>
      </c>
      <c r="BW37" s="47" t="s">
        <v>73</v>
      </c>
      <c r="BX37" s="47" t="s">
        <v>73</v>
      </c>
      <c r="BY37" s="47" t="s">
        <v>76</v>
      </c>
      <c r="BZ37" s="47" t="s">
        <v>76</v>
      </c>
    </row>
    <row r="38" spans="1:78" s="30" customFormat="1" x14ac:dyDescent="0.3">
      <c r="A38" s="114" t="s">
        <v>154</v>
      </c>
      <c r="B38" s="30">
        <v>23773359</v>
      </c>
      <c r="C38" s="30" t="s">
        <v>4</v>
      </c>
      <c r="D38" s="30" t="s">
        <v>204</v>
      </c>
      <c r="F38" s="116"/>
      <c r="G38" s="24">
        <v>0.24</v>
      </c>
      <c r="H38" s="24" t="str">
        <f>IF(G38&gt;0.8,"VG",IF(G38&gt;0.7,"G",IF(G38&gt;0.45,"S","NS")))</f>
        <v>NS</v>
      </c>
      <c r="I38" s="24" t="str">
        <f>AJ38</f>
        <v>NS</v>
      </c>
      <c r="J38" s="24" t="str">
        <f>BB38</f>
        <v>NS</v>
      </c>
      <c r="K38" s="24" t="str">
        <f>BT38</f>
        <v>NS</v>
      </c>
      <c r="L38" s="25">
        <v>-9.4E-2</v>
      </c>
      <c r="M38" s="24" t="str">
        <f>IF(ABS(L38)&lt;5%,"VG",IF(ABS(L38)&lt;10%,"G",IF(ABS(L38)&lt;15%,"S","NS")))</f>
        <v>G</v>
      </c>
      <c r="N38" s="24" t="str">
        <f>AO38</f>
        <v>S</v>
      </c>
      <c r="O38" s="24" t="str">
        <f>BD38</f>
        <v>NS</v>
      </c>
      <c r="P38" s="24" t="str">
        <f>BY38</f>
        <v>S</v>
      </c>
      <c r="Q38" s="24">
        <v>0.83</v>
      </c>
      <c r="R38" s="24" t="str">
        <f>IF(Q38&lt;=0.5,"VG",IF(Q38&lt;=0.6,"G",IF(Q38&lt;=0.7,"S","NS")))</f>
        <v>NS</v>
      </c>
      <c r="S38" s="24" t="str">
        <f>AN38</f>
        <v>NS</v>
      </c>
      <c r="T38" s="24" t="str">
        <f>BF38</f>
        <v>NS</v>
      </c>
      <c r="U38" s="24" t="str">
        <f>BX38</f>
        <v>NS</v>
      </c>
      <c r="V38" s="24">
        <v>0.71</v>
      </c>
      <c r="W38" s="24" t="str">
        <f>IF(V38&gt;0.85,"VG",IF(V38&gt;0.75,"G",IF(V38&gt;0.6,"S","NS")))</f>
        <v>S</v>
      </c>
      <c r="X38" s="24" t="str">
        <f>AP38</f>
        <v>S</v>
      </c>
      <c r="Y38" s="24" t="str">
        <f>BH38</f>
        <v>S</v>
      </c>
      <c r="Z38" s="24" t="str">
        <f>BZ38</f>
        <v>S</v>
      </c>
      <c r="AA38" s="33">
        <v>-1.6843588853474301</v>
      </c>
      <c r="AB38" s="33">
        <v>-1.38167388656029</v>
      </c>
      <c r="AC38" s="33">
        <v>47.052543454625599</v>
      </c>
      <c r="AD38" s="33">
        <v>45.075806202645801</v>
      </c>
      <c r="AE38" s="33">
        <v>1.6384013199907499</v>
      </c>
      <c r="AF38" s="33">
        <v>1.54326727644964</v>
      </c>
      <c r="AG38" s="33">
        <v>0.69305225977485296</v>
      </c>
      <c r="AH38" s="33">
        <v>0.64770252991781896</v>
      </c>
      <c r="AI38" s="36" t="s">
        <v>73</v>
      </c>
      <c r="AJ38" s="36" t="s">
        <v>73</v>
      </c>
      <c r="AK38" s="36" t="s">
        <v>73</v>
      </c>
      <c r="AL38" s="36" t="s">
        <v>73</v>
      </c>
      <c r="AM38" s="36" t="s">
        <v>73</v>
      </c>
      <c r="AN38" s="36" t="s">
        <v>73</v>
      </c>
      <c r="AO38" s="36" t="s">
        <v>76</v>
      </c>
      <c r="AP38" s="36" t="s">
        <v>76</v>
      </c>
      <c r="AR38" s="117" t="s">
        <v>79</v>
      </c>
      <c r="AS38" s="33">
        <v>-1.83479107370433</v>
      </c>
      <c r="AT38" s="33">
        <v>-1.6237819867810701</v>
      </c>
      <c r="AU38" s="33">
        <v>48.467621608912999</v>
      </c>
      <c r="AV38" s="33">
        <v>47.068713217609201</v>
      </c>
      <c r="AW38" s="33">
        <v>1.6836837807926801</v>
      </c>
      <c r="AX38" s="33">
        <v>1.6198092439485201</v>
      </c>
      <c r="AY38" s="33">
        <v>0.68246393329774402</v>
      </c>
      <c r="AZ38" s="33">
        <v>0.70648446797057196</v>
      </c>
      <c r="BA38" s="36" t="s">
        <v>73</v>
      </c>
      <c r="BB38" s="36" t="s">
        <v>73</v>
      </c>
      <c r="BC38" s="36" t="s">
        <v>73</v>
      </c>
      <c r="BD38" s="36" t="s">
        <v>73</v>
      </c>
      <c r="BE38" s="36" t="s">
        <v>73</v>
      </c>
      <c r="BF38" s="36" t="s">
        <v>73</v>
      </c>
      <c r="BG38" s="36" t="s">
        <v>76</v>
      </c>
      <c r="BH38" s="36" t="s">
        <v>76</v>
      </c>
      <c r="BI38" s="30">
        <f>IF(BJ38=AR38,1,0)</f>
        <v>1</v>
      </c>
      <c r="BJ38" s="30" t="s">
        <v>79</v>
      </c>
      <c r="BK38" s="33">
        <v>-1.75261954637585</v>
      </c>
      <c r="BL38" s="33">
        <v>-1.5537418558679299</v>
      </c>
      <c r="BM38" s="33">
        <v>47.711807796612902</v>
      </c>
      <c r="BN38" s="33">
        <v>46.367428032967098</v>
      </c>
      <c r="BO38" s="33">
        <v>1.6591020301282999</v>
      </c>
      <c r="BP38" s="33">
        <v>1.59804313329395</v>
      </c>
      <c r="BQ38" s="33">
        <v>0.691906189651458</v>
      </c>
      <c r="BR38" s="33">
        <v>0.71335534686557001</v>
      </c>
      <c r="BS38" s="30" t="s">
        <v>73</v>
      </c>
      <c r="BT38" s="30" t="s">
        <v>73</v>
      </c>
      <c r="BU38" s="30" t="s">
        <v>73</v>
      </c>
      <c r="BV38" s="30" t="s">
        <v>73</v>
      </c>
      <c r="BW38" s="30" t="s">
        <v>73</v>
      </c>
      <c r="BX38" s="30" t="s">
        <v>73</v>
      </c>
      <c r="BY38" s="30" t="s">
        <v>76</v>
      </c>
      <c r="BZ38" s="30" t="s">
        <v>76</v>
      </c>
    </row>
    <row r="39" spans="1:78" s="69" customFormat="1" x14ac:dyDescent="0.3">
      <c r="A39" s="72"/>
      <c r="F39" s="77"/>
      <c r="G39" s="70"/>
      <c r="H39" s="70"/>
      <c r="I39" s="70"/>
      <c r="J39" s="70"/>
      <c r="K39" s="70"/>
      <c r="L39" s="71"/>
      <c r="M39" s="70"/>
      <c r="N39" s="70"/>
      <c r="O39" s="70"/>
      <c r="P39" s="70"/>
      <c r="Q39" s="70"/>
      <c r="R39" s="70"/>
      <c r="S39" s="70"/>
      <c r="T39" s="70"/>
      <c r="U39" s="70"/>
      <c r="V39" s="70"/>
      <c r="W39" s="70"/>
      <c r="X39" s="70"/>
      <c r="Y39" s="70"/>
      <c r="Z39" s="70"/>
      <c r="AA39" s="73"/>
      <c r="AB39" s="73"/>
      <c r="AC39" s="73"/>
      <c r="AD39" s="73"/>
      <c r="AE39" s="73"/>
      <c r="AF39" s="73"/>
      <c r="AG39" s="73"/>
      <c r="AH39" s="73"/>
      <c r="AI39" s="74"/>
      <c r="AJ39" s="74"/>
      <c r="AK39" s="74"/>
      <c r="AL39" s="74"/>
      <c r="AM39" s="74"/>
      <c r="AN39" s="74"/>
      <c r="AO39" s="74"/>
      <c r="AP39" s="74"/>
      <c r="AR39" s="75"/>
      <c r="AS39" s="73"/>
      <c r="AT39" s="73"/>
      <c r="AU39" s="73"/>
      <c r="AV39" s="73"/>
      <c r="AW39" s="73"/>
      <c r="AX39" s="73"/>
      <c r="AY39" s="73"/>
      <c r="AZ39" s="73"/>
      <c r="BA39" s="74"/>
      <c r="BB39" s="74"/>
      <c r="BC39" s="74"/>
      <c r="BD39" s="74"/>
      <c r="BE39" s="74"/>
      <c r="BF39" s="74"/>
      <c r="BG39" s="74"/>
      <c r="BH39" s="74"/>
      <c r="BK39" s="73"/>
      <c r="BL39" s="73"/>
      <c r="BM39" s="73"/>
      <c r="BN39" s="73"/>
      <c r="BO39" s="73"/>
      <c r="BP39" s="73"/>
      <c r="BQ39" s="73"/>
      <c r="BR39" s="73"/>
    </row>
    <row r="40" spans="1:78" s="69" customFormat="1" x14ac:dyDescent="0.3">
      <c r="A40" s="72">
        <v>14159200</v>
      </c>
      <c r="B40" s="69">
        <v>23773037</v>
      </c>
      <c r="C40" s="69" t="s">
        <v>5</v>
      </c>
      <c r="D40" s="69" t="s">
        <v>132</v>
      </c>
      <c r="F40" s="77"/>
      <c r="G40" s="70">
        <v>0.80900000000000005</v>
      </c>
      <c r="H40" s="70" t="str">
        <f t="shared" ref="H40:H49" si="237">IF(G40&gt;0.8,"VG",IF(G40&gt;0.7,"G",IF(G40&gt;0.45,"S","NS")))</f>
        <v>VG</v>
      </c>
      <c r="I40" s="70" t="str">
        <f t="shared" ref="I40:I45" si="238">AJ40</f>
        <v>G</v>
      </c>
      <c r="J40" s="70" t="str">
        <f t="shared" ref="J40:J45" si="239">BB40</f>
        <v>G</v>
      </c>
      <c r="K40" s="70" t="str">
        <f t="shared" ref="K40:K45" si="240">BT40</f>
        <v>G</v>
      </c>
      <c r="L40" s="71">
        <v>1E-3</v>
      </c>
      <c r="M40" s="70" t="str">
        <f t="shared" ref="M40:M49" si="241">IF(ABS(L40)&lt;5%,"VG",IF(ABS(L40)&lt;10%,"G",IF(ABS(L40)&lt;15%,"S","NS")))</f>
        <v>VG</v>
      </c>
      <c r="N40" s="70" t="str">
        <f t="shared" ref="N40:N45" si="242">AO40</f>
        <v>VG</v>
      </c>
      <c r="O40" s="70" t="str">
        <f t="shared" ref="O40:O45" si="243">BD40</f>
        <v>S</v>
      </c>
      <c r="P40" s="70" t="str">
        <f t="shared" ref="P40:P45" si="244">BY40</f>
        <v>VG</v>
      </c>
      <c r="Q40" s="70">
        <v>0.436</v>
      </c>
      <c r="R40" s="70" t="str">
        <f t="shared" ref="R40:R49" si="245">IF(Q40&lt;=0.5,"VG",IF(Q40&lt;=0.6,"G",IF(Q40&lt;=0.7,"S","NS")))</f>
        <v>VG</v>
      </c>
      <c r="S40" s="70" t="str">
        <f t="shared" ref="S40:S45" si="246">AN40</f>
        <v>VG</v>
      </c>
      <c r="T40" s="70" t="str">
        <f t="shared" ref="T40:T45" si="247">BF40</f>
        <v>VG</v>
      </c>
      <c r="U40" s="70" t="str">
        <f t="shared" ref="U40:U45" si="248">BX40</f>
        <v>VG</v>
      </c>
      <c r="V40" s="70">
        <v>0.80900000000000005</v>
      </c>
      <c r="W40" s="70" t="str">
        <f t="shared" ref="W40:W49" si="249">IF(V40&gt;0.85,"VG",IF(V40&gt;0.75,"G",IF(V40&gt;0.6,"S","NS")))</f>
        <v>G</v>
      </c>
      <c r="X40" s="70" t="str">
        <f t="shared" ref="X40:X45" si="250">AP40</f>
        <v>G</v>
      </c>
      <c r="Y40" s="70" t="str">
        <f t="shared" ref="Y40:Y45" si="251">BH40</f>
        <v>G</v>
      </c>
      <c r="Z40" s="70" t="str">
        <f t="shared" ref="Z40:Z45" si="252">BZ40</f>
        <v>VG</v>
      </c>
      <c r="AA40" s="73">
        <v>0.75970108906368805</v>
      </c>
      <c r="AB40" s="73">
        <v>0.75063879960706603</v>
      </c>
      <c r="AC40" s="73">
        <v>18.415634885623501</v>
      </c>
      <c r="AD40" s="73">
        <v>15.2545356125226</v>
      </c>
      <c r="AE40" s="73">
        <v>0.49020292832286499</v>
      </c>
      <c r="AF40" s="73">
        <v>0.49936079180581799</v>
      </c>
      <c r="AG40" s="73">
        <v>0.86660761316030299</v>
      </c>
      <c r="AH40" s="73">
        <v>0.81789718318883897</v>
      </c>
      <c r="AI40" s="74" t="s">
        <v>75</v>
      </c>
      <c r="AJ40" s="74" t="s">
        <v>75</v>
      </c>
      <c r="AK40" s="74" t="s">
        <v>73</v>
      </c>
      <c r="AL40" s="74" t="s">
        <v>73</v>
      </c>
      <c r="AM40" s="74" t="s">
        <v>77</v>
      </c>
      <c r="AN40" s="74" t="s">
        <v>77</v>
      </c>
      <c r="AO40" s="74" t="s">
        <v>77</v>
      </c>
      <c r="AP40" s="74" t="s">
        <v>75</v>
      </c>
      <c r="AR40" s="75" t="s">
        <v>80</v>
      </c>
      <c r="AS40" s="73">
        <v>0.764077031229909</v>
      </c>
      <c r="AT40" s="73">
        <v>0.78185212897951994</v>
      </c>
      <c r="AU40" s="73">
        <v>11.7523691987757</v>
      </c>
      <c r="AV40" s="73">
        <v>11.2784086121226</v>
      </c>
      <c r="AW40" s="73">
        <v>0.48571902245031601</v>
      </c>
      <c r="AX40" s="73">
        <v>0.46706302681809397</v>
      </c>
      <c r="AY40" s="73">
        <v>0.80328492295590603</v>
      </c>
      <c r="AZ40" s="73">
        <v>0.81869273756447003</v>
      </c>
      <c r="BA40" s="74" t="s">
        <v>75</v>
      </c>
      <c r="BB40" s="74" t="s">
        <v>75</v>
      </c>
      <c r="BC40" s="74" t="s">
        <v>76</v>
      </c>
      <c r="BD40" s="74" t="s">
        <v>76</v>
      </c>
      <c r="BE40" s="74" t="s">
        <v>77</v>
      </c>
      <c r="BF40" s="74" t="s">
        <v>77</v>
      </c>
      <c r="BG40" s="74" t="s">
        <v>75</v>
      </c>
      <c r="BH40" s="74" t="s">
        <v>75</v>
      </c>
      <c r="BI40" s="69">
        <f t="shared" ref="BI40:BI45" si="253">IF(BJ40=AR40,1,0)</f>
        <v>1</v>
      </c>
      <c r="BJ40" s="69" t="s">
        <v>80</v>
      </c>
      <c r="BK40" s="73">
        <v>0.77280838950758401</v>
      </c>
      <c r="BL40" s="73">
        <v>0.79008821186110201</v>
      </c>
      <c r="BM40" s="73">
        <v>17.311852514792498</v>
      </c>
      <c r="BN40" s="73">
        <v>15.7081291725773</v>
      </c>
      <c r="BO40" s="73">
        <v>0.476646211033316</v>
      </c>
      <c r="BP40" s="73">
        <v>0.45816131235504698</v>
      </c>
      <c r="BQ40" s="73">
        <v>0.86857741991317705</v>
      </c>
      <c r="BR40" s="73">
        <v>0.86727983833181699</v>
      </c>
      <c r="BS40" s="69" t="s">
        <v>75</v>
      </c>
      <c r="BT40" s="69" t="s">
        <v>75</v>
      </c>
      <c r="BU40" s="69" t="s">
        <v>73</v>
      </c>
      <c r="BV40" s="69" t="s">
        <v>73</v>
      </c>
      <c r="BW40" s="69" t="s">
        <v>77</v>
      </c>
      <c r="BX40" s="69" t="s">
        <v>77</v>
      </c>
      <c r="BY40" s="69" t="s">
        <v>77</v>
      </c>
      <c r="BZ40" s="69" t="s">
        <v>77</v>
      </c>
    </row>
    <row r="41" spans="1:78" s="63" customFormat="1" x14ac:dyDescent="0.3">
      <c r="A41" s="62">
        <v>14159200</v>
      </c>
      <c r="B41" s="63">
        <v>23773037</v>
      </c>
      <c r="C41" s="63" t="s">
        <v>5</v>
      </c>
      <c r="D41" s="63" t="s">
        <v>172</v>
      </c>
      <c r="F41" s="77"/>
      <c r="G41" s="64">
        <v>0.76700000000000002</v>
      </c>
      <c r="H41" s="64" t="str">
        <f t="shared" si="237"/>
        <v>G</v>
      </c>
      <c r="I41" s="64" t="str">
        <f t="shared" si="238"/>
        <v>G</v>
      </c>
      <c r="J41" s="64" t="str">
        <f t="shared" si="239"/>
        <v>G</v>
      </c>
      <c r="K41" s="64" t="str">
        <f t="shared" si="240"/>
        <v>G</v>
      </c>
      <c r="L41" s="65">
        <v>-0.108</v>
      </c>
      <c r="M41" s="64" t="str">
        <f t="shared" si="241"/>
        <v>S</v>
      </c>
      <c r="N41" s="64" t="str">
        <f t="shared" si="242"/>
        <v>VG</v>
      </c>
      <c r="O41" s="64" t="str">
        <f t="shared" si="243"/>
        <v>S</v>
      </c>
      <c r="P41" s="64" t="str">
        <f t="shared" si="244"/>
        <v>VG</v>
      </c>
      <c r="Q41" s="64">
        <v>0.47399999999999998</v>
      </c>
      <c r="R41" s="64" t="str">
        <f t="shared" si="245"/>
        <v>VG</v>
      </c>
      <c r="S41" s="64" t="str">
        <f t="shared" si="246"/>
        <v>VG</v>
      </c>
      <c r="T41" s="64" t="str">
        <f t="shared" si="247"/>
        <v>VG</v>
      </c>
      <c r="U41" s="64" t="str">
        <f t="shared" si="248"/>
        <v>VG</v>
      </c>
      <c r="V41" s="64">
        <v>0.82299999999999995</v>
      </c>
      <c r="W41" s="64" t="str">
        <f t="shared" si="249"/>
        <v>G</v>
      </c>
      <c r="X41" s="64" t="str">
        <f t="shared" si="250"/>
        <v>G</v>
      </c>
      <c r="Y41" s="64" t="str">
        <f t="shared" si="251"/>
        <v>G</v>
      </c>
      <c r="Z41" s="64" t="str">
        <f t="shared" si="252"/>
        <v>VG</v>
      </c>
      <c r="AA41" s="66">
        <v>0.75970108906368805</v>
      </c>
      <c r="AB41" s="66">
        <v>0.75063879960706603</v>
      </c>
      <c r="AC41" s="66">
        <v>18.415634885623501</v>
      </c>
      <c r="AD41" s="66">
        <v>15.2545356125226</v>
      </c>
      <c r="AE41" s="66">
        <v>0.49020292832286499</v>
      </c>
      <c r="AF41" s="66">
        <v>0.49936079180581799</v>
      </c>
      <c r="AG41" s="66">
        <v>0.86660761316030299</v>
      </c>
      <c r="AH41" s="66">
        <v>0.81789718318883897</v>
      </c>
      <c r="AI41" s="67" t="s">
        <v>75</v>
      </c>
      <c r="AJ41" s="67" t="s">
        <v>75</v>
      </c>
      <c r="AK41" s="67" t="s">
        <v>73</v>
      </c>
      <c r="AL41" s="67" t="s">
        <v>73</v>
      </c>
      <c r="AM41" s="67" t="s">
        <v>77</v>
      </c>
      <c r="AN41" s="67" t="s">
        <v>77</v>
      </c>
      <c r="AO41" s="67" t="s">
        <v>77</v>
      </c>
      <c r="AP41" s="67" t="s">
        <v>75</v>
      </c>
      <c r="AR41" s="68" t="s">
        <v>80</v>
      </c>
      <c r="AS41" s="66">
        <v>0.764077031229909</v>
      </c>
      <c r="AT41" s="66">
        <v>0.78185212897951994</v>
      </c>
      <c r="AU41" s="66">
        <v>11.7523691987757</v>
      </c>
      <c r="AV41" s="66">
        <v>11.2784086121226</v>
      </c>
      <c r="AW41" s="66">
        <v>0.48571902245031601</v>
      </c>
      <c r="AX41" s="66">
        <v>0.46706302681809397</v>
      </c>
      <c r="AY41" s="66">
        <v>0.80328492295590603</v>
      </c>
      <c r="AZ41" s="66">
        <v>0.81869273756447003</v>
      </c>
      <c r="BA41" s="67" t="s">
        <v>75</v>
      </c>
      <c r="BB41" s="67" t="s">
        <v>75</v>
      </c>
      <c r="BC41" s="67" t="s">
        <v>76</v>
      </c>
      <c r="BD41" s="67" t="s">
        <v>76</v>
      </c>
      <c r="BE41" s="67" t="s">
        <v>77</v>
      </c>
      <c r="BF41" s="67" t="s">
        <v>77</v>
      </c>
      <c r="BG41" s="67" t="s">
        <v>75</v>
      </c>
      <c r="BH41" s="67" t="s">
        <v>75</v>
      </c>
      <c r="BI41" s="63">
        <f t="shared" si="253"/>
        <v>1</v>
      </c>
      <c r="BJ41" s="63" t="s">
        <v>80</v>
      </c>
      <c r="BK41" s="66">
        <v>0.77280838950758401</v>
      </c>
      <c r="BL41" s="66">
        <v>0.79008821186110201</v>
      </c>
      <c r="BM41" s="66">
        <v>17.311852514792498</v>
      </c>
      <c r="BN41" s="66">
        <v>15.7081291725773</v>
      </c>
      <c r="BO41" s="66">
        <v>0.476646211033316</v>
      </c>
      <c r="BP41" s="66">
        <v>0.45816131235504698</v>
      </c>
      <c r="BQ41" s="66">
        <v>0.86857741991317705</v>
      </c>
      <c r="BR41" s="66">
        <v>0.86727983833181699</v>
      </c>
      <c r="BS41" s="63" t="s">
        <v>75</v>
      </c>
      <c r="BT41" s="63" t="s">
        <v>75</v>
      </c>
      <c r="BU41" s="63" t="s">
        <v>73</v>
      </c>
      <c r="BV41" s="63" t="s">
        <v>73</v>
      </c>
      <c r="BW41" s="63" t="s">
        <v>77</v>
      </c>
      <c r="BX41" s="63" t="s">
        <v>77</v>
      </c>
      <c r="BY41" s="63" t="s">
        <v>77</v>
      </c>
      <c r="BZ41" s="63" t="s">
        <v>77</v>
      </c>
    </row>
    <row r="42" spans="1:78" s="63" customFormat="1" x14ac:dyDescent="0.3">
      <c r="A42" s="62">
        <v>14159200</v>
      </c>
      <c r="B42" s="63">
        <v>23773037</v>
      </c>
      <c r="C42" s="63" t="s">
        <v>5</v>
      </c>
      <c r="D42" s="63" t="s">
        <v>175</v>
      </c>
      <c r="F42" s="77"/>
      <c r="G42" s="64">
        <v>0.76700000000000002</v>
      </c>
      <c r="H42" s="64" t="str">
        <f t="shared" si="237"/>
        <v>G</v>
      </c>
      <c r="I42" s="64" t="str">
        <f t="shared" si="238"/>
        <v>G</v>
      </c>
      <c r="J42" s="64" t="str">
        <f t="shared" si="239"/>
        <v>G</v>
      </c>
      <c r="K42" s="64" t="str">
        <f t="shared" si="240"/>
        <v>G</v>
      </c>
      <c r="L42" s="65">
        <v>-0.111</v>
      </c>
      <c r="M42" s="64" t="str">
        <f t="shared" si="241"/>
        <v>S</v>
      </c>
      <c r="N42" s="64" t="str">
        <f t="shared" si="242"/>
        <v>VG</v>
      </c>
      <c r="O42" s="64" t="str">
        <f t="shared" si="243"/>
        <v>S</v>
      </c>
      <c r="P42" s="64" t="str">
        <f t="shared" si="244"/>
        <v>VG</v>
      </c>
      <c r="Q42" s="64">
        <v>0.47399999999999998</v>
      </c>
      <c r="R42" s="64" t="str">
        <f t="shared" si="245"/>
        <v>VG</v>
      </c>
      <c r="S42" s="64" t="str">
        <f t="shared" si="246"/>
        <v>VG</v>
      </c>
      <c r="T42" s="64" t="str">
        <f t="shared" si="247"/>
        <v>VG</v>
      </c>
      <c r="U42" s="64" t="str">
        <f t="shared" si="248"/>
        <v>VG</v>
      </c>
      <c r="V42" s="64">
        <v>0.83</v>
      </c>
      <c r="W42" s="64" t="str">
        <f t="shared" si="249"/>
        <v>G</v>
      </c>
      <c r="X42" s="64" t="str">
        <f t="shared" si="250"/>
        <v>G</v>
      </c>
      <c r="Y42" s="64" t="str">
        <f t="shared" si="251"/>
        <v>G</v>
      </c>
      <c r="Z42" s="64" t="str">
        <f t="shared" si="252"/>
        <v>VG</v>
      </c>
      <c r="AA42" s="66">
        <v>0.75970108906368805</v>
      </c>
      <c r="AB42" s="66">
        <v>0.75063879960706603</v>
      </c>
      <c r="AC42" s="66">
        <v>18.415634885623501</v>
      </c>
      <c r="AD42" s="66">
        <v>15.2545356125226</v>
      </c>
      <c r="AE42" s="66">
        <v>0.49020292832286499</v>
      </c>
      <c r="AF42" s="66">
        <v>0.49936079180581799</v>
      </c>
      <c r="AG42" s="66">
        <v>0.86660761316030299</v>
      </c>
      <c r="AH42" s="66">
        <v>0.81789718318883897</v>
      </c>
      <c r="AI42" s="67" t="s">
        <v>75</v>
      </c>
      <c r="AJ42" s="67" t="s">
        <v>75</v>
      </c>
      <c r="AK42" s="67" t="s">
        <v>73</v>
      </c>
      <c r="AL42" s="67" t="s">
        <v>73</v>
      </c>
      <c r="AM42" s="67" t="s">
        <v>77</v>
      </c>
      <c r="AN42" s="67" t="s">
        <v>77</v>
      </c>
      <c r="AO42" s="67" t="s">
        <v>77</v>
      </c>
      <c r="AP42" s="67" t="s">
        <v>75</v>
      </c>
      <c r="AR42" s="68" t="s">
        <v>80</v>
      </c>
      <c r="AS42" s="66">
        <v>0.764077031229909</v>
      </c>
      <c r="AT42" s="66">
        <v>0.78185212897951994</v>
      </c>
      <c r="AU42" s="66">
        <v>11.7523691987757</v>
      </c>
      <c r="AV42" s="66">
        <v>11.2784086121226</v>
      </c>
      <c r="AW42" s="66">
        <v>0.48571902245031601</v>
      </c>
      <c r="AX42" s="66">
        <v>0.46706302681809397</v>
      </c>
      <c r="AY42" s="66">
        <v>0.80328492295590603</v>
      </c>
      <c r="AZ42" s="66">
        <v>0.81869273756447003</v>
      </c>
      <c r="BA42" s="67" t="s">
        <v>75</v>
      </c>
      <c r="BB42" s="67" t="s">
        <v>75</v>
      </c>
      <c r="BC42" s="67" t="s">
        <v>76</v>
      </c>
      <c r="BD42" s="67" t="s">
        <v>76</v>
      </c>
      <c r="BE42" s="67" t="s">
        <v>77</v>
      </c>
      <c r="BF42" s="67" t="s">
        <v>77</v>
      </c>
      <c r="BG42" s="67" t="s">
        <v>75</v>
      </c>
      <c r="BH42" s="67" t="s">
        <v>75</v>
      </c>
      <c r="BI42" s="63">
        <f t="shared" si="253"/>
        <v>1</v>
      </c>
      <c r="BJ42" s="63" t="s">
        <v>80</v>
      </c>
      <c r="BK42" s="66">
        <v>0.77280838950758401</v>
      </c>
      <c r="BL42" s="66">
        <v>0.79008821186110201</v>
      </c>
      <c r="BM42" s="66">
        <v>17.311852514792498</v>
      </c>
      <c r="BN42" s="66">
        <v>15.7081291725773</v>
      </c>
      <c r="BO42" s="66">
        <v>0.476646211033316</v>
      </c>
      <c r="BP42" s="66">
        <v>0.45816131235504698</v>
      </c>
      <c r="BQ42" s="66">
        <v>0.86857741991317705</v>
      </c>
      <c r="BR42" s="66">
        <v>0.86727983833181699</v>
      </c>
      <c r="BS42" s="63" t="s">
        <v>75</v>
      </c>
      <c r="BT42" s="63" t="s">
        <v>75</v>
      </c>
      <c r="BU42" s="63" t="s">
        <v>73</v>
      </c>
      <c r="BV42" s="63" t="s">
        <v>73</v>
      </c>
      <c r="BW42" s="63" t="s">
        <v>77</v>
      </c>
      <c r="BX42" s="63" t="s">
        <v>77</v>
      </c>
      <c r="BY42" s="63" t="s">
        <v>77</v>
      </c>
      <c r="BZ42" s="63" t="s">
        <v>77</v>
      </c>
    </row>
    <row r="43" spans="1:78" s="76" customFormat="1" x14ac:dyDescent="0.3">
      <c r="A43" s="94">
        <v>14159200</v>
      </c>
      <c r="B43" s="76">
        <v>23773037</v>
      </c>
      <c r="C43" s="76" t="s">
        <v>5</v>
      </c>
      <c r="D43" s="76" t="s">
        <v>180</v>
      </c>
      <c r="F43" s="77"/>
      <c r="G43" s="16">
        <v>-0.35</v>
      </c>
      <c r="H43" s="16" t="str">
        <f t="shared" si="237"/>
        <v>NS</v>
      </c>
      <c r="I43" s="16" t="str">
        <f t="shared" si="238"/>
        <v>G</v>
      </c>
      <c r="J43" s="16" t="str">
        <f t="shared" si="239"/>
        <v>G</v>
      </c>
      <c r="K43" s="16" t="str">
        <f t="shared" si="240"/>
        <v>G</v>
      </c>
      <c r="L43" s="28">
        <v>-0.35599999999999998</v>
      </c>
      <c r="M43" s="16" t="str">
        <f t="shared" si="241"/>
        <v>NS</v>
      </c>
      <c r="N43" s="16" t="str">
        <f t="shared" si="242"/>
        <v>VG</v>
      </c>
      <c r="O43" s="16" t="str">
        <f t="shared" si="243"/>
        <v>S</v>
      </c>
      <c r="P43" s="16" t="str">
        <f t="shared" si="244"/>
        <v>VG</v>
      </c>
      <c r="Q43" s="16">
        <v>0.88</v>
      </c>
      <c r="R43" s="16" t="str">
        <f t="shared" si="245"/>
        <v>NS</v>
      </c>
      <c r="S43" s="16" t="str">
        <f t="shared" si="246"/>
        <v>VG</v>
      </c>
      <c r="T43" s="16" t="str">
        <f t="shared" si="247"/>
        <v>VG</v>
      </c>
      <c r="U43" s="16" t="str">
        <f t="shared" si="248"/>
        <v>VG</v>
      </c>
      <c r="V43" s="16">
        <v>0.71</v>
      </c>
      <c r="W43" s="16" t="str">
        <f t="shared" si="249"/>
        <v>S</v>
      </c>
      <c r="X43" s="16" t="str">
        <f t="shared" si="250"/>
        <v>G</v>
      </c>
      <c r="Y43" s="16" t="str">
        <f t="shared" si="251"/>
        <v>G</v>
      </c>
      <c r="Z43" s="16" t="str">
        <f t="shared" si="252"/>
        <v>VG</v>
      </c>
      <c r="AA43" s="96">
        <v>0.75970108906368805</v>
      </c>
      <c r="AB43" s="96">
        <v>0.75063879960706603</v>
      </c>
      <c r="AC43" s="96">
        <v>18.415634885623501</v>
      </c>
      <c r="AD43" s="96">
        <v>15.2545356125226</v>
      </c>
      <c r="AE43" s="96">
        <v>0.49020292832286499</v>
      </c>
      <c r="AF43" s="96">
        <v>0.49936079180581799</v>
      </c>
      <c r="AG43" s="96">
        <v>0.86660761316030299</v>
      </c>
      <c r="AH43" s="96">
        <v>0.81789718318883897</v>
      </c>
      <c r="AI43" s="39" t="s">
        <v>75</v>
      </c>
      <c r="AJ43" s="39" t="s">
        <v>75</v>
      </c>
      <c r="AK43" s="39" t="s">
        <v>73</v>
      </c>
      <c r="AL43" s="39" t="s">
        <v>73</v>
      </c>
      <c r="AM43" s="39" t="s">
        <v>77</v>
      </c>
      <c r="AN43" s="39" t="s">
        <v>77</v>
      </c>
      <c r="AO43" s="39" t="s">
        <v>77</v>
      </c>
      <c r="AP43" s="39" t="s">
        <v>75</v>
      </c>
      <c r="AR43" s="97" t="s">
        <v>80</v>
      </c>
      <c r="AS43" s="96">
        <v>0.764077031229909</v>
      </c>
      <c r="AT43" s="96">
        <v>0.78185212897951994</v>
      </c>
      <c r="AU43" s="96">
        <v>11.7523691987757</v>
      </c>
      <c r="AV43" s="96">
        <v>11.2784086121226</v>
      </c>
      <c r="AW43" s="96">
        <v>0.48571902245031601</v>
      </c>
      <c r="AX43" s="96">
        <v>0.46706302681809397</v>
      </c>
      <c r="AY43" s="96">
        <v>0.80328492295590603</v>
      </c>
      <c r="AZ43" s="96">
        <v>0.81869273756447003</v>
      </c>
      <c r="BA43" s="39" t="s">
        <v>75</v>
      </c>
      <c r="BB43" s="39" t="s">
        <v>75</v>
      </c>
      <c r="BC43" s="39" t="s">
        <v>76</v>
      </c>
      <c r="BD43" s="39" t="s">
        <v>76</v>
      </c>
      <c r="BE43" s="39" t="s">
        <v>77</v>
      </c>
      <c r="BF43" s="39" t="s">
        <v>77</v>
      </c>
      <c r="BG43" s="39" t="s">
        <v>75</v>
      </c>
      <c r="BH43" s="39" t="s">
        <v>75</v>
      </c>
      <c r="BI43" s="76">
        <f t="shared" si="253"/>
        <v>1</v>
      </c>
      <c r="BJ43" s="76" t="s">
        <v>80</v>
      </c>
      <c r="BK43" s="96">
        <v>0.77280838950758401</v>
      </c>
      <c r="BL43" s="96">
        <v>0.79008821186110201</v>
      </c>
      <c r="BM43" s="96">
        <v>17.311852514792498</v>
      </c>
      <c r="BN43" s="96">
        <v>15.7081291725773</v>
      </c>
      <c r="BO43" s="96">
        <v>0.476646211033316</v>
      </c>
      <c r="BP43" s="96">
        <v>0.45816131235504698</v>
      </c>
      <c r="BQ43" s="96">
        <v>0.86857741991317705</v>
      </c>
      <c r="BR43" s="96">
        <v>0.86727983833181699</v>
      </c>
      <c r="BS43" s="76" t="s">
        <v>75</v>
      </c>
      <c r="BT43" s="76" t="s">
        <v>75</v>
      </c>
      <c r="BU43" s="76" t="s">
        <v>73</v>
      </c>
      <c r="BV43" s="76" t="s">
        <v>73</v>
      </c>
      <c r="BW43" s="76" t="s">
        <v>77</v>
      </c>
      <c r="BX43" s="76" t="s">
        <v>77</v>
      </c>
      <c r="BY43" s="76" t="s">
        <v>77</v>
      </c>
      <c r="BZ43" s="76" t="s">
        <v>77</v>
      </c>
    </row>
    <row r="44" spans="1:78" s="76" customFormat="1" x14ac:dyDescent="0.3">
      <c r="A44" s="94">
        <v>14159200</v>
      </c>
      <c r="B44" s="76">
        <v>23773037</v>
      </c>
      <c r="C44" s="76" t="s">
        <v>5</v>
      </c>
      <c r="D44" s="76" t="s">
        <v>181</v>
      </c>
      <c r="F44" s="77"/>
      <c r="G44" s="16">
        <v>0.27</v>
      </c>
      <c r="H44" s="16" t="str">
        <f t="shared" si="237"/>
        <v>NS</v>
      </c>
      <c r="I44" s="16" t="str">
        <f t="shared" si="238"/>
        <v>G</v>
      </c>
      <c r="J44" s="16" t="str">
        <f t="shared" si="239"/>
        <v>G</v>
      </c>
      <c r="K44" s="16" t="str">
        <f t="shared" si="240"/>
        <v>G</v>
      </c>
      <c r="L44" s="28">
        <v>-0.18099999999999999</v>
      </c>
      <c r="M44" s="16" t="str">
        <f t="shared" si="241"/>
        <v>NS</v>
      </c>
      <c r="N44" s="16" t="str">
        <f t="shared" si="242"/>
        <v>VG</v>
      </c>
      <c r="O44" s="16" t="str">
        <f t="shared" si="243"/>
        <v>S</v>
      </c>
      <c r="P44" s="16" t="str">
        <f t="shared" si="244"/>
        <v>VG</v>
      </c>
      <c r="Q44" s="16">
        <v>0.81</v>
      </c>
      <c r="R44" s="16" t="str">
        <f t="shared" si="245"/>
        <v>NS</v>
      </c>
      <c r="S44" s="16" t="str">
        <f t="shared" si="246"/>
        <v>VG</v>
      </c>
      <c r="T44" s="16" t="str">
        <f t="shared" si="247"/>
        <v>VG</v>
      </c>
      <c r="U44" s="16" t="str">
        <f t="shared" si="248"/>
        <v>VG</v>
      </c>
      <c r="V44" s="16">
        <v>0.71</v>
      </c>
      <c r="W44" s="16" t="str">
        <f t="shared" si="249"/>
        <v>S</v>
      </c>
      <c r="X44" s="16" t="str">
        <f t="shared" si="250"/>
        <v>G</v>
      </c>
      <c r="Y44" s="16" t="str">
        <f t="shared" si="251"/>
        <v>G</v>
      </c>
      <c r="Z44" s="16" t="str">
        <f t="shared" si="252"/>
        <v>VG</v>
      </c>
      <c r="AA44" s="96">
        <v>0.75970108906368805</v>
      </c>
      <c r="AB44" s="96">
        <v>0.75063879960706603</v>
      </c>
      <c r="AC44" s="96">
        <v>18.415634885623501</v>
      </c>
      <c r="AD44" s="96">
        <v>15.2545356125226</v>
      </c>
      <c r="AE44" s="96">
        <v>0.49020292832286499</v>
      </c>
      <c r="AF44" s="96">
        <v>0.49936079180581799</v>
      </c>
      <c r="AG44" s="96">
        <v>0.86660761316030299</v>
      </c>
      <c r="AH44" s="96">
        <v>0.81789718318883897</v>
      </c>
      <c r="AI44" s="39" t="s">
        <v>75</v>
      </c>
      <c r="AJ44" s="39" t="s">
        <v>75</v>
      </c>
      <c r="AK44" s="39" t="s">
        <v>73</v>
      </c>
      <c r="AL44" s="39" t="s">
        <v>73</v>
      </c>
      <c r="AM44" s="39" t="s">
        <v>77</v>
      </c>
      <c r="AN44" s="39" t="s">
        <v>77</v>
      </c>
      <c r="AO44" s="39" t="s">
        <v>77</v>
      </c>
      <c r="AP44" s="39" t="s">
        <v>75</v>
      </c>
      <c r="AR44" s="97" t="s">
        <v>80</v>
      </c>
      <c r="AS44" s="96">
        <v>0.764077031229909</v>
      </c>
      <c r="AT44" s="96">
        <v>0.78185212897951994</v>
      </c>
      <c r="AU44" s="96">
        <v>11.7523691987757</v>
      </c>
      <c r="AV44" s="96">
        <v>11.2784086121226</v>
      </c>
      <c r="AW44" s="96">
        <v>0.48571902245031601</v>
      </c>
      <c r="AX44" s="96">
        <v>0.46706302681809397</v>
      </c>
      <c r="AY44" s="96">
        <v>0.80328492295590603</v>
      </c>
      <c r="AZ44" s="96">
        <v>0.81869273756447003</v>
      </c>
      <c r="BA44" s="39" t="s">
        <v>75</v>
      </c>
      <c r="BB44" s="39" t="s">
        <v>75</v>
      </c>
      <c r="BC44" s="39" t="s">
        <v>76</v>
      </c>
      <c r="BD44" s="39" t="s">
        <v>76</v>
      </c>
      <c r="BE44" s="39" t="s">
        <v>77</v>
      </c>
      <c r="BF44" s="39" t="s">
        <v>77</v>
      </c>
      <c r="BG44" s="39" t="s">
        <v>75</v>
      </c>
      <c r="BH44" s="39" t="s">
        <v>75</v>
      </c>
      <c r="BI44" s="76">
        <f t="shared" si="253"/>
        <v>1</v>
      </c>
      <c r="BJ44" s="76" t="s">
        <v>80</v>
      </c>
      <c r="BK44" s="96">
        <v>0.77280838950758401</v>
      </c>
      <c r="BL44" s="96">
        <v>0.79008821186110201</v>
      </c>
      <c r="BM44" s="96">
        <v>17.311852514792498</v>
      </c>
      <c r="BN44" s="96">
        <v>15.7081291725773</v>
      </c>
      <c r="BO44" s="96">
        <v>0.476646211033316</v>
      </c>
      <c r="BP44" s="96">
        <v>0.45816131235504698</v>
      </c>
      <c r="BQ44" s="96">
        <v>0.86857741991317705</v>
      </c>
      <c r="BR44" s="96">
        <v>0.86727983833181699</v>
      </c>
      <c r="BS44" s="76" t="s">
        <v>75</v>
      </c>
      <c r="BT44" s="76" t="s">
        <v>75</v>
      </c>
      <c r="BU44" s="76" t="s">
        <v>73</v>
      </c>
      <c r="BV44" s="76" t="s">
        <v>73</v>
      </c>
      <c r="BW44" s="76" t="s">
        <v>77</v>
      </c>
      <c r="BX44" s="76" t="s">
        <v>77</v>
      </c>
      <c r="BY44" s="76" t="s">
        <v>77</v>
      </c>
      <c r="BZ44" s="76" t="s">
        <v>77</v>
      </c>
    </row>
    <row r="45" spans="1:78" s="76" customFormat="1" x14ac:dyDescent="0.3">
      <c r="A45" s="94">
        <v>14159200</v>
      </c>
      <c r="B45" s="76">
        <v>23773037</v>
      </c>
      <c r="C45" s="76" t="s">
        <v>5</v>
      </c>
      <c r="D45" s="76" t="s">
        <v>182</v>
      </c>
      <c r="F45" s="77"/>
      <c r="G45" s="16">
        <v>0.39</v>
      </c>
      <c r="H45" s="16" t="str">
        <f t="shared" si="237"/>
        <v>NS</v>
      </c>
      <c r="I45" s="16" t="str">
        <f t="shared" si="238"/>
        <v>G</v>
      </c>
      <c r="J45" s="16" t="str">
        <f t="shared" si="239"/>
        <v>G</v>
      </c>
      <c r="K45" s="16" t="str">
        <f t="shared" si="240"/>
        <v>G</v>
      </c>
      <c r="L45" s="28">
        <v>-0.11899999999999999</v>
      </c>
      <c r="M45" s="16" t="str">
        <f t="shared" si="241"/>
        <v>S</v>
      </c>
      <c r="N45" s="16" t="str">
        <f t="shared" si="242"/>
        <v>VG</v>
      </c>
      <c r="O45" s="16" t="str">
        <f t="shared" si="243"/>
        <v>S</v>
      </c>
      <c r="P45" s="16" t="str">
        <f t="shared" si="244"/>
        <v>VG</v>
      </c>
      <c r="Q45" s="16">
        <v>0.76</v>
      </c>
      <c r="R45" s="16" t="str">
        <f t="shared" si="245"/>
        <v>NS</v>
      </c>
      <c r="S45" s="16" t="str">
        <f t="shared" si="246"/>
        <v>VG</v>
      </c>
      <c r="T45" s="16" t="str">
        <f t="shared" si="247"/>
        <v>VG</v>
      </c>
      <c r="U45" s="16" t="str">
        <f t="shared" si="248"/>
        <v>VG</v>
      </c>
      <c r="V45" s="16">
        <v>0.7</v>
      </c>
      <c r="W45" s="16" t="str">
        <f t="shared" si="249"/>
        <v>S</v>
      </c>
      <c r="X45" s="16" t="str">
        <f t="shared" si="250"/>
        <v>G</v>
      </c>
      <c r="Y45" s="16" t="str">
        <f t="shared" si="251"/>
        <v>G</v>
      </c>
      <c r="Z45" s="16" t="str">
        <f t="shared" si="252"/>
        <v>VG</v>
      </c>
      <c r="AA45" s="96">
        <v>0.75970108906368805</v>
      </c>
      <c r="AB45" s="96">
        <v>0.75063879960706603</v>
      </c>
      <c r="AC45" s="96">
        <v>18.415634885623501</v>
      </c>
      <c r="AD45" s="96">
        <v>15.2545356125226</v>
      </c>
      <c r="AE45" s="96">
        <v>0.49020292832286499</v>
      </c>
      <c r="AF45" s="96">
        <v>0.49936079180581799</v>
      </c>
      <c r="AG45" s="96">
        <v>0.86660761316030299</v>
      </c>
      <c r="AH45" s="96">
        <v>0.81789718318883897</v>
      </c>
      <c r="AI45" s="39" t="s">
        <v>75</v>
      </c>
      <c r="AJ45" s="39" t="s">
        <v>75</v>
      </c>
      <c r="AK45" s="39" t="s">
        <v>73</v>
      </c>
      <c r="AL45" s="39" t="s">
        <v>73</v>
      </c>
      <c r="AM45" s="39" t="s">
        <v>77</v>
      </c>
      <c r="AN45" s="39" t="s">
        <v>77</v>
      </c>
      <c r="AO45" s="39" t="s">
        <v>77</v>
      </c>
      <c r="AP45" s="39" t="s">
        <v>75</v>
      </c>
      <c r="AR45" s="97" t="s">
        <v>80</v>
      </c>
      <c r="AS45" s="96">
        <v>0.764077031229909</v>
      </c>
      <c r="AT45" s="96">
        <v>0.78185212897951994</v>
      </c>
      <c r="AU45" s="96">
        <v>11.7523691987757</v>
      </c>
      <c r="AV45" s="96">
        <v>11.2784086121226</v>
      </c>
      <c r="AW45" s="96">
        <v>0.48571902245031601</v>
      </c>
      <c r="AX45" s="96">
        <v>0.46706302681809397</v>
      </c>
      <c r="AY45" s="96">
        <v>0.80328492295590603</v>
      </c>
      <c r="AZ45" s="96">
        <v>0.81869273756447003</v>
      </c>
      <c r="BA45" s="39" t="s">
        <v>75</v>
      </c>
      <c r="BB45" s="39" t="s">
        <v>75</v>
      </c>
      <c r="BC45" s="39" t="s">
        <v>76</v>
      </c>
      <c r="BD45" s="39" t="s">
        <v>76</v>
      </c>
      <c r="BE45" s="39" t="s">
        <v>77</v>
      </c>
      <c r="BF45" s="39" t="s">
        <v>77</v>
      </c>
      <c r="BG45" s="39" t="s">
        <v>75</v>
      </c>
      <c r="BH45" s="39" t="s">
        <v>75</v>
      </c>
      <c r="BI45" s="76">
        <f t="shared" si="253"/>
        <v>1</v>
      </c>
      <c r="BJ45" s="76" t="s">
        <v>80</v>
      </c>
      <c r="BK45" s="96">
        <v>0.77280838950758401</v>
      </c>
      <c r="BL45" s="96">
        <v>0.79008821186110201</v>
      </c>
      <c r="BM45" s="96">
        <v>17.311852514792498</v>
      </c>
      <c r="BN45" s="96">
        <v>15.7081291725773</v>
      </c>
      <c r="BO45" s="96">
        <v>0.476646211033316</v>
      </c>
      <c r="BP45" s="96">
        <v>0.45816131235504698</v>
      </c>
      <c r="BQ45" s="96">
        <v>0.86857741991317705</v>
      </c>
      <c r="BR45" s="96">
        <v>0.86727983833181699</v>
      </c>
      <c r="BS45" s="76" t="s">
        <v>75</v>
      </c>
      <c r="BT45" s="76" t="s">
        <v>75</v>
      </c>
      <c r="BU45" s="76" t="s">
        <v>73</v>
      </c>
      <c r="BV45" s="76" t="s">
        <v>73</v>
      </c>
      <c r="BW45" s="76" t="s">
        <v>77</v>
      </c>
      <c r="BX45" s="76" t="s">
        <v>77</v>
      </c>
      <c r="BY45" s="76" t="s">
        <v>77</v>
      </c>
      <c r="BZ45" s="76" t="s">
        <v>77</v>
      </c>
    </row>
    <row r="46" spans="1:78" s="76" customFormat="1" x14ac:dyDescent="0.3">
      <c r="A46" s="94">
        <v>14159200</v>
      </c>
      <c r="B46" s="76">
        <v>23773037</v>
      </c>
      <c r="C46" s="76" t="s">
        <v>5</v>
      </c>
      <c r="D46" s="76" t="s">
        <v>183</v>
      </c>
      <c r="F46" s="77"/>
      <c r="G46" s="16">
        <v>0.28999999999999998</v>
      </c>
      <c r="H46" s="16" t="str">
        <f t="shared" si="237"/>
        <v>NS</v>
      </c>
      <c r="I46" s="16" t="str">
        <f t="shared" ref="I46:I53" si="254">AJ46</f>
        <v>G</v>
      </c>
      <c r="J46" s="16" t="str">
        <f t="shared" ref="J46:J53" si="255">BB46</f>
        <v>G</v>
      </c>
      <c r="K46" s="16" t="str">
        <f t="shared" ref="K46:K53" si="256">BT46</f>
        <v>G</v>
      </c>
      <c r="L46" s="28">
        <v>-0.22900000000000001</v>
      </c>
      <c r="M46" s="16" t="str">
        <f t="shared" si="241"/>
        <v>NS</v>
      </c>
      <c r="N46" s="16" t="str">
        <f t="shared" ref="N46:N53" si="257">AO46</f>
        <v>VG</v>
      </c>
      <c r="O46" s="16" t="str">
        <f t="shared" ref="O46:O53" si="258">BD46</f>
        <v>S</v>
      </c>
      <c r="P46" s="16" t="str">
        <f t="shared" ref="P46:P53" si="259">BY46</f>
        <v>VG</v>
      </c>
      <c r="Q46" s="16">
        <v>0.77</v>
      </c>
      <c r="R46" s="16" t="str">
        <f t="shared" si="245"/>
        <v>NS</v>
      </c>
      <c r="S46" s="16" t="str">
        <f t="shared" ref="S46:S53" si="260">AN46</f>
        <v>VG</v>
      </c>
      <c r="T46" s="16" t="str">
        <f t="shared" ref="T46:T53" si="261">BF46</f>
        <v>VG</v>
      </c>
      <c r="U46" s="16" t="str">
        <f t="shared" ref="U46:U53" si="262">BX46</f>
        <v>VG</v>
      </c>
      <c r="V46" s="16">
        <v>0.67</v>
      </c>
      <c r="W46" s="16" t="str">
        <f t="shared" si="249"/>
        <v>S</v>
      </c>
      <c r="X46" s="16" t="str">
        <f t="shared" ref="X46:X53" si="263">AP46</f>
        <v>G</v>
      </c>
      <c r="Y46" s="16" t="str">
        <f t="shared" ref="Y46:Y53" si="264">BH46</f>
        <v>G</v>
      </c>
      <c r="Z46" s="16" t="str">
        <f t="shared" ref="Z46:Z53" si="265">BZ46</f>
        <v>VG</v>
      </c>
      <c r="AA46" s="96">
        <v>0.75970108906368805</v>
      </c>
      <c r="AB46" s="96">
        <v>0.75063879960706603</v>
      </c>
      <c r="AC46" s="96">
        <v>18.415634885623501</v>
      </c>
      <c r="AD46" s="96">
        <v>15.2545356125226</v>
      </c>
      <c r="AE46" s="96">
        <v>0.49020292832286499</v>
      </c>
      <c r="AF46" s="96">
        <v>0.49936079180581799</v>
      </c>
      <c r="AG46" s="96">
        <v>0.86660761316030299</v>
      </c>
      <c r="AH46" s="96">
        <v>0.81789718318883897</v>
      </c>
      <c r="AI46" s="39" t="s">
        <v>75</v>
      </c>
      <c r="AJ46" s="39" t="s">
        <v>75</v>
      </c>
      <c r="AK46" s="39" t="s">
        <v>73</v>
      </c>
      <c r="AL46" s="39" t="s">
        <v>73</v>
      </c>
      <c r="AM46" s="39" t="s">
        <v>77</v>
      </c>
      <c r="AN46" s="39" t="s">
        <v>77</v>
      </c>
      <c r="AO46" s="39" t="s">
        <v>77</v>
      </c>
      <c r="AP46" s="39" t="s">
        <v>75</v>
      </c>
      <c r="AR46" s="97" t="s">
        <v>80</v>
      </c>
      <c r="AS46" s="96">
        <v>0.764077031229909</v>
      </c>
      <c r="AT46" s="96">
        <v>0.78185212897951994</v>
      </c>
      <c r="AU46" s="96">
        <v>11.7523691987757</v>
      </c>
      <c r="AV46" s="96">
        <v>11.2784086121226</v>
      </c>
      <c r="AW46" s="96">
        <v>0.48571902245031601</v>
      </c>
      <c r="AX46" s="96">
        <v>0.46706302681809397</v>
      </c>
      <c r="AY46" s="96">
        <v>0.80328492295590603</v>
      </c>
      <c r="AZ46" s="96">
        <v>0.81869273756447003</v>
      </c>
      <c r="BA46" s="39" t="s">
        <v>75</v>
      </c>
      <c r="BB46" s="39" t="s">
        <v>75</v>
      </c>
      <c r="BC46" s="39" t="s">
        <v>76</v>
      </c>
      <c r="BD46" s="39" t="s">
        <v>76</v>
      </c>
      <c r="BE46" s="39" t="s">
        <v>77</v>
      </c>
      <c r="BF46" s="39" t="s">
        <v>77</v>
      </c>
      <c r="BG46" s="39" t="s">
        <v>75</v>
      </c>
      <c r="BH46" s="39" t="s">
        <v>75</v>
      </c>
      <c r="BI46" s="76">
        <f t="shared" ref="BI46:BI53" si="266">IF(BJ46=AR46,1,0)</f>
        <v>1</v>
      </c>
      <c r="BJ46" s="76" t="s">
        <v>80</v>
      </c>
      <c r="BK46" s="96">
        <v>0.77280838950758401</v>
      </c>
      <c r="BL46" s="96">
        <v>0.79008821186110201</v>
      </c>
      <c r="BM46" s="96">
        <v>17.311852514792498</v>
      </c>
      <c r="BN46" s="96">
        <v>15.7081291725773</v>
      </c>
      <c r="BO46" s="96">
        <v>0.476646211033316</v>
      </c>
      <c r="BP46" s="96">
        <v>0.45816131235504698</v>
      </c>
      <c r="BQ46" s="96">
        <v>0.86857741991317705</v>
      </c>
      <c r="BR46" s="96">
        <v>0.86727983833181699</v>
      </c>
      <c r="BS46" s="76" t="s">
        <v>75</v>
      </c>
      <c r="BT46" s="76" t="s">
        <v>75</v>
      </c>
      <c r="BU46" s="76" t="s">
        <v>73</v>
      </c>
      <c r="BV46" s="76" t="s">
        <v>73</v>
      </c>
      <c r="BW46" s="76" t="s">
        <v>77</v>
      </c>
      <c r="BX46" s="76" t="s">
        <v>77</v>
      </c>
      <c r="BY46" s="76" t="s">
        <v>77</v>
      </c>
      <c r="BZ46" s="76" t="s">
        <v>77</v>
      </c>
    </row>
    <row r="47" spans="1:78" s="63" customFormat="1" x14ac:dyDescent="0.3">
      <c r="A47" s="62">
        <v>14159200</v>
      </c>
      <c r="B47" s="63">
        <v>23773037</v>
      </c>
      <c r="C47" s="63" t="s">
        <v>5</v>
      </c>
      <c r="D47" s="83" t="s">
        <v>184</v>
      </c>
      <c r="E47" s="83"/>
      <c r="F47" s="79"/>
      <c r="G47" s="64">
        <v>0.5</v>
      </c>
      <c r="H47" s="64" t="str">
        <f t="shared" si="237"/>
        <v>S</v>
      </c>
      <c r="I47" s="64" t="str">
        <f t="shared" si="254"/>
        <v>G</v>
      </c>
      <c r="J47" s="64" t="str">
        <f t="shared" si="255"/>
        <v>G</v>
      </c>
      <c r="K47" s="64" t="str">
        <f t="shared" si="256"/>
        <v>G</v>
      </c>
      <c r="L47" s="65">
        <v>-0.13100000000000001</v>
      </c>
      <c r="M47" s="64" t="str">
        <f t="shared" si="241"/>
        <v>S</v>
      </c>
      <c r="N47" s="64" t="str">
        <f t="shared" si="257"/>
        <v>VG</v>
      </c>
      <c r="O47" s="64" t="str">
        <f t="shared" si="258"/>
        <v>S</v>
      </c>
      <c r="P47" s="64" t="str">
        <f t="shared" si="259"/>
        <v>VG</v>
      </c>
      <c r="Q47" s="64">
        <v>0.69</v>
      </c>
      <c r="R47" s="64" t="str">
        <f t="shared" si="245"/>
        <v>S</v>
      </c>
      <c r="S47" s="64" t="str">
        <f t="shared" si="260"/>
        <v>VG</v>
      </c>
      <c r="T47" s="64" t="str">
        <f t="shared" si="261"/>
        <v>VG</v>
      </c>
      <c r="U47" s="64" t="str">
        <f t="shared" si="262"/>
        <v>VG</v>
      </c>
      <c r="V47" s="64">
        <v>0.64</v>
      </c>
      <c r="W47" s="64" t="str">
        <f t="shared" si="249"/>
        <v>S</v>
      </c>
      <c r="X47" s="64" t="str">
        <f t="shared" si="263"/>
        <v>G</v>
      </c>
      <c r="Y47" s="64" t="str">
        <f t="shared" si="264"/>
        <v>G</v>
      </c>
      <c r="Z47" s="64" t="str">
        <f t="shared" si="265"/>
        <v>VG</v>
      </c>
      <c r="AA47" s="66">
        <v>0.75970108906368805</v>
      </c>
      <c r="AB47" s="66">
        <v>0.75063879960706603</v>
      </c>
      <c r="AC47" s="66">
        <v>18.415634885623501</v>
      </c>
      <c r="AD47" s="66">
        <v>15.2545356125226</v>
      </c>
      <c r="AE47" s="66">
        <v>0.49020292832286499</v>
      </c>
      <c r="AF47" s="66">
        <v>0.49936079180581799</v>
      </c>
      <c r="AG47" s="66">
        <v>0.86660761316030299</v>
      </c>
      <c r="AH47" s="66">
        <v>0.81789718318883897</v>
      </c>
      <c r="AI47" s="67" t="s">
        <v>75</v>
      </c>
      <c r="AJ47" s="67" t="s">
        <v>75</v>
      </c>
      <c r="AK47" s="67" t="s">
        <v>73</v>
      </c>
      <c r="AL47" s="67" t="s">
        <v>73</v>
      </c>
      <c r="AM47" s="67" t="s">
        <v>77</v>
      </c>
      <c r="AN47" s="67" t="s">
        <v>77</v>
      </c>
      <c r="AO47" s="67" t="s">
        <v>77</v>
      </c>
      <c r="AP47" s="67" t="s">
        <v>75</v>
      </c>
      <c r="AR47" s="68" t="s">
        <v>80</v>
      </c>
      <c r="AS47" s="66">
        <v>0.764077031229909</v>
      </c>
      <c r="AT47" s="66">
        <v>0.78185212897951994</v>
      </c>
      <c r="AU47" s="66">
        <v>11.7523691987757</v>
      </c>
      <c r="AV47" s="66">
        <v>11.2784086121226</v>
      </c>
      <c r="AW47" s="66">
        <v>0.48571902245031601</v>
      </c>
      <c r="AX47" s="66">
        <v>0.46706302681809397</v>
      </c>
      <c r="AY47" s="66">
        <v>0.80328492295590603</v>
      </c>
      <c r="AZ47" s="66">
        <v>0.81869273756447003</v>
      </c>
      <c r="BA47" s="67" t="s">
        <v>75</v>
      </c>
      <c r="BB47" s="67" t="s">
        <v>75</v>
      </c>
      <c r="BC47" s="67" t="s">
        <v>76</v>
      </c>
      <c r="BD47" s="67" t="s">
        <v>76</v>
      </c>
      <c r="BE47" s="67" t="s">
        <v>77</v>
      </c>
      <c r="BF47" s="67" t="s">
        <v>77</v>
      </c>
      <c r="BG47" s="67" t="s">
        <v>75</v>
      </c>
      <c r="BH47" s="67" t="s">
        <v>75</v>
      </c>
      <c r="BI47" s="63">
        <f t="shared" si="266"/>
        <v>1</v>
      </c>
      <c r="BJ47" s="63" t="s">
        <v>80</v>
      </c>
      <c r="BK47" s="66">
        <v>0.77280838950758401</v>
      </c>
      <c r="BL47" s="66">
        <v>0.79008821186110201</v>
      </c>
      <c r="BM47" s="66">
        <v>17.311852514792498</v>
      </c>
      <c r="BN47" s="66">
        <v>15.7081291725773</v>
      </c>
      <c r="BO47" s="66">
        <v>0.476646211033316</v>
      </c>
      <c r="BP47" s="66">
        <v>0.45816131235504698</v>
      </c>
      <c r="BQ47" s="66">
        <v>0.86857741991317705</v>
      </c>
      <c r="BR47" s="66">
        <v>0.86727983833181699</v>
      </c>
      <c r="BS47" s="63" t="s">
        <v>75</v>
      </c>
      <c r="BT47" s="63" t="s">
        <v>75</v>
      </c>
      <c r="BU47" s="63" t="s">
        <v>73</v>
      </c>
      <c r="BV47" s="63" t="s">
        <v>73</v>
      </c>
      <c r="BW47" s="63" t="s">
        <v>77</v>
      </c>
      <c r="BX47" s="63" t="s">
        <v>77</v>
      </c>
      <c r="BY47" s="63" t="s">
        <v>77</v>
      </c>
      <c r="BZ47" s="63" t="s">
        <v>77</v>
      </c>
    </row>
    <row r="48" spans="1:78" s="63" customFormat="1" x14ac:dyDescent="0.3">
      <c r="A48" s="62">
        <v>14159200</v>
      </c>
      <c r="B48" s="63">
        <v>23773037</v>
      </c>
      <c r="C48" s="63" t="s">
        <v>5</v>
      </c>
      <c r="D48" s="83">
        <v>44183</v>
      </c>
      <c r="E48" s="83"/>
      <c r="F48" s="79"/>
      <c r="G48" s="64">
        <v>0.56000000000000005</v>
      </c>
      <c r="H48" s="64" t="str">
        <f t="shared" si="237"/>
        <v>S</v>
      </c>
      <c r="I48" s="64" t="str">
        <f t="shared" si="254"/>
        <v>G</v>
      </c>
      <c r="J48" s="64" t="str">
        <f t="shared" si="255"/>
        <v>G</v>
      </c>
      <c r="K48" s="64" t="str">
        <f t="shared" si="256"/>
        <v>G</v>
      </c>
      <c r="L48" s="65">
        <v>-7.0999999999999994E-2</v>
      </c>
      <c r="M48" s="64" t="str">
        <f t="shared" si="241"/>
        <v>G</v>
      </c>
      <c r="N48" s="64" t="str">
        <f t="shared" si="257"/>
        <v>VG</v>
      </c>
      <c r="O48" s="64" t="str">
        <f t="shared" si="258"/>
        <v>S</v>
      </c>
      <c r="P48" s="64" t="str">
        <f t="shared" si="259"/>
        <v>VG</v>
      </c>
      <c r="Q48" s="64">
        <v>0.66</v>
      </c>
      <c r="R48" s="64" t="str">
        <f t="shared" si="245"/>
        <v>S</v>
      </c>
      <c r="S48" s="64" t="str">
        <f t="shared" si="260"/>
        <v>VG</v>
      </c>
      <c r="T48" s="64" t="str">
        <f t="shared" si="261"/>
        <v>VG</v>
      </c>
      <c r="U48" s="64" t="str">
        <f t="shared" si="262"/>
        <v>VG</v>
      </c>
      <c r="V48" s="64">
        <v>0.62</v>
      </c>
      <c r="W48" s="64" t="str">
        <f t="shared" si="249"/>
        <v>S</v>
      </c>
      <c r="X48" s="64" t="str">
        <f t="shared" si="263"/>
        <v>G</v>
      </c>
      <c r="Y48" s="64" t="str">
        <f t="shared" si="264"/>
        <v>G</v>
      </c>
      <c r="Z48" s="64" t="str">
        <f t="shared" si="265"/>
        <v>VG</v>
      </c>
      <c r="AA48" s="66">
        <v>0.75970108906368805</v>
      </c>
      <c r="AB48" s="66">
        <v>0.75063879960706603</v>
      </c>
      <c r="AC48" s="66">
        <v>18.415634885623501</v>
      </c>
      <c r="AD48" s="66">
        <v>15.2545356125226</v>
      </c>
      <c r="AE48" s="66">
        <v>0.49020292832286499</v>
      </c>
      <c r="AF48" s="66">
        <v>0.49936079180581799</v>
      </c>
      <c r="AG48" s="66">
        <v>0.86660761316030299</v>
      </c>
      <c r="AH48" s="66">
        <v>0.81789718318883897</v>
      </c>
      <c r="AI48" s="67" t="s">
        <v>75</v>
      </c>
      <c r="AJ48" s="67" t="s">
        <v>75</v>
      </c>
      <c r="AK48" s="67" t="s">
        <v>73</v>
      </c>
      <c r="AL48" s="67" t="s">
        <v>73</v>
      </c>
      <c r="AM48" s="67" t="s">
        <v>77</v>
      </c>
      <c r="AN48" s="67" t="s">
        <v>77</v>
      </c>
      <c r="AO48" s="67" t="s">
        <v>77</v>
      </c>
      <c r="AP48" s="67" t="s">
        <v>75</v>
      </c>
      <c r="AR48" s="68" t="s">
        <v>80</v>
      </c>
      <c r="AS48" s="66">
        <v>0.764077031229909</v>
      </c>
      <c r="AT48" s="66">
        <v>0.78185212897951994</v>
      </c>
      <c r="AU48" s="66">
        <v>11.7523691987757</v>
      </c>
      <c r="AV48" s="66">
        <v>11.2784086121226</v>
      </c>
      <c r="AW48" s="66">
        <v>0.48571902245031601</v>
      </c>
      <c r="AX48" s="66">
        <v>0.46706302681809397</v>
      </c>
      <c r="AY48" s="66">
        <v>0.80328492295590603</v>
      </c>
      <c r="AZ48" s="66">
        <v>0.81869273756447003</v>
      </c>
      <c r="BA48" s="67" t="s">
        <v>75</v>
      </c>
      <c r="BB48" s="67" t="s">
        <v>75</v>
      </c>
      <c r="BC48" s="67" t="s">
        <v>76</v>
      </c>
      <c r="BD48" s="67" t="s">
        <v>76</v>
      </c>
      <c r="BE48" s="67" t="s">
        <v>77</v>
      </c>
      <c r="BF48" s="67" t="s">
        <v>77</v>
      </c>
      <c r="BG48" s="67" t="s">
        <v>75</v>
      </c>
      <c r="BH48" s="67" t="s">
        <v>75</v>
      </c>
      <c r="BI48" s="63">
        <f t="shared" si="266"/>
        <v>1</v>
      </c>
      <c r="BJ48" s="63" t="s">
        <v>80</v>
      </c>
      <c r="BK48" s="66">
        <v>0.77280838950758401</v>
      </c>
      <c r="BL48" s="66">
        <v>0.79008821186110201</v>
      </c>
      <c r="BM48" s="66">
        <v>17.311852514792498</v>
      </c>
      <c r="BN48" s="66">
        <v>15.7081291725773</v>
      </c>
      <c r="BO48" s="66">
        <v>0.476646211033316</v>
      </c>
      <c r="BP48" s="66">
        <v>0.45816131235504698</v>
      </c>
      <c r="BQ48" s="66">
        <v>0.86857741991317705</v>
      </c>
      <c r="BR48" s="66">
        <v>0.86727983833181699</v>
      </c>
      <c r="BS48" s="63" t="s">
        <v>75</v>
      </c>
      <c r="BT48" s="63" t="s">
        <v>75</v>
      </c>
      <c r="BU48" s="63" t="s">
        <v>73</v>
      </c>
      <c r="BV48" s="63" t="s">
        <v>73</v>
      </c>
      <c r="BW48" s="63" t="s">
        <v>77</v>
      </c>
      <c r="BX48" s="63" t="s">
        <v>77</v>
      </c>
      <c r="BY48" s="63" t="s">
        <v>77</v>
      </c>
      <c r="BZ48" s="63" t="s">
        <v>77</v>
      </c>
    </row>
    <row r="49" spans="1:78" s="63" customFormat="1" x14ac:dyDescent="0.3">
      <c r="A49" s="62">
        <v>14159200</v>
      </c>
      <c r="B49" s="63">
        <v>23773037</v>
      </c>
      <c r="C49" s="63" t="s">
        <v>5</v>
      </c>
      <c r="D49" s="83" t="s">
        <v>185</v>
      </c>
      <c r="E49" s="83"/>
      <c r="F49" s="79"/>
      <c r="G49" s="64">
        <v>0.56999999999999995</v>
      </c>
      <c r="H49" s="64" t="str">
        <f t="shared" si="237"/>
        <v>S</v>
      </c>
      <c r="I49" s="64" t="str">
        <f t="shared" si="254"/>
        <v>G</v>
      </c>
      <c r="J49" s="64" t="str">
        <f t="shared" si="255"/>
        <v>G</v>
      </c>
      <c r="K49" s="64" t="str">
        <f t="shared" si="256"/>
        <v>G</v>
      </c>
      <c r="L49" s="65">
        <v>-4.5999999999999999E-2</v>
      </c>
      <c r="M49" s="64" t="str">
        <f t="shared" si="241"/>
        <v>VG</v>
      </c>
      <c r="N49" s="64" t="str">
        <f t="shared" si="257"/>
        <v>VG</v>
      </c>
      <c r="O49" s="64" t="str">
        <f t="shared" si="258"/>
        <v>S</v>
      </c>
      <c r="P49" s="64" t="str">
        <f t="shared" si="259"/>
        <v>VG</v>
      </c>
      <c r="Q49" s="64">
        <v>0.65</v>
      </c>
      <c r="R49" s="64" t="str">
        <f t="shared" si="245"/>
        <v>S</v>
      </c>
      <c r="S49" s="64" t="str">
        <f t="shared" si="260"/>
        <v>VG</v>
      </c>
      <c r="T49" s="64" t="str">
        <f t="shared" si="261"/>
        <v>VG</v>
      </c>
      <c r="U49" s="64" t="str">
        <f t="shared" si="262"/>
        <v>VG</v>
      </c>
      <c r="V49" s="64">
        <v>0.61</v>
      </c>
      <c r="W49" s="64" t="str">
        <f t="shared" si="249"/>
        <v>S</v>
      </c>
      <c r="X49" s="64" t="str">
        <f t="shared" si="263"/>
        <v>G</v>
      </c>
      <c r="Y49" s="64" t="str">
        <f t="shared" si="264"/>
        <v>G</v>
      </c>
      <c r="Z49" s="64" t="str">
        <f t="shared" si="265"/>
        <v>VG</v>
      </c>
      <c r="AA49" s="66">
        <v>0.75970108906368805</v>
      </c>
      <c r="AB49" s="66">
        <v>0.75063879960706603</v>
      </c>
      <c r="AC49" s="66">
        <v>18.415634885623501</v>
      </c>
      <c r="AD49" s="66">
        <v>15.2545356125226</v>
      </c>
      <c r="AE49" s="66">
        <v>0.49020292832286499</v>
      </c>
      <c r="AF49" s="66">
        <v>0.49936079180581799</v>
      </c>
      <c r="AG49" s="66">
        <v>0.86660761316030299</v>
      </c>
      <c r="AH49" s="66">
        <v>0.81789718318883897</v>
      </c>
      <c r="AI49" s="67" t="s">
        <v>75</v>
      </c>
      <c r="AJ49" s="67" t="s">
        <v>75</v>
      </c>
      <c r="AK49" s="67" t="s">
        <v>73</v>
      </c>
      <c r="AL49" s="67" t="s">
        <v>73</v>
      </c>
      <c r="AM49" s="67" t="s">
        <v>77</v>
      </c>
      <c r="AN49" s="67" t="s">
        <v>77</v>
      </c>
      <c r="AO49" s="67" t="s">
        <v>77</v>
      </c>
      <c r="AP49" s="67" t="s">
        <v>75</v>
      </c>
      <c r="AR49" s="68" t="s">
        <v>80</v>
      </c>
      <c r="AS49" s="66">
        <v>0.764077031229909</v>
      </c>
      <c r="AT49" s="66">
        <v>0.78185212897951994</v>
      </c>
      <c r="AU49" s="66">
        <v>11.7523691987757</v>
      </c>
      <c r="AV49" s="66">
        <v>11.2784086121226</v>
      </c>
      <c r="AW49" s="66">
        <v>0.48571902245031601</v>
      </c>
      <c r="AX49" s="66">
        <v>0.46706302681809397</v>
      </c>
      <c r="AY49" s="66">
        <v>0.80328492295590603</v>
      </c>
      <c r="AZ49" s="66">
        <v>0.81869273756447003</v>
      </c>
      <c r="BA49" s="67" t="s">
        <v>75</v>
      </c>
      <c r="BB49" s="67" t="s">
        <v>75</v>
      </c>
      <c r="BC49" s="67" t="s">
        <v>76</v>
      </c>
      <c r="BD49" s="67" t="s">
        <v>76</v>
      </c>
      <c r="BE49" s="67" t="s">
        <v>77</v>
      </c>
      <c r="BF49" s="67" t="s">
        <v>77</v>
      </c>
      <c r="BG49" s="67" t="s">
        <v>75</v>
      </c>
      <c r="BH49" s="67" t="s">
        <v>75</v>
      </c>
      <c r="BI49" s="63">
        <f t="shared" si="266"/>
        <v>1</v>
      </c>
      <c r="BJ49" s="63" t="s">
        <v>80</v>
      </c>
      <c r="BK49" s="66">
        <v>0.77280838950758401</v>
      </c>
      <c r="BL49" s="66">
        <v>0.79008821186110201</v>
      </c>
      <c r="BM49" s="66">
        <v>17.311852514792498</v>
      </c>
      <c r="BN49" s="66">
        <v>15.7081291725773</v>
      </c>
      <c r="BO49" s="66">
        <v>0.476646211033316</v>
      </c>
      <c r="BP49" s="66">
        <v>0.45816131235504698</v>
      </c>
      <c r="BQ49" s="66">
        <v>0.86857741991317705</v>
      </c>
      <c r="BR49" s="66">
        <v>0.86727983833181699</v>
      </c>
      <c r="BS49" s="63" t="s">
        <v>75</v>
      </c>
      <c r="BT49" s="63" t="s">
        <v>75</v>
      </c>
      <c r="BU49" s="63" t="s">
        <v>73</v>
      </c>
      <c r="BV49" s="63" t="s">
        <v>73</v>
      </c>
      <c r="BW49" s="63" t="s">
        <v>77</v>
      </c>
      <c r="BX49" s="63" t="s">
        <v>77</v>
      </c>
      <c r="BY49" s="63" t="s">
        <v>77</v>
      </c>
      <c r="BZ49" s="63" t="s">
        <v>77</v>
      </c>
    </row>
    <row r="50" spans="1:78" s="47" customFormat="1" x14ac:dyDescent="0.3">
      <c r="A50" s="48">
        <v>14159200</v>
      </c>
      <c r="B50" s="47">
        <v>23773037</v>
      </c>
      <c r="C50" s="47" t="s">
        <v>5</v>
      </c>
      <c r="D50" s="93" t="s">
        <v>204</v>
      </c>
      <c r="E50" s="93"/>
      <c r="F50" s="100"/>
      <c r="G50" s="49">
        <v>0.57999999999999996</v>
      </c>
      <c r="H50" s="49" t="str">
        <f t="shared" ref="H50" si="267">IF(G50&gt;0.8,"VG",IF(G50&gt;0.7,"G",IF(G50&gt;0.45,"S","NS")))</f>
        <v>S</v>
      </c>
      <c r="I50" s="49" t="str">
        <f t="shared" si="254"/>
        <v>G</v>
      </c>
      <c r="J50" s="49" t="str">
        <f t="shared" si="255"/>
        <v>G</v>
      </c>
      <c r="K50" s="49" t="str">
        <f t="shared" si="256"/>
        <v>G</v>
      </c>
      <c r="L50" s="50">
        <v>0.318</v>
      </c>
      <c r="M50" s="49" t="str">
        <f t="shared" ref="M50" si="268">IF(ABS(L50)&lt;5%,"VG",IF(ABS(L50)&lt;10%,"G",IF(ABS(L50)&lt;15%,"S","NS")))</f>
        <v>NS</v>
      </c>
      <c r="N50" s="49" t="str">
        <f t="shared" si="257"/>
        <v>VG</v>
      </c>
      <c r="O50" s="49" t="str">
        <f t="shared" si="258"/>
        <v>S</v>
      </c>
      <c r="P50" s="49" t="str">
        <f t="shared" si="259"/>
        <v>VG</v>
      </c>
      <c r="Q50" s="49">
        <v>0.6</v>
      </c>
      <c r="R50" s="49" t="str">
        <f t="shared" ref="R50" si="269">IF(Q50&lt;=0.5,"VG",IF(Q50&lt;=0.6,"G",IF(Q50&lt;=0.7,"S","NS")))</f>
        <v>G</v>
      </c>
      <c r="S50" s="49" t="str">
        <f t="shared" si="260"/>
        <v>VG</v>
      </c>
      <c r="T50" s="49" t="str">
        <f t="shared" si="261"/>
        <v>VG</v>
      </c>
      <c r="U50" s="49" t="str">
        <f t="shared" si="262"/>
        <v>VG</v>
      </c>
      <c r="V50" s="49">
        <v>0.79</v>
      </c>
      <c r="W50" s="49" t="str">
        <f t="shared" ref="W50" si="270">IF(V50&gt;0.85,"VG",IF(V50&gt;0.75,"G",IF(V50&gt;0.6,"S","NS")))</f>
        <v>G</v>
      </c>
      <c r="X50" s="49" t="str">
        <f t="shared" si="263"/>
        <v>G</v>
      </c>
      <c r="Y50" s="49" t="str">
        <f t="shared" si="264"/>
        <v>G</v>
      </c>
      <c r="Z50" s="49" t="str">
        <f t="shared" si="265"/>
        <v>VG</v>
      </c>
      <c r="AA50" s="51">
        <v>0.75970108906368805</v>
      </c>
      <c r="AB50" s="51">
        <v>0.75063879960706603</v>
      </c>
      <c r="AC50" s="51">
        <v>18.415634885623501</v>
      </c>
      <c r="AD50" s="51">
        <v>15.2545356125226</v>
      </c>
      <c r="AE50" s="51">
        <v>0.49020292832286499</v>
      </c>
      <c r="AF50" s="51">
        <v>0.49936079180581799</v>
      </c>
      <c r="AG50" s="51">
        <v>0.86660761316030299</v>
      </c>
      <c r="AH50" s="51">
        <v>0.81789718318883897</v>
      </c>
      <c r="AI50" s="52" t="s">
        <v>75</v>
      </c>
      <c r="AJ50" s="52" t="s">
        <v>75</v>
      </c>
      <c r="AK50" s="52" t="s">
        <v>73</v>
      </c>
      <c r="AL50" s="52" t="s">
        <v>73</v>
      </c>
      <c r="AM50" s="52" t="s">
        <v>77</v>
      </c>
      <c r="AN50" s="52" t="s">
        <v>77</v>
      </c>
      <c r="AO50" s="52" t="s">
        <v>77</v>
      </c>
      <c r="AP50" s="52" t="s">
        <v>75</v>
      </c>
      <c r="AR50" s="53" t="s">
        <v>80</v>
      </c>
      <c r="AS50" s="51">
        <v>0.764077031229909</v>
      </c>
      <c r="AT50" s="51">
        <v>0.78185212897951994</v>
      </c>
      <c r="AU50" s="51">
        <v>11.7523691987757</v>
      </c>
      <c r="AV50" s="51">
        <v>11.2784086121226</v>
      </c>
      <c r="AW50" s="51">
        <v>0.48571902245031601</v>
      </c>
      <c r="AX50" s="51">
        <v>0.46706302681809397</v>
      </c>
      <c r="AY50" s="51">
        <v>0.80328492295590603</v>
      </c>
      <c r="AZ50" s="51">
        <v>0.81869273756447003</v>
      </c>
      <c r="BA50" s="52" t="s">
        <v>75</v>
      </c>
      <c r="BB50" s="52" t="s">
        <v>75</v>
      </c>
      <c r="BC50" s="52" t="s">
        <v>76</v>
      </c>
      <c r="BD50" s="52" t="s">
        <v>76</v>
      </c>
      <c r="BE50" s="52" t="s">
        <v>77</v>
      </c>
      <c r="BF50" s="52" t="s">
        <v>77</v>
      </c>
      <c r="BG50" s="52" t="s">
        <v>75</v>
      </c>
      <c r="BH50" s="52" t="s">
        <v>75</v>
      </c>
      <c r="BI50" s="47">
        <f t="shared" si="266"/>
        <v>1</v>
      </c>
      <c r="BJ50" s="47" t="s">
        <v>80</v>
      </c>
      <c r="BK50" s="51">
        <v>0.77280838950758401</v>
      </c>
      <c r="BL50" s="51">
        <v>0.79008821186110201</v>
      </c>
      <c r="BM50" s="51">
        <v>17.311852514792498</v>
      </c>
      <c r="BN50" s="51">
        <v>15.7081291725773</v>
      </c>
      <c r="BO50" s="51">
        <v>0.476646211033316</v>
      </c>
      <c r="BP50" s="51">
        <v>0.45816131235504698</v>
      </c>
      <c r="BQ50" s="51">
        <v>0.86857741991317705</v>
      </c>
      <c r="BR50" s="51">
        <v>0.86727983833181699</v>
      </c>
      <c r="BS50" s="47" t="s">
        <v>75</v>
      </c>
      <c r="BT50" s="47" t="s">
        <v>75</v>
      </c>
      <c r="BU50" s="47" t="s">
        <v>73</v>
      </c>
      <c r="BV50" s="47" t="s">
        <v>73</v>
      </c>
      <c r="BW50" s="47" t="s">
        <v>77</v>
      </c>
      <c r="BX50" s="47" t="s">
        <v>77</v>
      </c>
      <c r="BY50" s="47" t="s">
        <v>77</v>
      </c>
      <c r="BZ50" s="47" t="s">
        <v>77</v>
      </c>
    </row>
    <row r="51" spans="1:78" s="47" customFormat="1" x14ac:dyDescent="0.3">
      <c r="A51" s="48">
        <v>14159200</v>
      </c>
      <c r="B51" s="47">
        <v>23773037</v>
      </c>
      <c r="C51" s="47" t="s">
        <v>5</v>
      </c>
      <c r="D51" s="93" t="s">
        <v>205</v>
      </c>
      <c r="E51" s="93"/>
      <c r="F51" s="100"/>
      <c r="G51" s="49">
        <v>0.71</v>
      </c>
      <c r="H51" s="49" t="str">
        <f t="shared" ref="H51" si="271">IF(G51&gt;0.8,"VG",IF(G51&gt;0.7,"G",IF(G51&gt;0.45,"S","NS")))</f>
        <v>G</v>
      </c>
      <c r="I51" s="49" t="str">
        <f t="shared" si="254"/>
        <v>G</v>
      </c>
      <c r="J51" s="49" t="str">
        <f t="shared" si="255"/>
        <v>G</v>
      </c>
      <c r="K51" s="49" t="str">
        <f t="shared" si="256"/>
        <v>G</v>
      </c>
      <c r="L51" s="50">
        <v>0.20699999999999999</v>
      </c>
      <c r="M51" s="49" t="str">
        <f t="shared" ref="M51" si="272">IF(ABS(L51)&lt;5%,"VG",IF(ABS(L51)&lt;10%,"G",IF(ABS(L51)&lt;15%,"S","NS")))</f>
        <v>NS</v>
      </c>
      <c r="N51" s="49" t="str">
        <f t="shared" si="257"/>
        <v>VG</v>
      </c>
      <c r="O51" s="49" t="str">
        <f t="shared" si="258"/>
        <v>S</v>
      </c>
      <c r="P51" s="49" t="str">
        <f t="shared" si="259"/>
        <v>VG</v>
      </c>
      <c r="Q51" s="49">
        <v>0.52</v>
      </c>
      <c r="R51" s="49" t="str">
        <f t="shared" ref="R51" si="273">IF(Q51&lt;=0.5,"VG",IF(Q51&lt;=0.6,"G",IF(Q51&lt;=0.7,"S","NS")))</f>
        <v>G</v>
      </c>
      <c r="S51" s="49" t="str">
        <f t="shared" si="260"/>
        <v>VG</v>
      </c>
      <c r="T51" s="49" t="str">
        <f t="shared" si="261"/>
        <v>VG</v>
      </c>
      <c r="U51" s="49" t="str">
        <f t="shared" si="262"/>
        <v>VG</v>
      </c>
      <c r="V51" s="49">
        <v>0.81</v>
      </c>
      <c r="W51" s="49" t="str">
        <f t="shared" ref="W51" si="274">IF(V51&gt;0.85,"VG",IF(V51&gt;0.75,"G",IF(V51&gt;0.6,"S","NS")))</f>
        <v>G</v>
      </c>
      <c r="X51" s="49" t="str">
        <f t="shared" si="263"/>
        <v>G</v>
      </c>
      <c r="Y51" s="49" t="str">
        <f t="shared" si="264"/>
        <v>G</v>
      </c>
      <c r="Z51" s="49" t="str">
        <f t="shared" si="265"/>
        <v>VG</v>
      </c>
      <c r="AA51" s="51">
        <v>0.75970108906368805</v>
      </c>
      <c r="AB51" s="51">
        <v>0.75063879960706603</v>
      </c>
      <c r="AC51" s="51">
        <v>18.415634885623501</v>
      </c>
      <c r="AD51" s="51">
        <v>15.2545356125226</v>
      </c>
      <c r="AE51" s="51">
        <v>0.49020292832286499</v>
      </c>
      <c r="AF51" s="51">
        <v>0.49936079180581799</v>
      </c>
      <c r="AG51" s="51">
        <v>0.86660761316030299</v>
      </c>
      <c r="AH51" s="51">
        <v>0.81789718318883897</v>
      </c>
      <c r="AI51" s="52" t="s">
        <v>75</v>
      </c>
      <c r="AJ51" s="52" t="s">
        <v>75</v>
      </c>
      <c r="AK51" s="52" t="s">
        <v>73</v>
      </c>
      <c r="AL51" s="52" t="s">
        <v>73</v>
      </c>
      <c r="AM51" s="52" t="s">
        <v>77</v>
      </c>
      <c r="AN51" s="52" t="s">
        <v>77</v>
      </c>
      <c r="AO51" s="52" t="s">
        <v>77</v>
      </c>
      <c r="AP51" s="52" t="s">
        <v>75</v>
      </c>
      <c r="AR51" s="53" t="s">
        <v>80</v>
      </c>
      <c r="AS51" s="51">
        <v>0.764077031229909</v>
      </c>
      <c r="AT51" s="51">
        <v>0.78185212897951994</v>
      </c>
      <c r="AU51" s="51">
        <v>11.7523691987757</v>
      </c>
      <c r="AV51" s="51">
        <v>11.2784086121226</v>
      </c>
      <c r="AW51" s="51">
        <v>0.48571902245031601</v>
      </c>
      <c r="AX51" s="51">
        <v>0.46706302681809397</v>
      </c>
      <c r="AY51" s="51">
        <v>0.80328492295590603</v>
      </c>
      <c r="AZ51" s="51">
        <v>0.81869273756447003</v>
      </c>
      <c r="BA51" s="52" t="s">
        <v>75</v>
      </c>
      <c r="BB51" s="52" t="s">
        <v>75</v>
      </c>
      <c r="BC51" s="52" t="s">
        <v>76</v>
      </c>
      <c r="BD51" s="52" t="s">
        <v>76</v>
      </c>
      <c r="BE51" s="52" t="s">
        <v>77</v>
      </c>
      <c r="BF51" s="52" t="s">
        <v>77</v>
      </c>
      <c r="BG51" s="52" t="s">
        <v>75</v>
      </c>
      <c r="BH51" s="52" t="s">
        <v>75</v>
      </c>
      <c r="BI51" s="47">
        <f t="shared" si="266"/>
        <v>1</v>
      </c>
      <c r="BJ51" s="47" t="s">
        <v>80</v>
      </c>
      <c r="BK51" s="51">
        <v>0.77280838950758401</v>
      </c>
      <c r="BL51" s="51">
        <v>0.79008821186110201</v>
      </c>
      <c r="BM51" s="51">
        <v>17.311852514792498</v>
      </c>
      <c r="BN51" s="51">
        <v>15.7081291725773</v>
      </c>
      <c r="BO51" s="51">
        <v>0.476646211033316</v>
      </c>
      <c r="BP51" s="51">
        <v>0.45816131235504698</v>
      </c>
      <c r="BQ51" s="51">
        <v>0.86857741991317705</v>
      </c>
      <c r="BR51" s="51">
        <v>0.86727983833181699</v>
      </c>
      <c r="BS51" s="47" t="s">
        <v>75</v>
      </c>
      <c r="BT51" s="47" t="s">
        <v>75</v>
      </c>
      <c r="BU51" s="47" t="s">
        <v>73</v>
      </c>
      <c r="BV51" s="47" t="s">
        <v>73</v>
      </c>
      <c r="BW51" s="47" t="s">
        <v>77</v>
      </c>
      <c r="BX51" s="47" t="s">
        <v>77</v>
      </c>
      <c r="BY51" s="47" t="s">
        <v>77</v>
      </c>
      <c r="BZ51" s="47" t="s">
        <v>77</v>
      </c>
    </row>
    <row r="52" spans="1:78" s="63" customFormat="1" x14ac:dyDescent="0.3">
      <c r="A52" s="62">
        <v>14159200</v>
      </c>
      <c r="B52" s="63">
        <v>23773037</v>
      </c>
      <c r="C52" s="63" t="s">
        <v>5</v>
      </c>
      <c r="D52" s="83" t="s">
        <v>209</v>
      </c>
      <c r="E52" s="83"/>
      <c r="F52" s="79"/>
      <c r="G52" s="64">
        <v>0.84</v>
      </c>
      <c r="H52" s="64" t="str">
        <f t="shared" ref="H52" si="275">IF(G52&gt;0.8,"VG",IF(G52&gt;0.7,"G",IF(G52&gt;0.45,"S","NS")))</f>
        <v>VG</v>
      </c>
      <c r="I52" s="64" t="str">
        <f t="shared" si="254"/>
        <v>G</v>
      </c>
      <c r="J52" s="64" t="str">
        <f t="shared" si="255"/>
        <v>G</v>
      </c>
      <c r="K52" s="64" t="str">
        <f t="shared" si="256"/>
        <v>G</v>
      </c>
      <c r="L52" s="65">
        <v>-3.3000000000000002E-2</v>
      </c>
      <c r="M52" s="64" t="str">
        <f t="shared" ref="M52" si="276">IF(ABS(L52)&lt;5%,"VG",IF(ABS(L52)&lt;10%,"G",IF(ABS(L52)&lt;15%,"S","NS")))</f>
        <v>VG</v>
      </c>
      <c r="N52" s="64" t="str">
        <f t="shared" si="257"/>
        <v>VG</v>
      </c>
      <c r="O52" s="64" t="str">
        <f t="shared" si="258"/>
        <v>S</v>
      </c>
      <c r="P52" s="64" t="str">
        <f t="shared" si="259"/>
        <v>VG</v>
      </c>
      <c r="Q52" s="64">
        <v>0.4</v>
      </c>
      <c r="R52" s="64" t="str">
        <f t="shared" ref="R52" si="277">IF(Q52&lt;=0.5,"VG",IF(Q52&lt;=0.6,"G",IF(Q52&lt;=0.7,"S","NS")))</f>
        <v>VG</v>
      </c>
      <c r="S52" s="64" t="str">
        <f t="shared" si="260"/>
        <v>VG</v>
      </c>
      <c r="T52" s="64" t="str">
        <f t="shared" si="261"/>
        <v>VG</v>
      </c>
      <c r="U52" s="64" t="str">
        <f t="shared" si="262"/>
        <v>VG</v>
      </c>
      <c r="V52" s="64">
        <v>0.84599999999999997</v>
      </c>
      <c r="W52" s="64" t="str">
        <f t="shared" ref="W52" si="278">IF(V52&gt;0.85,"VG",IF(V52&gt;0.75,"G",IF(V52&gt;0.6,"S","NS")))</f>
        <v>G</v>
      </c>
      <c r="X52" s="64" t="str">
        <f t="shared" si="263"/>
        <v>G</v>
      </c>
      <c r="Y52" s="64" t="str">
        <f t="shared" si="264"/>
        <v>G</v>
      </c>
      <c r="Z52" s="64" t="str">
        <f t="shared" si="265"/>
        <v>VG</v>
      </c>
      <c r="AA52" s="66">
        <v>0.75970108906368805</v>
      </c>
      <c r="AB52" s="66">
        <v>0.75063879960706603</v>
      </c>
      <c r="AC52" s="66">
        <v>18.415634885623501</v>
      </c>
      <c r="AD52" s="66">
        <v>15.2545356125226</v>
      </c>
      <c r="AE52" s="66">
        <v>0.49020292832286499</v>
      </c>
      <c r="AF52" s="66">
        <v>0.49936079180581799</v>
      </c>
      <c r="AG52" s="66">
        <v>0.86660761316030299</v>
      </c>
      <c r="AH52" s="66">
        <v>0.81789718318883897</v>
      </c>
      <c r="AI52" s="67" t="s">
        <v>75</v>
      </c>
      <c r="AJ52" s="67" t="s">
        <v>75</v>
      </c>
      <c r="AK52" s="67" t="s">
        <v>73</v>
      </c>
      <c r="AL52" s="67" t="s">
        <v>73</v>
      </c>
      <c r="AM52" s="67" t="s">
        <v>77</v>
      </c>
      <c r="AN52" s="67" t="s">
        <v>77</v>
      </c>
      <c r="AO52" s="67" t="s">
        <v>77</v>
      </c>
      <c r="AP52" s="67" t="s">
        <v>75</v>
      </c>
      <c r="AR52" s="68" t="s">
        <v>80</v>
      </c>
      <c r="AS52" s="66">
        <v>0.764077031229909</v>
      </c>
      <c r="AT52" s="66">
        <v>0.78185212897951994</v>
      </c>
      <c r="AU52" s="66">
        <v>11.7523691987757</v>
      </c>
      <c r="AV52" s="66">
        <v>11.2784086121226</v>
      </c>
      <c r="AW52" s="66">
        <v>0.48571902245031601</v>
      </c>
      <c r="AX52" s="66">
        <v>0.46706302681809397</v>
      </c>
      <c r="AY52" s="66">
        <v>0.80328492295590603</v>
      </c>
      <c r="AZ52" s="66">
        <v>0.81869273756447003</v>
      </c>
      <c r="BA52" s="67" t="s">
        <v>75</v>
      </c>
      <c r="BB52" s="67" t="s">
        <v>75</v>
      </c>
      <c r="BC52" s="67" t="s">
        <v>76</v>
      </c>
      <c r="BD52" s="67" t="s">
        <v>76</v>
      </c>
      <c r="BE52" s="67" t="s">
        <v>77</v>
      </c>
      <c r="BF52" s="67" t="s">
        <v>77</v>
      </c>
      <c r="BG52" s="67" t="s">
        <v>75</v>
      </c>
      <c r="BH52" s="67" t="s">
        <v>75</v>
      </c>
      <c r="BI52" s="63">
        <f t="shared" si="266"/>
        <v>1</v>
      </c>
      <c r="BJ52" s="63" t="s">
        <v>80</v>
      </c>
      <c r="BK52" s="66">
        <v>0.77280838950758401</v>
      </c>
      <c r="BL52" s="66">
        <v>0.79008821186110201</v>
      </c>
      <c r="BM52" s="66">
        <v>17.311852514792498</v>
      </c>
      <c r="BN52" s="66">
        <v>15.7081291725773</v>
      </c>
      <c r="BO52" s="66">
        <v>0.476646211033316</v>
      </c>
      <c r="BP52" s="66">
        <v>0.45816131235504698</v>
      </c>
      <c r="BQ52" s="66">
        <v>0.86857741991317705</v>
      </c>
      <c r="BR52" s="66">
        <v>0.86727983833181699</v>
      </c>
      <c r="BS52" s="63" t="s">
        <v>75</v>
      </c>
      <c r="BT52" s="63" t="s">
        <v>75</v>
      </c>
      <c r="BU52" s="63" t="s">
        <v>73</v>
      </c>
      <c r="BV52" s="63" t="s">
        <v>73</v>
      </c>
      <c r="BW52" s="63" t="s">
        <v>77</v>
      </c>
      <c r="BX52" s="63" t="s">
        <v>77</v>
      </c>
      <c r="BY52" s="63" t="s">
        <v>77</v>
      </c>
      <c r="BZ52" s="63" t="s">
        <v>77</v>
      </c>
    </row>
    <row r="53" spans="1:78" s="63" customFormat="1" x14ac:dyDescent="0.3">
      <c r="A53" s="62">
        <v>14159200</v>
      </c>
      <c r="B53" s="63">
        <v>23773037</v>
      </c>
      <c r="C53" s="63" t="s">
        <v>5</v>
      </c>
      <c r="D53" s="83" t="s">
        <v>254</v>
      </c>
      <c r="E53" s="83"/>
      <c r="F53" s="79"/>
      <c r="G53" s="64">
        <v>0.84</v>
      </c>
      <c r="H53" s="64" t="str">
        <f t="shared" ref="H53" si="279">IF(G53&gt;0.8,"VG",IF(G53&gt;0.7,"G",IF(G53&gt;0.45,"S","NS")))</f>
        <v>VG</v>
      </c>
      <c r="I53" s="64" t="str">
        <f t="shared" si="254"/>
        <v>G</v>
      </c>
      <c r="J53" s="64" t="str">
        <f t="shared" si="255"/>
        <v>G</v>
      </c>
      <c r="K53" s="64" t="str">
        <f t="shared" si="256"/>
        <v>G</v>
      </c>
      <c r="L53" s="65">
        <v>-1E-3</v>
      </c>
      <c r="M53" s="64" t="str">
        <f t="shared" ref="M53" si="280">IF(ABS(L53)&lt;5%,"VG",IF(ABS(L53)&lt;10%,"G",IF(ABS(L53)&lt;15%,"S","NS")))</f>
        <v>VG</v>
      </c>
      <c r="N53" s="64" t="str">
        <f t="shared" si="257"/>
        <v>VG</v>
      </c>
      <c r="O53" s="64" t="str">
        <f t="shared" si="258"/>
        <v>S</v>
      </c>
      <c r="P53" s="64" t="str">
        <f t="shared" si="259"/>
        <v>VG</v>
      </c>
      <c r="Q53" s="64">
        <v>0.4</v>
      </c>
      <c r="R53" s="64" t="str">
        <f t="shared" ref="R53" si="281">IF(Q53&lt;=0.5,"VG",IF(Q53&lt;=0.6,"G",IF(Q53&lt;=0.7,"S","NS")))</f>
        <v>VG</v>
      </c>
      <c r="S53" s="64" t="str">
        <f t="shared" si="260"/>
        <v>VG</v>
      </c>
      <c r="T53" s="64" t="str">
        <f t="shared" si="261"/>
        <v>VG</v>
      </c>
      <c r="U53" s="64" t="str">
        <f t="shared" si="262"/>
        <v>VG</v>
      </c>
      <c r="V53" s="64">
        <v>0.84199999999999997</v>
      </c>
      <c r="W53" s="64" t="str">
        <f t="shared" ref="W53" si="282">IF(V53&gt;0.85,"VG",IF(V53&gt;0.75,"G",IF(V53&gt;0.6,"S","NS")))</f>
        <v>G</v>
      </c>
      <c r="X53" s="64" t="str">
        <f t="shared" si="263"/>
        <v>G</v>
      </c>
      <c r="Y53" s="64" t="str">
        <f t="shared" si="264"/>
        <v>G</v>
      </c>
      <c r="Z53" s="64" t="str">
        <f t="shared" si="265"/>
        <v>VG</v>
      </c>
      <c r="AA53" s="66">
        <v>0.75970108906368805</v>
      </c>
      <c r="AB53" s="66">
        <v>0.75063879960706603</v>
      </c>
      <c r="AC53" s="66">
        <v>18.415634885623501</v>
      </c>
      <c r="AD53" s="66">
        <v>15.2545356125226</v>
      </c>
      <c r="AE53" s="66">
        <v>0.49020292832286499</v>
      </c>
      <c r="AF53" s="66">
        <v>0.49936079180581799</v>
      </c>
      <c r="AG53" s="66">
        <v>0.86660761316030299</v>
      </c>
      <c r="AH53" s="66">
        <v>0.81789718318883897</v>
      </c>
      <c r="AI53" s="67" t="s">
        <v>75</v>
      </c>
      <c r="AJ53" s="67" t="s">
        <v>75</v>
      </c>
      <c r="AK53" s="67" t="s">
        <v>73</v>
      </c>
      <c r="AL53" s="67" t="s">
        <v>73</v>
      </c>
      <c r="AM53" s="67" t="s">
        <v>77</v>
      </c>
      <c r="AN53" s="67" t="s">
        <v>77</v>
      </c>
      <c r="AO53" s="67" t="s">
        <v>77</v>
      </c>
      <c r="AP53" s="67" t="s">
        <v>75</v>
      </c>
      <c r="AR53" s="68" t="s">
        <v>80</v>
      </c>
      <c r="AS53" s="66">
        <v>0.764077031229909</v>
      </c>
      <c r="AT53" s="66">
        <v>0.78185212897951994</v>
      </c>
      <c r="AU53" s="66">
        <v>11.7523691987757</v>
      </c>
      <c r="AV53" s="66">
        <v>11.2784086121226</v>
      </c>
      <c r="AW53" s="66">
        <v>0.48571902245031601</v>
      </c>
      <c r="AX53" s="66">
        <v>0.46706302681809397</v>
      </c>
      <c r="AY53" s="66">
        <v>0.80328492295590603</v>
      </c>
      <c r="AZ53" s="66">
        <v>0.81869273756447003</v>
      </c>
      <c r="BA53" s="67" t="s">
        <v>75</v>
      </c>
      <c r="BB53" s="67" t="s">
        <v>75</v>
      </c>
      <c r="BC53" s="67" t="s">
        <v>76</v>
      </c>
      <c r="BD53" s="67" t="s">
        <v>76</v>
      </c>
      <c r="BE53" s="67" t="s">
        <v>77</v>
      </c>
      <c r="BF53" s="67" t="s">
        <v>77</v>
      </c>
      <c r="BG53" s="67" t="s">
        <v>75</v>
      </c>
      <c r="BH53" s="67" t="s">
        <v>75</v>
      </c>
      <c r="BI53" s="63">
        <f t="shared" si="266"/>
        <v>1</v>
      </c>
      <c r="BJ53" s="63" t="s">
        <v>80</v>
      </c>
      <c r="BK53" s="66">
        <v>0.77280838950758401</v>
      </c>
      <c r="BL53" s="66">
        <v>0.79008821186110201</v>
      </c>
      <c r="BM53" s="66">
        <v>17.311852514792498</v>
      </c>
      <c r="BN53" s="66">
        <v>15.7081291725773</v>
      </c>
      <c r="BO53" s="66">
        <v>0.476646211033316</v>
      </c>
      <c r="BP53" s="66">
        <v>0.45816131235504698</v>
      </c>
      <c r="BQ53" s="66">
        <v>0.86857741991317705</v>
      </c>
      <c r="BR53" s="66">
        <v>0.86727983833181699</v>
      </c>
      <c r="BS53" s="63" t="s">
        <v>75</v>
      </c>
      <c r="BT53" s="63" t="s">
        <v>75</v>
      </c>
      <c r="BU53" s="63" t="s">
        <v>73</v>
      </c>
      <c r="BV53" s="63" t="s">
        <v>73</v>
      </c>
      <c r="BW53" s="63" t="s">
        <v>77</v>
      </c>
      <c r="BX53" s="63" t="s">
        <v>77</v>
      </c>
      <c r="BY53" s="63" t="s">
        <v>77</v>
      </c>
      <c r="BZ53" s="63" t="s">
        <v>77</v>
      </c>
    </row>
    <row r="54" spans="1:78" s="30" customFormat="1" x14ac:dyDescent="0.3">
      <c r="A54" s="114">
        <v>14159200</v>
      </c>
      <c r="B54" s="30">
        <v>23773037</v>
      </c>
      <c r="C54" s="30" t="s">
        <v>5</v>
      </c>
      <c r="D54" s="115" t="s">
        <v>301</v>
      </c>
      <c r="E54" s="115"/>
      <c r="F54" s="116"/>
      <c r="G54" s="24">
        <v>0.55000000000000004</v>
      </c>
      <c r="H54" s="24" t="str">
        <f t="shared" ref="H54" si="283">IF(G54&gt;0.8,"VG",IF(G54&gt;0.7,"G",IF(G54&gt;0.45,"S","NS")))</f>
        <v>S</v>
      </c>
      <c r="I54" s="24" t="str">
        <f t="shared" ref="I54" si="284">AJ54</f>
        <v>G</v>
      </c>
      <c r="J54" s="24" t="str">
        <f t="shared" ref="J54" si="285">BB54</f>
        <v>G</v>
      </c>
      <c r="K54" s="24" t="str">
        <f t="shared" ref="K54" si="286">BT54</f>
        <v>G</v>
      </c>
      <c r="L54" s="25">
        <v>-0.20200000000000001</v>
      </c>
      <c r="M54" s="24" t="str">
        <f t="shared" ref="M54" si="287">IF(ABS(L54)&lt;5%,"VG",IF(ABS(L54)&lt;10%,"G",IF(ABS(L54)&lt;15%,"S","NS")))</f>
        <v>NS</v>
      </c>
      <c r="N54" s="24" t="str">
        <f t="shared" ref="N54" si="288">AO54</f>
        <v>VG</v>
      </c>
      <c r="O54" s="24" t="str">
        <f t="shared" ref="O54" si="289">BD54</f>
        <v>S</v>
      </c>
      <c r="P54" s="24" t="str">
        <f t="shared" ref="P54" si="290">BY54</f>
        <v>VG</v>
      </c>
      <c r="Q54" s="24">
        <v>0.62</v>
      </c>
      <c r="R54" s="24" t="str">
        <f t="shared" ref="R54" si="291">IF(Q54&lt;=0.5,"VG",IF(Q54&lt;=0.6,"G",IF(Q54&lt;=0.7,"S","NS")))</f>
        <v>S</v>
      </c>
      <c r="S54" s="24" t="str">
        <f t="shared" ref="S54" si="292">AN54</f>
        <v>VG</v>
      </c>
      <c r="T54" s="24" t="str">
        <f t="shared" ref="T54" si="293">BF54</f>
        <v>VG</v>
      </c>
      <c r="U54" s="24" t="str">
        <f t="shared" ref="U54" si="294">BX54</f>
        <v>VG</v>
      </c>
      <c r="V54" s="24">
        <v>0.78500000000000003</v>
      </c>
      <c r="W54" s="24" t="str">
        <f t="shared" ref="W54" si="295">IF(V54&gt;0.85,"VG",IF(V54&gt;0.75,"G",IF(V54&gt;0.6,"S","NS")))</f>
        <v>G</v>
      </c>
      <c r="X54" s="24" t="str">
        <f t="shared" ref="X54" si="296">AP54</f>
        <v>G</v>
      </c>
      <c r="Y54" s="24" t="str">
        <f t="shared" ref="Y54" si="297">BH54</f>
        <v>G</v>
      </c>
      <c r="Z54" s="24" t="str">
        <f t="shared" ref="Z54" si="298">BZ54</f>
        <v>VG</v>
      </c>
      <c r="AA54" s="33">
        <v>0.75970108906368805</v>
      </c>
      <c r="AB54" s="33">
        <v>0.75063879960706603</v>
      </c>
      <c r="AC54" s="33">
        <v>18.415634885623501</v>
      </c>
      <c r="AD54" s="33">
        <v>15.2545356125226</v>
      </c>
      <c r="AE54" s="33">
        <v>0.49020292832286499</v>
      </c>
      <c r="AF54" s="33">
        <v>0.49936079180581799</v>
      </c>
      <c r="AG54" s="33">
        <v>0.86660761316030299</v>
      </c>
      <c r="AH54" s="33">
        <v>0.81789718318883897</v>
      </c>
      <c r="AI54" s="36" t="s">
        <v>75</v>
      </c>
      <c r="AJ54" s="36" t="s">
        <v>75</v>
      </c>
      <c r="AK54" s="36" t="s">
        <v>73</v>
      </c>
      <c r="AL54" s="36" t="s">
        <v>73</v>
      </c>
      <c r="AM54" s="36" t="s">
        <v>77</v>
      </c>
      <c r="AN54" s="36" t="s">
        <v>77</v>
      </c>
      <c r="AO54" s="36" t="s">
        <v>77</v>
      </c>
      <c r="AP54" s="36" t="s">
        <v>75</v>
      </c>
      <c r="AR54" s="117" t="s">
        <v>80</v>
      </c>
      <c r="AS54" s="33">
        <v>0.764077031229909</v>
      </c>
      <c r="AT54" s="33">
        <v>0.78185212897951994</v>
      </c>
      <c r="AU54" s="33">
        <v>11.7523691987757</v>
      </c>
      <c r="AV54" s="33">
        <v>11.2784086121226</v>
      </c>
      <c r="AW54" s="33">
        <v>0.48571902245031601</v>
      </c>
      <c r="AX54" s="33">
        <v>0.46706302681809397</v>
      </c>
      <c r="AY54" s="33">
        <v>0.80328492295590603</v>
      </c>
      <c r="AZ54" s="33">
        <v>0.81869273756447003</v>
      </c>
      <c r="BA54" s="36" t="s">
        <v>75</v>
      </c>
      <c r="BB54" s="36" t="s">
        <v>75</v>
      </c>
      <c r="BC54" s="36" t="s">
        <v>76</v>
      </c>
      <c r="BD54" s="36" t="s">
        <v>76</v>
      </c>
      <c r="BE54" s="36" t="s">
        <v>77</v>
      </c>
      <c r="BF54" s="36" t="s">
        <v>77</v>
      </c>
      <c r="BG54" s="36" t="s">
        <v>75</v>
      </c>
      <c r="BH54" s="36" t="s">
        <v>75</v>
      </c>
      <c r="BI54" s="30">
        <f t="shared" ref="BI54" si="299">IF(BJ54=AR54,1,0)</f>
        <v>1</v>
      </c>
      <c r="BJ54" s="30" t="s">
        <v>80</v>
      </c>
      <c r="BK54" s="33">
        <v>0.77280838950758401</v>
      </c>
      <c r="BL54" s="33">
        <v>0.79008821186110201</v>
      </c>
      <c r="BM54" s="33">
        <v>17.311852514792498</v>
      </c>
      <c r="BN54" s="33">
        <v>15.7081291725773</v>
      </c>
      <c r="BO54" s="33">
        <v>0.476646211033316</v>
      </c>
      <c r="BP54" s="33">
        <v>0.45816131235504698</v>
      </c>
      <c r="BQ54" s="33">
        <v>0.86857741991317705</v>
      </c>
      <c r="BR54" s="33">
        <v>0.86727983833181699</v>
      </c>
      <c r="BS54" s="30" t="s">
        <v>75</v>
      </c>
      <c r="BT54" s="30" t="s">
        <v>75</v>
      </c>
      <c r="BU54" s="30" t="s">
        <v>73</v>
      </c>
      <c r="BV54" s="30" t="s">
        <v>73</v>
      </c>
      <c r="BW54" s="30" t="s">
        <v>77</v>
      </c>
      <c r="BX54" s="30" t="s">
        <v>77</v>
      </c>
      <c r="BY54" s="30" t="s">
        <v>77</v>
      </c>
      <c r="BZ54" s="30" t="s">
        <v>77</v>
      </c>
    </row>
    <row r="55" spans="1:78" s="63" customFormat="1" x14ac:dyDescent="0.3">
      <c r="A55" s="62">
        <v>14159200</v>
      </c>
      <c r="B55" s="63">
        <v>23773037</v>
      </c>
      <c r="C55" s="63" t="s">
        <v>5</v>
      </c>
      <c r="D55" s="83" t="s">
        <v>301</v>
      </c>
      <c r="E55" s="83" t="s">
        <v>307</v>
      </c>
      <c r="F55" s="79"/>
      <c r="G55" s="64">
        <v>0.66</v>
      </c>
      <c r="H55" s="64" t="str">
        <f t="shared" ref="H55" si="300">IF(G55&gt;0.8,"VG",IF(G55&gt;0.7,"G",IF(G55&gt;0.45,"S","NS")))</f>
        <v>S</v>
      </c>
      <c r="I55" s="64" t="str">
        <f t="shared" ref="I55" si="301">AJ55</f>
        <v>G</v>
      </c>
      <c r="J55" s="64" t="str">
        <f t="shared" ref="J55" si="302">BB55</f>
        <v>G</v>
      </c>
      <c r="K55" s="64" t="str">
        <f t="shared" ref="K55" si="303">BT55</f>
        <v>G</v>
      </c>
      <c r="L55" s="65">
        <v>-0.1192</v>
      </c>
      <c r="M55" s="64" t="str">
        <f t="shared" ref="M55" si="304">IF(ABS(L55)&lt;5%,"VG",IF(ABS(L55)&lt;10%,"G",IF(ABS(L55)&lt;15%,"S","NS")))</f>
        <v>S</v>
      </c>
      <c r="N55" s="64" t="str">
        <f t="shared" ref="N55" si="305">AO55</f>
        <v>VG</v>
      </c>
      <c r="O55" s="64" t="str">
        <f t="shared" ref="O55" si="306">BD55</f>
        <v>S</v>
      </c>
      <c r="P55" s="64" t="str">
        <f t="shared" ref="P55" si="307">BY55</f>
        <v>VG</v>
      </c>
      <c r="Q55" s="64">
        <v>0.56999999999999995</v>
      </c>
      <c r="R55" s="64" t="str">
        <f t="shared" ref="R55" si="308">IF(Q55&lt;=0.5,"VG",IF(Q55&lt;=0.6,"G",IF(Q55&lt;=0.7,"S","NS")))</f>
        <v>G</v>
      </c>
      <c r="S55" s="64" t="str">
        <f t="shared" ref="S55" si="309">AN55</f>
        <v>VG</v>
      </c>
      <c r="T55" s="64" t="str">
        <f t="shared" ref="T55" si="310">BF55</f>
        <v>VG</v>
      </c>
      <c r="U55" s="64" t="str">
        <f t="shared" ref="U55" si="311">BX55</f>
        <v>VG</v>
      </c>
      <c r="V55" s="64">
        <v>0.78500000000000003</v>
      </c>
      <c r="W55" s="64" t="str">
        <f t="shared" ref="W55" si="312">IF(V55&gt;0.85,"VG",IF(V55&gt;0.75,"G",IF(V55&gt;0.6,"S","NS")))</f>
        <v>G</v>
      </c>
      <c r="X55" s="64" t="str">
        <f t="shared" ref="X55" si="313">AP55</f>
        <v>G</v>
      </c>
      <c r="Y55" s="64" t="str">
        <f t="shared" ref="Y55" si="314">BH55</f>
        <v>G</v>
      </c>
      <c r="Z55" s="64" t="str">
        <f t="shared" ref="Z55" si="315">BZ55</f>
        <v>VG</v>
      </c>
      <c r="AA55" s="66">
        <v>0.75970108906368805</v>
      </c>
      <c r="AB55" s="66">
        <v>0.75063879960706603</v>
      </c>
      <c r="AC55" s="66">
        <v>18.415634885623501</v>
      </c>
      <c r="AD55" s="66">
        <v>15.2545356125226</v>
      </c>
      <c r="AE55" s="66">
        <v>0.49020292832286499</v>
      </c>
      <c r="AF55" s="66">
        <v>0.49936079180581799</v>
      </c>
      <c r="AG55" s="66">
        <v>0.86660761316030299</v>
      </c>
      <c r="AH55" s="66">
        <v>0.81789718318883897</v>
      </c>
      <c r="AI55" s="67" t="s">
        <v>75</v>
      </c>
      <c r="AJ55" s="67" t="s">
        <v>75</v>
      </c>
      <c r="AK55" s="67" t="s">
        <v>73</v>
      </c>
      <c r="AL55" s="67" t="s">
        <v>73</v>
      </c>
      <c r="AM55" s="67" t="s">
        <v>77</v>
      </c>
      <c r="AN55" s="67" t="s">
        <v>77</v>
      </c>
      <c r="AO55" s="67" t="s">
        <v>77</v>
      </c>
      <c r="AP55" s="67" t="s">
        <v>75</v>
      </c>
      <c r="AR55" s="68" t="s">
        <v>80</v>
      </c>
      <c r="AS55" s="66">
        <v>0.764077031229909</v>
      </c>
      <c r="AT55" s="66">
        <v>0.78185212897951994</v>
      </c>
      <c r="AU55" s="66">
        <v>11.7523691987757</v>
      </c>
      <c r="AV55" s="66">
        <v>11.2784086121226</v>
      </c>
      <c r="AW55" s="66">
        <v>0.48571902245031601</v>
      </c>
      <c r="AX55" s="66">
        <v>0.46706302681809397</v>
      </c>
      <c r="AY55" s="66">
        <v>0.80328492295590603</v>
      </c>
      <c r="AZ55" s="66">
        <v>0.81869273756447003</v>
      </c>
      <c r="BA55" s="67" t="s">
        <v>75</v>
      </c>
      <c r="BB55" s="67" t="s">
        <v>75</v>
      </c>
      <c r="BC55" s="67" t="s">
        <v>76</v>
      </c>
      <c r="BD55" s="67" t="s">
        <v>76</v>
      </c>
      <c r="BE55" s="67" t="s">
        <v>77</v>
      </c>
      <c r="BF55" s="67" t="s">
        <v>77</v>
      </c>
      <c r="BG55" s="67" t="s">
        <v>75</v>
      </c>
      <c r="BH55" s="67" t="s">
        <v>75</v>
      </c>
      <c r="BI55" s="63">
        <f t="shared" ref="BI55" si="316">IF(BJ55=AR55,1,0)</f>
        <v>1</v>
      </c>
      <c r="BJ55" s="63" t="s">
        <v>80</v>
      </c>
      <c r="BK55" s="66">
        <v>0.77280838950758401</v>
      </c>
      <c r="BL55" s="66">
        <v>0.79008821186110201</v>
      </c>
      <c r="BM55" s="66">
        <v>17.311852514792498</v>
      </c>
      <c r="BN55" s="66">
        <v>15.7081291725773</v>
      </c>
      <c r="BO55" s="66">
        <v>0.476646211033316</v>
      </c>
      <c r="BP55" s="66">
        <v>0.45816131235504698</v>
      </c>
      <c r="BQ55" s="66">
        <v>0.86857741991317705</v>
      </c>
      <c r="BR55" s="66">
        <v>0.86727983833181699</v>
      </c>
      <c r="BS55" s="63" t="s">
        <v>75</v>
      </c>
      <c r="BT55" s="63" t="s">
        <v>75</v>
      </c>
      <c r="BU55" s="63" t="s">
        <v>73</v>
      </c>
      <c r="BV55" s="63" t="s">
        <v>73</v>
      </c>
      <c r="BW55" s="63" t="s">
        <v>77</v>
      </c>
      <c r="BX55" s="63" t="s">
        <v>77</v>
      </c>
      <c r="BY55" s="63" t="s">
        <v>77</v>
      </c>
      <c r="BZ55" s="63" t="s">
        <v>77</v>
      </c>
    </row>
    <row r="56" spans="1:78" s="69" customFormat="1" x14ac:dyDescent="0.3">
      <c r="A56" s="72"/>
      <c r="D56" s="113" t="s">
        <v>259</v>
      </c>
      <c r="F56" s="80"/>
      <c r="G56" s="70"/>
      <c r="H56" s="70"/>
      <c r="I56" s="70"/>
      <c r="J56" s="70"/>
      <c r="K56" s="70"/>
      <c r="L56" s="71"/>
      <c r="M56" s="70"/>
      <c r="N56" s="70"/>
      <c r="O56" s="70"/>
      <c r="P56" s="70"/>
      <c r="Q56" s="70"/>
      <c r="R56" s="70"/>
      <c r="S56" s="70"/>
      <c r="T56" s="70"/>
      <c r="U56" s="70"/>
      <c r="V56" s="70"/>
      <c r="W56" s="70"/>
      <c r="X56" s="70"/>
      <c r="Y56" s="70"/>
      <c r="Z56" s="70"/>
      <c r="AA56" s="73"/>
      <c r="AB56" s="73"/>
      <c r="AC56" s="73"/>
      <c r="AD56" s="73"/>
      <c r="AE56" s="73"/>
      <c r="AF56" s="73"/>
      <c r="AG56" s="73"/>
      <c r="AH56" s="73"/>
      <c r="AI56" s="74"/>
      <c r="AJ56" s="74"/>
      <c r="AK56" s="74"/>
      <c r="AL56" s="74"/>
      <c r="AM56" s="74"/>
      <c r="AN56" s="74"/>
      <c r="AO56" s="74"/>
      <c r="AP56" s="74"/>
      <c r="AR56" s="75"/>
      <c r="AS56" s="73"/>
      <c r="AT56" s="73"/>
      <c r="AU56" s="73"/>
      <c r="AV56" s="73"/>
      <c r="AW56" s="73"/>
      <c r="AX56" s="73"/>
      <c r="AY56" s="73"/>
      <c r="AZ56" s="73"/>
      <c r="BA56" s="74"/>
      <c r="BB56" s="74"/>
      <c r="BC56" s="74"/>
      <c r="BD56" s="74"/>
      <c r="BE56" s="74"/>
      <c r="BF56" s="74"/>
      <c r="BG56" s="74"/>
      <c r="BH56" s="74"/>
      <c r="BK56" s="73"/>
      <c r="BL56" s="73"/>
      <c r="BM56" s="73"/>
      <c r="BN56" s="73"/>
      <c r="BO56" s="73"/>
      <c r="BP56" s="73"/>
      <c r="BQ56" s="73"/>
      <c r="BR56" s="73"/>
    </row>
    <row r="57" spans="1:78" s="47" customFormat="1" x14ac:dyDescent="0.3">
      <c r="A57" s="48">
        <v>14159500</v>
      </c>
      <c r="B57" s="47">
        <v>23773009</v>
      </c>
      <c r="C57" s="47" t="s">
        <v>7</v>
      </c>
      <c r="D57" s="47" t="s">
        <v>172</v>
      </c>
      <c r="F57" s="77"/>
      <c r="G57" s="49">
        <v>0.38400000000000001</v>
      </c>
      <c r="H57" s="49" t="str">
        <f t="shared" ref="H57:H67" si="317">IF(G57&gt;0.8,"VG",IF(G57&gt;0.7,"G",IF(G57&gt;0.45,"S","NS")))</f>
        <v>NS</v>
      </c>
      <c r="I57" s="49" t="str">
        <f t="shared" ref="I57:I64" si="318">AJ57</f>
        <v>NS</v>
      </c>
      <c r="J57" s="49" t="str">
        <f t="shared" ref="J57:J64" si="319">BB57</f>
        <v>NS</v>
      </c>
      <c r="K57" s="49" t="str">
        <f t="shared" ref="K57:K64" si="320">BT57</f>
        <v>S</v>
      </c>
      <c r="L57" s="50">
        <v>-9.7000000000000003E-2</v>
      </c>
      <c r="M57" s="49" t="str">
        <f t="shared" ref="M57:M67" si="321">IF(ABS(L57)&lt;5%,"VG",IF(ABS(L57)&lt;10%,"G",IF(ABS(L57)&lt;15%,"S","NS")))</f>
        <v>G</v>
      </c>
      <c r="N57" s="49" t="str">
        <f t="shared" ref="N57:N64" si="322">AO57</f>
        <v>NS</v>
      </c>
      <c r="O57" s="49" t="str">
        <f t="shared" ref="O57:O64" si="323">BD57</f>
        <v>G</v>
      </c>
      <c r="P57" s="49" t="str">
        <f t="shared" ref="P57:P64" si="324">BY57</f>
        <v>NS</v>
      </c>
      <c r="Q57" s="49">
        <v>0.77200000000000002</v>
      </c>
      <c r="R57" s="49" t="str">
        <f t="shared" ref="R57:R67" si="325">IF(Q57&lt;=0.5,"VG",IF(Q57&lt;=0.6,"G",IF(Q57&lt;=0.7,"S","NS")))</f>
        <v>NS</v>
      </c>
      <c r="S57" s="49" t="str">
        <f t="shared" ref="S57:S64" si="326">AN57</f>
        <v>NS</v>
      </c>
      <c r="T57" s="49" t="str">
        <f t="shared" ref="T57:T64" si="327">BF57</f>
        <v>NS</v>
      </c>
      <c r="U57" s="49" t="str">
        <f t="shared" ref="U57:U64" si="328">BX57</f>
        <v>NS</v>
      </c>
      <c r="V57" s="49">
        <v>0.502</v>
      </c>
      <c r="W57" s="49" t="str">
        <f t="shared" ref="W57:W67" si="329">IF(V57&gt;0.85,"VG",IF(V57&gt;0.75,"G",IF(V57&gt;0.6,"S","NS")))</f>
        <v>NS</v>
      </c>
      <c r="X57" s="49" t="str">
        <f t="shared" ref="X57:X64" si="330">AP57</f>
        <v>NS</v>
      </c>
      <c r="Y57" s="49" t="str">
        <f t="shared" ref="Y57:Y64" si="331">BH57</f>
        <v>NS</v>
      </c>
      <c r="Z57" s="49" t="str">
        <f t="shared" ref="Z57:Z64" si="332">BZ57</f>
        <v>NS</v>
      </c>
      <c r="AA57" s="51">
        <v>0.484549486618644</v>
      </c>
      <c r="AB57" s="51">
        <v>0.38027639142194303</v>
      </c>
      <c r="AC57" s="51">
        <v>14.799010010840499</v>
      </c>
      <c r="AD57" s="51">
        <v>11.1423348148207</v>
      </c>
      <c r="AE57" s="51">
        <v>0.71794882365065305</v>
      </c>
      <c r="AF57" s="51">
        <v>0.78722525910825403</v>
      </c>
      <c r="AG57" s="51">
        <v>0.54811663774119601</v>
      </c>
      <c r="AH57" s="51">
        <v>0.44309989892837198</v>
      </c>
      <c r="AI57" s="52" t="s">
        <v>76</v>
      </c>
      <c r="AJ57" s="52" t="s">
        <v>73</v>
      </c>
      <c r="AK57" s="52" t="s">
        <v>76</v>
      </c>
      <c r="AL57" s="52" t="s">
        <v>76</v>
      </c>
      <c r="AM57" s="52" t="s">
        <v>73</v>
      </c>
      <c r="AN57" s="52" t="s">
        <v>73</v>
      </c>
      <c r="AO57" s="52" t="s">
        <v>73</v>
      </c>
      <c r="AP57" s="52" t="s">
        <v>73</v>
      </c>
      <c r="AR57" s="53" t="s">
        <v>81</v>
      </c>
      <c r="AS57" s="51">
        <v>0.40612566257357802</v>
      </c>
      <c r="AT57" s="51">
        <v>0.40751170973063899</v>
      </c>
      <c r="AU57" s="51">
        <v>5.8691993738379802</v>
      </c>
      <c r="AV57" s="51">
        <v>5.7095765691048497</v>
      </c>
      <c r="AW57" s="51">
        <v>0.77063242692377099</v>
      </c>
      <c r="AX57" s="51">
        <v>0.76973260959203305</v>
      </c>
      <c r="AY57" s="51">
        <v>0.46674426659517299</v>
      </c>
      <c r="AZ57" s="51">
        <v>0.46657560903393902</v>
      </c>
      <c r="BA57" s="52" t="s">
        <v>73</v>
      </c>
      <c r="BB57" s="52" t="s">
        <v>73</v>
      </c>
      <c r="BC57" s="52" t="s">
        <v>75</v>
      </c>
      <c r="BD57" s="52" t="s">
        <v>75</v>
      </c>
      <c r="BE57" s="52" t="s">
        <v>73</v>
      </c>
      <c r="BF57" s="52" t="s">
        <v>73</v>
      </c>
      <c r="BG57" s="52" t="s">
        <v>73</v>
      </c>
      <c r="BH57" s="52" t="s">
        <v>73</v>
      </c>
      <c r="BI57" s="47">
        <f t="shared" ref="BI57:BI64" si="333">IF(BJ57=AR57,1,0)</f>
        <v>1</v>
      </c>
      <c r="BJ57" s="47" t="s">
        <v>81</v>
      </c>
      <c r="BK57" s="51">
        <v>0.46674383178235301</v>
      </c>
      <c r="BL57" s="51">
        <v>0.45150298851383103</v>
      </c>
      <c r="BM57" s="51">
        <v>13.472234338990299</v>
      </c>
      <c r="BN57" s="51">
        <v>11.931418951461501</v>
      </c>
      <c r="BO57" s="51">
        <v>0.730243910085971</v>
      </c>
      <c r="BP57" s="51">
        <v>0.740605840839896</v>
      </c>
      <c r="BQ57" s="51">
        <v>0.52759629043160605</v>
      </c>
      <c r="BR57" s="51">
        <v>0.50919525165995205</v>
      </c>
      <c r="BS57" s="47" t="s">
        <v>76</v>
      </c>
      <c r="BT57" s="47" t="s">
        <v>76</v>
      </c>
      <c r="BU57" s="47" t="s">
        <v>76</v>
      </c>
      <c r="BV57" s="47" t="s">
        <v>76</v>
      </c>
      <c r="BW57" s="47" t="s">
        <v>73</v>
      </c>
      <c r="BX57" s="47" t="s">
        <v>73</v>
      </c>
      <c r="BY57" s="47" t="s">
        <v>73</v>
      </c>
      <c r="BZ57" s="47" t="s">
        <v>73</v>
      </c>
    </row>
    <row r="58" spans="1:78" s="76" customFormat="1" x14ac:dyDescent="0.3">
      <c r="A58" s="94">
        <v>14159500</v>
      </c>
      <c r="B58" s="76">
        <v>23773009</v>
      </c>
      <c r="C58" s="76" t="s">
        <v>7</v>
      </c>
      <c r="D58" s="76" t="s">
        <v>178</v>
      </c>
      <c r="F58" s="77"/>
      <c r="G58" s="16">
        <v>-0.42</v>
      </c>
      <c r="H58" s="16" t="str">
        <f t="shared" si="317"/>
        <v>NS</v>
      </c>
      <c r="I58" s="16" t="str">
        <f t="shared" si="318"/>
        <v>NS</v>
      </c>
      <c r="J58" s="16" t="str">
        <f t="shared" si="319"/>
        <v>NS</v>
      </c>
      <c r="K58" s="16" t="str">
        <f t="shared" si="320"/>
        <v>S</v>
      </c>
      <c r="L58" s="28">
        <v>-0.29899999999999999</v>
      </c>
      <c r="M58" s="16" t="str">
        <f t="shared" si="321"/>
        <v>NS</v>
      </c>
      <c r="N58" s="16" t="str">
        <f t="shared" si="322"/>
        <v>NS</v>
      </c>
      <c r="O58" s="16" t="str">
        <f t="shared" si="323"/>
        <v>G</v>
      </c>
      <c r="P58" s="16" t="str">
        <f t="shared" si="324"/>
        <v>NS</v>
      </c>
      <c r="Q58" s="16">
        <v>0.97</v>
      </c>
      <c r="R58" s="16" t="str">
        <f t="shared" si="325"/>
        <v>NS</v>
      </c>
      <c r="S58" s="16" t="str">
        <f t="shared" si="326"/>
        <v>NS</v>
      </c>
      <c r="T58" s="16" t="str">
        <f t="shared" si="327"/>
        <v>NS</v>
      </c>
      <c r="U58" s="16" t="str">
        <f t="shared" si="328"/>
        <v>NS</v>
      </c>
      <c r="V58" s="16">
        <v>0.46</v>
      </c>
      <c r="W58" s="16" t="str">
        <f t="shared" si="329"/>
        <v>NS</v>
      </c>
      <c r="X58" s="16" t="str">
        <f t="shared" si="330"/>
        <v>NS</v>
      </c>
      <c r="Y58" s="16" t="str">
        <f t="shared" si="331"/>
        <v>NS</v>
      </c>
      <c r="Z58" s="16" t="str">
        <f t="shared" si="332"/>
        <v>NS</v>
      </c>
      <c r="AA58" s="96">
        <v>0.484549486618644</v>
      </c>
      <c r="AB58" s="96">
        <v>0.38027639142194303</v>
      </c>
      <c r="AC58" s="96">
        <v>14.799010010840499</v>
      </c>
      <c r="AD58" s="96">
        <v>11.1423348148207</v>
      </c>
      <c r="AE58" s="96">
        <v>0.71794882365065305</v>
      </c>
      <c r="AF58" s="96">
        <v>0.78722525910825403</v>
      </c>
      <c r="AG58" s="96">
        <v>0.54811663774119601</v>
      </c>
      <c r="AH58" s="96">
        <v>0.44309989892837198</v>
      </c>
      <c r="AI58" s="39" t="s">
        <v>76</v>
      </c>
      <c r="AJ58" s="39" t="s">
        <v>73</v>
      </c>
      <c r="AK58" s="39" t="s">
        <v>76</v>
      </c>
      <c r="AL58" s="39" t="s">
        <v>76</v>
      </c>
      <c r="AM58" s="39" t="s">
        <v>73</v>
      </c>
      <c r="AN58" s="39" t="s">
        <v>73</v>
      </c>
      <c r="AO58" s="39" t="s">
        <v>73</v>
      </c>
      <c r="AP58" s="39" t="s">
        <v>73</v>
      </c>
      <c r="AR58" s="97" t="s">
        <v>81</v>
      </c>
      <c r="AS58" s="96">
        <v>0.40612566257357802</v>
      </c>
      <c r="AT58" s="96">
        <v>0.40751170973063899</v>
      </c>
      <c r="AU58" s="96">
        <v>5.8691993738379802</v>
      </c>
      <c r="AV58" s="96">
        <v>5.7095765691048497</v>
      </c>
      <c r="AW58" s="96">
        <v>0.77063242692377099</v>
      </c>
      <c r="AX58" s="96">
        <v>0.76973260959203305</v>
      </c>
      <c r="AY58" s="96">
        <v>0.46674426659517299</v>
      </c>
      <c r="AZ58" s="96">
        <v>0.46657560903393902</v>
      </c>
      <c r="BA58" s="39" t="s">
        <v>73</v>
      </c>
      <c r="BB58" s="39" t="s">
        <v>73</v>
      </c>
      <c r="BC58" s="39" t="s">
        <v>75</v>
      </c>
      <c r="BD58" s="39" t="s">
        <v>75</v>
      </c>
      <c r="BE58" s="39" t="s">
        <v>73</v>
      </c>
      <c r="BF58" s="39" t="s">
        <v>73</v>
      </c>
      <c r="BG58" s="39" t="s">
        <v>73</v>
      </c>
      <c r="BH58" s="39" t="s">
        <v>73</v>
      </c>
      <c r="BI58" s="76">
        <f t="shared" si="333"/>
        <v>1</v>
      </c>
      <c r="BJ58" s="76" t="s">
        <v>81</v>
      </c>
      <c r="BK58" s="96">
        <v>0.46674383178235301</v>
      </c>
      <c r="BL58" s="96">
        <v>0.45150298851383103</v>
      </c>
      <c r="BM58" s="96">
        <v>13.472234338990299</v>
      </c>
      <c r="BN58" s="96">
        <v>11.931418951461501</v>
      </c>
      <c r="BO58" s="96">
        <v>0.730243910085971</v>
      </c>
      <c r="BP58" s="96">
        <v>0.740605840839896</v>
      </c>
      <c r="BQ58" s="96">
        <v>0.52759629043160605</v>
      </c>
      <c r="BR58" s="96">
        <v>0.50919525165995205</v>
      </c>
      <c r="BS58" s="76" t="s">
        <v>76</v>
      </c>
      <c r="BT58" s="76" t="s">
        <v>76</v>
      </c>
      <c r="BU58" s="76" t="s">
        <v>76</v>
      </c>
      <c r="BV58" s="76" t="s">
        <v>76</v>
      </c>
      <c r="BW58" s="76" t="s">
        <v>73</v>
      </c>
      <c r="BX58" s="76" t="s">
        <v>73</v>
      </c>
      <c r="BY58" s="76" t="s">
        <v>73</v>
      </c>
      <c r="BZ58" s="76" t="s">
        <v>73</v>
      </c>
    </row>
    <row r="59" spans="1:78" s="76" customFormat="1" x14ac:dyDescent="0.3">
      <c r="A59" s="94">
        <v>14159500</v>
      </c>
      <c r="B59" s="76">
        <v>23773009</v>
      </c>
      <c r="C59" s="76" t="s">
        <v>7</v>
      </c>
      <c r="D59" s="95">
        <v>44183</v>
      </c>
      <c r="E59" s="95"/>
      <c r="F59" s="77"/>
      <c r="G59" s="16">
        <v>0.25</v>
      </c>
      <c r="H59" s="16" t="str">
        <f t="shared" si="317"/>
        <v>NS</v>
      </c>
      <c r="I59" s="16" t="str">
        <f t="shared" si="318"/>
        <v>NS</v>
      </c>
      <c r="J59" s="16" t="str">
        <f t="shared" si="319"/>
        <v>NS</v>
      </c>
      <c r="K59" s="16" t="str">
        <f t="shared" si="320"/>
        <v>S</v>
      </c>
      <c r="L59" s="28">
        <v>2.5999999999999999E-2</v>
      </c>
      <c r="M59" s="16" t="str">
        <f t="shared" si="321"/>
        <v>VG</v>
      </c>
      <c r="N59" s="16" t="str">
        <f t="shared" si="322"/>
        <v>NS</v>
      </c>
      <c r="O59" s="16" t="str">
        <f t="shared" si="323"/>
        <v>G</v>
      </c>
      <c r="P59" s="16" t="str">
        <f t="shared" si="324"/>
        <v>NS</v>
      </c>
      <c r="Q59" s="16">
        <v>0.86</v>
      </c>
      <c r="R59" s="16" t="str">
        <f t="shared" si="325"/>
        <v>NS</v>
      </c>
      <c r="S59" s="16" t="str">
        <f t="shared" si="326"/>
        <v>NS</v>
      </c>
      <c r="T59" s="16" t="str">
        <f t="shared" si="327"/>
        <v>NS</v>
      </c>
      <c r="U59" s="16" t="str">
        <f t="shared" si="328"/>
        <v>NS</v>
      </c>
      <c r="V59" s="16">
        <v>0.4</v>
      </c>
      <c r="W59" s="16" t="str">
        <f t="shared" si="329"/>
        <v>NS</v>
      </c>
      <c r="X59" s="16" t="str">
        <f t="shared" si="330"/>
        <v>NS</v>
      </c>
      <c r="Y59" s="16" t="str">
        <f t="shared" si="331"/>
        <v>NS</v>
      </c>
      <c r="Z59" s="16" t="str">
        <f t="shared" si="332"/>
        <v>NS</v>
      </c>
      <c r="AA59" s="96">
        <v>0.484549486618644</v>
      </c>
      <c r="AB59" s="96">
        <v>0.38027639142194303</v>
      </c>
      <c r="AC59" s="96">
        <v>14.799010010840499</v>
      </c>
      <c r="AD59" s="96">
        <v>11.1423348148207</v>
      </c>
      <c r="AE59" s="96">
        <v>0.71794882365065305</v>
      </c>
      <c r="AF59" s="96">
        <v>0.78722525910825403</v>
      </c>
      <c r="AG59" s="96">
        <v>0.54811663774119601</v>
      </c>
      <c r="AH59" s="96">
        <v>0.44309989892837198</v>
      </c>
      <c r="AI59" s="39" t="s">
        <v>76</v>
      </c>
      <c r="AJ59" s="39" t="s">
        <v>73</v>
      </c>
      <c r="AK59" s="39" t="s">
        <v>76</v>
      </c>
      <c r="AL59" s="39" t="s">
        <v>76</v>
      </c>
      <c r="AM59" s="39" t="s">
        <v>73</v>
      </c>
      <c r="AN59" s="39" t="s">
        <v>73</v>
      </c>
      <c r="AO59" s="39" t="s">
        <v>73</v>
      </c>
      <c r="AP59" s="39" t="s">
        <v>73</v>
      </c>
      <c r="AR59" s="97" t="s">
        <v>81</v>
      </c>
      <c r="AS59" s="96">
        <v>0.40612566257357802</v>
      </c>
      <c r="AT59" s="96">
        <v>0.40751170973063899</v>
      </c>
      <c r="AU59" s="96">
        <v>5.8691993738379802</v>
      </c>
      <c r="AV59" s="96">
        <v>5.7095765691048497</v>
      </c>
      <c r="AW59" s="96">
        <v>0.77063242692377099</v>
      </c>
      <c r="AX59" s="96">
        <v>0.76973260959203305</v>
      </c>
      <c r="AY59" s="96">
        <v>0.46674426659517299</v>
      </c>
      <c r="AZ59" s="96">
        <v>0.46657560903393902</v>
      </c>
      <c r="BA59" s="39" t="s">
        <v>73</v>
      </c>
      <c r="BB59" s="39" t="s">
        <v>73</v>
      </c>
      <c r="BC59" s="39" t="s">
        <v>75</v>
      </c>
      <c r="BD59" s="39" t="s">
        <v>75</v>
      </c>
      <c r="BE59" s="39" t="s">
        <v>73</v>
      </c>
      <c r="BF59" s="39" t="s">
        <v>73</v>
      </c>
      <c r="BG59" s="39" t="s">
        <v>73</v>
      </c>
      <c r="BH59" s="39" t="s">
        <v>73</v>
      </c>
      <c r="BI59" s="76">
        <f t="shared" si="333"/>
        <v>1</v>
      </c>
      <c r="BJ59" s="76" t="s">
        <v>81</v>
      </c>
      <c r="BK59" s="96">
        <v>0.46674383178235301</v>
      </c>
      <c r="BL59" s="96">
        <v>0.45150298851383103</v>
      </c>
      <c r="BM59" s="96">
        <v>13.472234338990299</v>
      </c>
      <c r="BN59" s="96">
        <v>11.931418951461501</v>
      </c>
      <c r="BO59" s="96">
        <v>0.730243910085971</v>
      </c>
      <c r="BP59" s="96">
        <v>0.740605840839896</v>
      </c>
      <c r="BQ59" s="96">
        <v>0.52759629043160605</v>
      </c>
      <c r="BR59" s="96">
        <v>0.50919525165995205</v>
      </c>
      <c r="BS59" s="76" t="s">
        <v>76</v>
      </c>
      <c r="BT59" s="76" t="s">
        <v>76</v>
      </c>
      <c r="BU59" s="76" t="s">
        <v>76</v>
      </c>
      <c r="BV59" s="76" t="s">
        <v>76</v>
      </c>
      <c r="BW59" s="76" t="s">
        <v>73</v>
      </c>
      <c r="BX59" s="76" t="s">
        <v>73</v>
      </c>
      <c r="BY59" s="76" t="s">
        <v>73</v>
      </c>
      <c r="BZ59" s="76" t="s">
        <v>73</v>
      </c>
    </row>
    <row r="60" spans="1:78" s="76" customFormat="1" x14ac:dyDescent="0.3">
      <c r="A60" s="94">
        <v>14159500</v>
      </c>
      <c r="B60" s="76">
        <v>23773009</v>
      </c>
      <c r="C60" s="76" t="s">
        <v>7</v>
      </c>
      <c r="D60" s="95" t="s">
        <v>185</v>
      </c>
      <c r="E60" s="95"/>
      <c r="F60" s="77"/>
      <c r="G60" s="16">
        <v>0.24</v>
      </c>
      <c r="H60" s="16" t="str">
        <f t="shared" si="317"/>
        <v>NS</v>
      </c>
      <c r="I60" s="16" t="str">
        <f t="shared" si="318"/>
        <v>NS</v>
      </c>
      <c r="J60" s="16" t="str">
        <f t="shared" si="319"/>
        <v>NS</v>
      </c>
      <c r="K60" s="16" t="str">
        <f t="shared" si="320"/>
        <v>S</v>
      </c>
      <c r="L60" s="28">
        <v>5.3999999999999999E-2</v>
      </c>
      <c r="M60" s="16" t="str">
        <f t="shared" si="321"/>
        <v>G</v>
      </c>
      <c r="N60" s="16" t="str">
        <f t="shared" si="322"/>
        <v>NS</v>
      </c>
      <c r="O60" s="16" t="str">
        <f t="shared" si="323"/>
        <v>G</v>
      </c>
      <c r="P60" s="16" t="str">
        <f t="shared" si="324"/>
        <v>NS</v>
      </c>
      <c r="Q60" s="16">
        <v>0.87</v>
      </c>
      <c r="R60" s="16" t="str">
        <f t="shared" si="325"/>
        <v>NS</v>
      </c>
      <c r="S60" s="16" t="str">
        <f t="shared" si="326"/>
        <v>NS</v>
      </c>
      <c r="T60" s="16" t="str">
        <f t="shared" si="327"/>
        <v>NS</v>
      </c>
      <c r="U60" s="16" t="str">
        <f t="shared" si="328"/>
        <v>NS</v>
      </c>
      <c r="V60" s="16">
        <v>0.38</v>
      </c>
      <c r="W60" s="16" t="str">
        <f t="shared" si="329"/>
        <v>NS</v>
      </c>
      <c r="X60" s="16" t="str">
        <f t="shared" si="330"/>
        <v>NS</v>
      </c>
      <c r="Y60" s="16" t="str">
        <f t="shared" si="331"/>
        <v>NS</v>
      </c>
      <c r="Z60" s="16" t="str">
        <f t="shared" si="332"/>
        <v>NS</v>
      </c>
      <c r="AA60" s="96">
        <v>0.484549486618644</v>
      </c>
      <c r="AB60" s="96">
        <v>0.38027639142194303</v>
      </c>
      <c r="AC60" s="96">
        <v>14.799010010840499</v>
      </c>
      <c r="AD60" s="96">
        <v>11.1423348148207</v>
      </c>
      <c r="AE60" s="96">
        <v>0.71794882365065305</v>
      </c>
      <c r="AF60" s="96">
        <v>0.78722525910825403</v>
      </c>
      <c r="AG60" s="96">
        <v>0.54811663774119601</v>
      </c>
      <c r="AH60" s="96">
        <v>0.44309989892837198</v>
      </c>
      <c r="AI60" s="39" t="s">
        <v>76</v>
      </c>
      <c r="AJ60" s="39" t="s">
        <v>73</v>
      </c>
      <c r="AK60" s="39" t="s">
        <v>76</v>
      </c>
      <c r="AL60" s="39" t="s">
        <v>76</v>
      </c>
      <c r="AM60" s="39" t="s">
        <v>73</v>
      </c>
      <c r="AN60" s="39" t="s">
        <v>73</v>
      </c>
      <c r="AO60" s="39" t="s">
        <v>73</v>
      </c>
      <c r="AP60" s="39" t="s">
        <v>73</v>
      </c>
      <c r="AR60" s="97" t="s">
        <v>81</v>
      </c>
      <c r="AS60" s="96">
        <v>0.40612566257357802</v>
      </c>
      <c r="AT60" s="96">
        <v>0.40751170973063899</v>
      </c>
      <c r="AU60" s="96">
        <v>5.8691993738379802</v>
      </c>
      <c r="AV60" s="96">
        <v>5.7095765691048497</v>
      </c>
      <c r="AW60" s="96">
        <v>0.77063242692377099</v>
      </c>
      <c r="AX60" s="96">
        <v>0.76973260959203305</v>
      </c>
      <c r="AY60" s="96">
        <v>0.46674426659517299</v>
      </c>
      <c r="AZ60" s="96">
        <v>0.46657560903393902</v>
      </c>
      <c r="BA60" s="39" t="s">
        <v>73</v>
      </c>
      <c r="BB60" s="39" t="s">
        <v>73</v>
      </c>
      <c r="BC60" s="39" t="s">
        <v>75</v>
      </c>
      <c r="BD60" s="39" t="s">
        <v>75</v>
      </c>
      <c r="BE60" s="39" t="s">
        <v>73</v>
      </c>
      <c r="BF60" s="39" t="s">
        <v>73</v>
      </c>
      <c r="BG60" s="39" t="s">
        <v>73</v>
      </c>
      <c r="BH60" s="39" t="s">
        <v>73</v>
      </c>
      <c r="BI60" s="76">
        <f t="shared" si="333"/>
        <v>1</v>
      </c>
      <c r="BJ60" s="76" t="s">
        <v>81</v>
      </c>
      <c r="BK60" s="96">
        <v>0.46674383178235301</v>
      </c>
      <c r="BL60" s="96">
        <v>0.45150298851383103</v>
      </c>
      <c r="BM60" s="96">
        <v>13.472234338990299</v>
      </c>
      <c r="BN60" s="96">
        <v>11.931418951461501</v>
      </c>
      <c r="BO60" s="96">
        <v>0.730243910085971</v>
      </c>
      <c r="BP60" s="96">
        <v>0.740605840839896</v>
      </c>
      <c r="BQ60" s="96">
        <v>0.52759629043160605</v>
      </c>
      <c r="BR60" s="96">
        <v>0.50919525165995205</v>
      </c>
      <c r="BS60" s="76" t="s">
        <v>76</v>
      </c>
      <c r="BT60" s="76" t="s">
        <v>76</v>
      </c>
      <c r="BU60" s="76" t="s">
        <v>76</v>
      </c>
      <c r="BV60" s="76" t="s">
        <v>76</v>
      </c>
      <c r="BW60" s="76" t="s">
        <v>73</v>
      </c>
      <c r="BX60" s="76" t="s">
        <v>73</v>
      </c>
      <c r="BY60" s="76" t="s">
        <v>73</v>
      </c>
      <c r="BZ60" s="76" t="s">
        <v>73</v>
      </c>
    </row>
    <row r="61" spans="1:78" s="76" customFormat="1" x14ac:dyDescent="0.3">
      <c r="A61" s="94">
        <v>14159500</v>
      </c>
      <c r="B61" s="76">
        <v>23773009</v>
      </c>
      <c r="C61" s="76" t="s">
        <v>7</v>
      </c>
      <c r="D61" s="95" t="s">
        <v>204</v>
      </c>
      <c r="E61" s="95"/>
      <c r="F61" s="77"/>
      <c r="G61" s="16">
        <v>0.2</v>
      </c>
      <c r="H61" s="16" t="str">
        <f t="shared" si="317"/>
        <v>NS</v>
      </c>
      <c r="I61" s="16" t="str">
        <f t="shared" si="318"/>
        <v>NS</v>
      </c>
      <c r="J61" s="16" t="str">
        <f t="shared" si="319"/>
        <v>NS</v>
      </c>
      <c r="K61" s="16" t="str">
        <f t="shared" si="320"/>
        <v>S</v>
      </c>
      <c r="L61" s="28">
        <v>0.33800000000000002</v>
      </c>
      <c r="M61" s="16" t="str">
        <f t="shared" si="321"/>
        <v>NS</v>
      </c>
      <c r="N61" s="16" t="str">
        <f t="shared" si="322"/>
        <v>NS</v>
      </c>
      <c r="O61" s="16" t="str">
        <f t="shared" si="323"/>
        <v>G</v>
      </c>
      <c r="P61" s="16" t="str">
        <f t="shared" si="324"/>
        <v>NS</v>
      </c>
      <c r="Q61" s="16">
        <v>0.83</v>
      </c>
      <c r="R61" s="16" t="str">
        <f t="shared" si="325"/>
        <v>NS</v>
      </c>
      <c r="S61" s="16" t="str">
        <f t="shared" si="326"/>
        <v>NS</v>
      </c>
      <c r="T61" s="16" t="str">
        <f t="shared" si="327"/>
        <v>NS</v>
      </c>
      <c r="U61" s="16" t="str">
        <f t="shared" si="328"/>
        <v>NS</v>
      </c>
      <c r="V61" s="16">
        <v>0.38</v>
      </c>
      <c r="W61" s="16" t="str">
        <f t="shared" si="329"/>
        <v>NS</v>
      </c>
      <c r="X61" s="16" t="str">
        <f t="shared" si="330"/>
        <v>NS</v>
      </c>
      <c r="Y61" s="16" t="str">
        <f t="shared" si="331"/>
        <v>NS</v>
      </c>
      <c r="Z61" s="16" t="str">
        <f t="shared" si="332"/>
        <v>NS</v>
      </c>
      <c r="AA61" s="96">
        <v>0.484549486618644</v>
      </c>
      <c r="AB61" s="96">
        <v>0.38027639142194303</v>
      </c>
      <c r="AC61" s="96">
        <v>14.799010010840499</v>
      </c>
      <c r="AD61" s="96">
        <v>11.1423348148207</v>
      </c>
      <c r="AE61" s="96">
        <v>0.71794882365065305</v>
      </c>
      <c r="AF61" s="96">
        <v>0.78722525910825403</v>
      </c>
      <c r="AG61" s="96">
        <v>0.54811663774119601</v>
      </c>
      <c r="AH61" s="96">
        <v>0.44309989892837198</v>
      </c>
      <c r="AI61" s="39" t="s">
        <v>76</v>
      </c>
      <c r="AJ61" s="39" t="s">
        <v>73</v>
      </c>
      <c r="AK61" s="39" t="s">
        <v>76</v>
      </c>
      <c r="AL61" s="39" t="s">
        <v>76</v>
      </c>
      <c r="AM61" s="39" t="s">
        <v>73</v>
      </c>
      <c r="AN61" s="39" t="s">
        <v>73</v>
      </c>
      <c r="AO61" s="39" t="s">
        <v>73</v>
      </c>
      <c r="AP61" s="39" t="s">
        <v>73</v>
      </c>
      <c r="AR61" s="97" t="s">
        <v>81</v>
      </c>
      <c r="AS61" s="96">
        <v>0.40612566257357802</v>
      </c>
      <c r="AT61" s="96">
        <v>0.40751170973063899</v>
      </c>
      <c r="AU61" s="96">
        <v>5.8691993738379802</v>
      </c>
      <c r="AV61" s="96">
        <v>5.7095765691048497</v>
      </c>
      <c r="AW61" s="96">
        <v>0.77063242692377099</v>
      </c>
      <c r="AX61" s="96">
        <v>0.76973260959203305</v>
      </c>
      <c r="AY61" s="96">
        <v>0.46674426659517299</v>
      </c>
      <c r="AZ61" s="96">
        <v>0.46657560903393902</v>
      </c>
      <c r="BA61" s="39" t="s">
        <v>73</v>
      </c>
      <c r="BB61" s="39" t="s">
        <v>73</v>
      </c>
      <c r="BC61" s="39" t="s">
        <v>75</v>
      </c>
      <c r="BD61" s="39" t="s">
        <v>75</v>
      </c>
      <c r="BE61" s="39" t="s">
        <v>73</v>
      </c>
      <c r="BF61" s="39" t="s">
        <v>73</v>
      </c>
      <c r="BG61" s="39" t="s">
        <v>73</v>
      </c>
      <c r="BH61" s="39" t="s">
        <v>73</v>
      </c>
      <c r="BI61" s="76">
        <f t="shared" si="333"/>
        <v>1</v>
      </c>
      <c r="BJ61" s="76" t="s">
        <v>81</v>
      </c>
      <c r="BK61" s="96">
        <v>0.46674383178235301</v>
      </c>
      <c r="BL61" s="96">
        <v>0.45150298851383103</v>
      </c>
      <c r="BM61" s="96">
        <v>13.472234338990299</v>
      </c>
      <c r="BN61" s="96">
        <v>11.931418951461501</v>
      </c>
      <c r="BO61" s="96">
        <v>0.730243910085971</v>
      </c>
      <c r="BP61" s="96">
        <v>0.740605840839896</v>
      </c>
      <c r="BQ61" s="96">
        <v>0.52759629043160605</v>
      </c>
      <c r="BR61" s="96">
        <v>0.50919525165995205</v>
      </c>
      <c r="BS61" s="76" t="s">
        <v>76</v>
      </c>
      <c r="BT61" s="76" t="s">
        <v>76</v>
      </c>
      <c r="BU61" s="76" t="s">
        <v>76</v>
      </c>
      <c r="BV61" s="76" t="s">
        <v>76</v>
      </c>
      <c r="BW61" s="76" t="s">
        <v>73</v>
      </c>
      <c r="BX61" s="76" t="s">
        <v>73</v>
      </c>
      <c r="BY61" s="76" t="s">
        <v>73</v>
      </c>
      <c r="BZ61" s="76" t="s">
        <v>73</v>
      </c>
    </row>
    <row r="62" spans="1:78" s="76" customFormat="1" x14ac:dyDescent="0.3">
      <c r="A62" s="94">
        <v>14159500</v>
      </c>
      <c r="B62" s="76">
        <v>23773009</v>
      </c>
      <c r="C62" s="76" t="s">
        <v>7</v>
      </c>
      <c r="D62" s="95" t="s">
        <v>205</v>
      </c>
      <c r="E62" s="95"/>
      <c r="F62" s="77"/>
      <c r="G62" s="16">
        <v>0.34</v>
      </c>
      <c r="H62" s="16" t="str">
        <f t="shared" si="317"/>
        <v>NS</v>
      </c>
      <c r="I62" s="16" t="str">
        <f t="shared" si="318"/>
        <v>NS</v>
      </c>
      <c r="J62" s="16" t="str">
        <f t="shared" si="319"/>
        <v>NS</v>
      </c>
      <c r="K62" s="16" t="str">
        <f t="shared" si="320"/>
        <v>S</v>
      </c>
      <c r="L62" s="28">
        <v>0.221</v>
      </c>
      <c r="M62" s="16" t="str">
        <f t="shared" si="321"/>
        <v>NS</v>
      </c>
      <c r="N62" s="16" t="str">
        <f t="shared" si="322"/>
        <v>NS</v>
      </c>
      <c r="O62" s="16" t="str">
        <f t="shared" si="323"/>
        <v>G</v>
      </c>
      <c r="P62" s="16" t="str">
        <f t="shared" si="324"/>
        <v>NS</v>
      </c>
      <c r="Q62" s="16">
        <v>0.78</v>
      </c>
      <c r="R62" s="16" t="str">
        <f t="shared" si="325"/>
        <v>NS</v>
      </c>
      <c r="S62" s="16" t="str">
        <f t="shared" si="326"/>
        <v>NS</v>
      </c>
      <c r="T62" s="16" t="str">
        <f t="shared" si="327"/>
        <v>NS</v>
      </c>
      <c r="U62" s="16" t="str">
        <f t="shared" si="328"/>
        <v>NS</v>
      </c>
      <c r="V62" s="16">
        <v>0.44</v>
      </c>
      <c r="W62" s="16" t="str">
        <f t="shared" si="329"/>
        <v>NS</v>
      </c>
      <c r="X62" s="16" t="str">
        <f t="shared" si="330"/>
        <v>NS</v>
      </c>
      <c r="Y62" s="16" t="str">
        <f t="shared" si="331"/>
        <v>NS</v>
      </c>
      <c r="Z62" s="16" t="str">
        <f t="shared" si="332"/>
        <v>NS</v>
      </c>
      <c r="AA62" s="96">
        <v>0.484549486618644</v>
      </c>
      <c r="AB62" s="96">
        <v>0.38027639142194303</v>
      </c>
      <c r="AC62" s="96">
        <v>14.799010010840499</v>
      </c>
      <c r="AD62" s="96">
        <v>11.1423348148207</v>
      </c>
      <c r="AE62" s="96">
        <v>0.71794882365065305</v>
      </c>
      <c r="AF62" s="96">
        <v>0.78722525910825403</v>
      </c>
      <c r="AG62" s="96">
        <v>0.54811663774119601</v>
      </c>
      <c r="AH62" s="96">
        <v>0.44309989892837198</v>
      </c>
      <c r="AI62" s="39" t="s">
        <v>76</v>
      </c>
      <c r="AJ62" s="39" t="s">
        <v>73</v>
      </c>
      <c r="AK62" s="39" t="s">
        <v>76</v>
      </c>
      <c r="AL62" s="39" t="s">
        <v>76</v>
      </c>
      <c r="AM62" s="39" t="s">
        <v>73</v>
      </c>
      <c r="AN62" s="39" t="s">
        <v>73</v>
      </c>
      <c r="AO62" s="39" t="s">
        <v>73</v>
      </c>
      <c r="AP62" s="39" t="s">
        <v>73</v>
      </c>
      <c r="AR62" s="97" t="s">
        <v>81</v>
      </c>
      <c r="AS62" s="96">
        <v>0.40612566257357802</v>
      </c>
      <c r="AT62" s="96">
        <v>0.40751170973063899</v>
      </c>
      <c r="AU62" s="96">
        <v>5.8691993738379802</v>
      </c>
      <c r="AV62" s="96">
        <v>5.7095765691048497</v>
      </c>
      <c r="AW62" s="96">
        <v>0.77063242692377099</v>
      </c>
      <c r="AX62" s="96">
        <v>0.76973260959203305</v>
      </c>
      <c r="AY62" s="96">
        <v>0.46674426659517299</v>
      </c>
      <c r="AZ62" s="96">
        <v>0.46657560903393902</v>
      </c>
      <c r="BA62" s="39" t="s">
        <v>73</v>
      </c>
      <c r="BB62" s="39" t="s">
        <v>73</v>
      </c>
      <c r="BC62" s="39" t="s">
        <v>75</v>
      </c>
      <c r="BD62" s="39" t="s">
        <v>75</v>
      </c>
      <c r="BE62" s="39" t="s">
        <v>73</v>
      </c>
      <c r="BF62" s="39" t="s">
        <v>73</v>
      </c>
      <c r="BG62" s="39" t="s">
        <v>73</v>
      </c>
      <c r="BH62" s="39" t="s">
        <v>73</v>
      </c>
      <c r="BI62" s="76">
        <f t="shared" si="333"/>
        <v>1</v>
      </c>
      <c r="BJ62" s="76" t="s">
        <v>81</v>
      </c>
      <c r="BK62" s="96">
        <v>0.46674383178235301</v>
      </c>
      <c r="BL62" s="96">
        <v>0.45150298851383103</v>
      </c>
      <c r="BM62" s="96">
        <v>13.472234338990299</v>
      </c>
      <c r="BN62" s="96">
        <v>11.931418951461501</v>
      </c>
      <c r="BO62" s="96">
        <v>0.730243910085971</v>
      </c>
      <c r="BP62" s="96">
        <v>0.740605840839896</v>
      </c>
      <c r="BQ62" s="96">
        <v>0.52759629043160605</v>
      </c>
      <c r="BR62" s="96">
        <v>0.50919525165995205</v>
      </c>
      <c r="BS62" s="76" t="s">
        <v>76</v>
      </c>
      <c r="BT62" s="76" t="s">
        <v>76</v>
      </c>
      <c r="BU62" s="76" t="s">
        <v>76</v>
      </c>
      <c r="BV62" s="76" t="s">
        <v>76</v>
      </c>
      <c r="BW62" s="76" t="s">
        <v>73</v>
      </c>
      <c r="BX62" s="76" t="s">
        <v>73</v>
      </c>
      <c r="BY62" s="76" t="s">
        <v>73</v>
      </c>
      <c r="BZ62" s="76" t="s">
        <v>73</v>
      </c>
    </row>
    <row r="63" spans="1:78" s="76" customFormat="1" x14ac:dyDescent="0.3">
      <c r="A63" s="94">
        <v>14159500</v>
      </c>
      <c r="B63" s="76">
        <v>23773009</v>
      </c>
      <c r="C63" s="76" t="s">
        <v>7</v>
      </c>
      <c r="D63" s="95" t="s">
        <v>206</v>
      </c>
      <c r="E63" s="95"/>
      <c r="F63" s="77"/>
      <c r="G63" s="16">
        <v>0.42</v>
      </c>
      <c r="H63" s="16" t="str">
        <f t="shared" si="317"/>
        <v>NS</v>
      </c>
      <c r="I63" s="16" t="str">
        <f t="shared" si="318"/>
        <v>NS</v>
      </c>
      <c r="J63" s="16" t="str">
        <f t="shared" si="319"/>
        <v>NS</v>
      </c>
      <c r="K63" s="16" t="str">
        <f t="shared" si="320"/>
        <v>S</v>
      </c>
      <c r="L63" s="28">
        <v>-2.5999999999999999E-2</v>
      </c>
      <c r="M63" s="16" t="str">
        <f t="shared" si="321"/>
        <v>VG</v>
      </c>
      <c r="N63" s="16" t="str">
        <f t="shared" si="322"/>
        <v>NS</v>
      </c>
      <c r="O63" s="16" t="str">
        <f t="shared" si="323"/>
        <v>G</v>
      </c>
      <c r="P63" s="16" t="str">
        <f t="shared" si="324"/>
        <v>NS</v>
      </c>
      <c r="Q63" s="16">
        <v>0.76</v>
      </c>
      <c r="R63" s="16" t="str">
        <f t="shared" si="325"/>
        <v>NS</v>
      </c>
      <c r="S63" s="16" t="str">
        <f t="shared" si="326"/>
        <v>NS</v>
      </c>
      <c r="T63" s="16" t="str">
        <f t="shared" si="327"/>
        <v>NS</v>
      </c>
      <c r="U63" s="16" t="str">
        <f t="shared" si="328"/>
        <v>NS</v>
      </c>
      <c r="V63" s="16">
        <v>0.47699999999999998</v>
      </c>
      <c r="W63" s="16" t="str">
        <f t="shared" si="329"/>
        <v>NS</v>
      </c>
      <c r="X63" s="16" t="str">
        <f t="shared" si="330"/>
        <v>NS</v>
      </c>
      <c r="Y63" s="16" t="str">
        <f t="shared" si="331"/>
        <v>NS</v>
      </c>
      <c r="Z63" s="16" t="str">
        <f t="shared" si="332"/>
        <v>NS</v>
      </c>
      <c r="AA63" s="96">
        <v>0.484549486618644</v>
      </c>
      <c r="AB63" s="96">
        <v>0.38027639142194303</v>
      </c>
      <c r="AC63" s="96">
        <v>14.799010010840499</v>
      </c>
      <c r="AD63" s="96">
        <v>11.1423348148207</v>
      </c>
      <c r="AE63" s="96">
        <v>0.71794882365065305</v>
      </c>
      <c r="AF63" s="96">
        <v>0.78722525910825403</v>
      </c>
      <c r="AG63" s="96">
        <v>0.54811663774119601</v>
      </c>
      <c r="AH63" s="96">
        <v>0.44309989892837198</v>
      </c>
      <c r="AI63" s="39" t="s">
        <v>76</v>
      </c>
      <c r="AJ63" s="39" t="s">
        <v>73</v>
      </c>
      <c r="AK63" s="39" t="s">
        <v>76</v>
      </c>
      <c r="AL63" s="39" t="s">
        <v>76</v>
      </c>
      <c r="AM63" s="39" t="s">
        <v>73</v>
      </c>
      <c r="AN63" s="39" t="s">
        <v>73</v>
      </c>
      <c r="AO63" s="39" t="s">
        <v>73</v>
      </c>
      <c r="AP63" s="39" t="s">
        <v>73</v>
      </c>
      <c r="AR63" s="97" t="s">
        <v>81</v>
      </c>
      <c r="AS63" s="96">
        <v>0.40612566257357802</v>
      </c>
      <c r="AT63" s="96">
        <v>0.40751170973063899</v>
      </c>
      <c r="AU63" s="96">
        <v>5.8691993738379802</v>
      </c>
      <c r="AV63" s="96">
        <v>5.7095765691048497</v>
      </c>
      <c r="AW63" s="96">
        <v>0.77063242692377099</v>
      </c>
      <c r="AX63" s="96">
        <v>0.76973260959203305</v>
      </c>
      <c r="AY63" s="96">
        <v>0.46674426659517299</v>
      </c>
      <c r="AZ63" s="96">
        <v>0.46657560903393902</v>
      </c>
      <c r="BA63" s="39" t="s">
        <v>73</v>
      </c>
      <c r="BB63" s="39" t="s">
        <v>73</v>
      </c>
      <c r="BC63" s="39" t="s">
        <v>75</v>
      </c>
      <c r="BD63" s="39" t="s">
        <v>75</v>
      </c>
      <c r="BE63" s="39" t="s">
        <v>73</v>
      </c>
      <c r="BF63" s="39" t="s">
        <v>73</v>
      </c>
      <c r="BG63" s="39" t="s">
        <v>73</v>
      </c>
      <c r="BH63" s="39" t="s">
        <v>73</v>
      </c>
      <c r="BI63" s="76">
        <f t="shared" si="333"/>
        <v>1</v>
      </c>
      <c r="BJ63" s="76" t="s">
        <v>81</v>
      </c>
      <c r="BK63" s="96">
        <v>0.46674383178235301</v>
      </c>
      <c r="BL63" s="96">
        <v>0.45150298851383103</v>
      </c>
      <c r="BM63" s="96">
        <v>13.472234338990299</v>
      </c>
      <c r="BN63" s="96">
        <v>11.931418951461501</v>
      </c>
      <c r="BO63" s="96">
        <v>0.730243910085971</v>
      </c>
      <c r="BP63" s="96">
        <v>0.740605840839896</v>
      </c>
      <c r="BQ63" s="96">
        <v>0.52759629043160605</v>
      </c>
      <c r="BR63" s="96">
        <v>0.50919525165995205</v>
      </c>
      <c r="BS63" s="76" t="s">
        <v>76</v>
      </c>
      <c r="BT63" s="76" t="s">
        <v>76</v>
      </c>
      <c r="BU63" s="76" t="s">
        <v>76</v>
      </c>
      <c r="BV63" s="76" t="s">
        <v>76</v>
      </c>
      <c r="BW63" s="76" t="s">
        <v>73</v>
      </c>
      <c r="BX63" s="76" t="s">
        <v>73</v>
      </c>
      <c r="BY63" s="76" t="s">
        <v>73</v>
      </c>
      <c r="BZ63" s="76" t="s">
        <v>73</v>
      </c>
    </row>
    <row r="64" spans="1:78" s="47" customFormat="1" x14ac:dyDescent="0.3">
      <c r="A64" s="48">
        <v>14159500</v>
      </c>
      <c r="B64" s="47">
        <v>23773009</v>
      </c>
      <c r="C64" s="47" t="s">
        <v>7</v>
      </c>
      <c r="D64" s="93" t="s">
        <v>212</v>
      </c>
      <c r="E64" s="93"/>
      <c r="F64" s="100"/>
      <c r="G64" s="49">
        <v>0.45300000000000001</v>
      </c>
      <c r="H64" s="49" t="str">
        <f t="shared" si="317"/>
        <v>S</v>
      </c>
      <c r="I64" s="49" t="str">
        <f t="shared" si="318"/>
        <v>NS</v>
      </c>
      <c r="J64" s="49" t="str">
        <f t="shared" si="319"/>
        <v>NS</v>
      </c>
      <c r="K64" s="49" t="str">
        <f t="shared" si="320"/>
        <v>S</v>
      </c>
      <c r="L64" s="50">
        <v>6.0000000000000001E-3</v>
      </c>
      <c r="M64" s="49" t="str">
        <f t="shared" si="321"/>
        <v>VG</v>
      </c>
      <c r="N64" s="49" t="str">
        <f t="shared" si="322"/>
        <v>NS</v>
      </c>
      <c r="O64" s="49" t="str">
        <f t="shared" si="323"/>
        <v>G</v>
      </c>
      <c r="P64" s="49" t="str">
        <f t="shared" si="324"/>
        <v>NS</v>
      </c>
      <c r="Q64" s="49">
        <v>0.74</v>
      </c>
      <c r="R64" s="49" t="str">
        <f t="shared" si="325"/>
        <v>NS</v>
      </c>
      <c r="S64" s="49" t="str">
        <f t="shared" si="326"/>
        <v>NS</v>
      </c>
      <c r="T64" s="49" t="str">
        <f t="shared" si="327"/>
        <v>NS</v>
      </c>
      <c r="U64" s="49" t="str">
        <f t="shared" si="328"/>
        <v>NS</v>
      </c>
      <c r="V64" s="49">
        <v>0.49</v>
      </c>
      <c r="W64" s="49" t="str">
        <f t="shared" si="329"/>
        <v>NS</v>
      </c>
      <c r="X64" s="49" t="str">
        <f t="shared" si="330"/>
        <v>NS</v>
      </c>
      <c r="Y64" s="49" t="str">
        <f t="shared" si="331"/>
        <v>NS</v>
      </c>
      <c r="Z64" s="49" t="str">
        <f t="shared" si="332"/>
        <v>NS</v>
      </c>
      <c r="AA64" s="51">
        <v>0.484549486618644</v>
      </c>
      <c r="AB64" s="51">
        <v>0.38027639142194303</v>
      </c>
      <c r="AC64" s="51">
        <v>14.799010010840499</v>
      </c>
      <c r="AD64" s="51">
        <v>11.1423348148207</v>
      </c>
      <c r="AE64" s="51">
        <v>0.71794882365065305</v>
      </c>
      <c r="AF64" s="51">
        <v>0.78722525910825403</v>
      </c>
      <c r="AG64" s="51">
        <v>0.54811663774119601</v>
      </c>
      <c r="AH64" s="51">
        <v>0.44309989892837198</v>
      </c>
      <c r="AI64" s="52" t="s">
        <v>76</v>
      </c>
      <c r="AJ64" s="52" t="s">
        <v>73</v>
      </c>
      <c r="AK64" s="52" t="s">
        <v>76</v>
      </c>
      <c r="AL64" s="52" t="s">
        <v>76</v>
      </c>
      <c r="AM64" s="52" t="s">
        <v>73</v>
      </c>
      <c r="AN64" s="52" t="s">
        <v>73</v>
      </c>
      <c r="AO64" s="52" t="s">
        <v>73</v>
      </c>
      <c r="AP64" s="52" t="s">
        <v>73</v>
      </c>
      <c r="AR64" s="53" t="s">
        <v>81</v>
      </c>
      <c r="AS64" s="51">
        <v>0.40612566257357802</v>
      </c>
      <c r="AT64" s="51">
        <v>0.40751170973063899</v>
      </c>
      <c r="AU64" s="51">
        <v>5.8691993738379802</v>
      </c>
      <c r="AV64" s="51">
        <v>5.7095765691048497</v>
      </c>
      <c r="AW64" s="51">
        <v>0.77063242692377099</v>
      </c>
      <c r="AX64" s="51">
        <v>0.76973260959203305</v>
      </c>
      <c r="AY64" s="51">
        <v>0.46674426659517299</v>
      </c>
      <c r="AZ64" s="51">
        <v>0.46657560903393902</v>
      </c>
      <c r="BA64" s="52" t="s">
        <v>73</v>
      </c>
      <c r="BB64" s="52" t="s">
        <v>73</v>
      </c>
      <c r="BC64" s="52" t="s">
        <v>75</v>
      </c>
      <c r="BD64" s="52" t="s">
        <v>75</v>
      </c>
      <c r="BE64" s="52" t="s">
        <v>73</v>
      </c>
      <c r="BF64" s="52" t="s">
        <v>73</v>
      </c>
      <c r="BG64" s="52" t="s">
        <v>73</v>
      </c>
      <c r="BH64" s="52" t="s">
        <v>73</v>
      </c>
      <c r="BI64" s="47">
        <f t="shared" si="333"/>
        <v>1</v>
      </c>
      <c r="BJ64" s="47" t="s">
        <v>81</v>
      </c>
      <c r="BK64" s="51">
        <v>0.46674383178235301</v>
      </c>
      <c r="BL64" s="51">
        <v>0.45150298851383103</v>
      </c>
      <c r="BM64" s="51">
        <v>13.472234338990299</v>
      </c>
      <c r="BN64" s="51">
        <v>11.931418951461501</v>
      </c>
      <c r="BO64" s="51">
        <v>0.730243910085971</v>
      </c>
      <c r="BP64" s="51">
        <v>0.740605840839896</v>
      </c>
      <c r="BQ64" s="51">
        <v>0.52759629043160605</v>
      </c>
      <c r="BR64" s="51">
        <v>0.50919525165995205</v>
      </c>
      <c r="BS64" s="47" t="s">
        <v>76</v>
      </c>
      <c r="BT64" s="47" t="s">
        <v>76</v>
      </c>
      <c r="BU64" s="47" t="s">
        <v>76</v>
      </c>
      <c r="BV64" s="47" t="s">
        <v>76</v>
      </c>
      <c r="BW64" s="47" t="s">
        <v>73</v>
      </c>
      <c r="BX64" s="47" t="s">
        <v>73</v>
      </c>
      <c r="BY64" s="47" t="s">
        <v>73</v>
      </c>
      <c r="BZ64" s="47" t="s">
        <v>73</v>
      </c>
    </row>
    <row r="65" spans="1:78" s="47" customFormat="1" x14ac:dyDescent="0.3">
      <c r="A65" s="48">
        <v>14159500</v>
      </c>
      <c r="B65" s="47">
        <v>23773009</v>
      </c>
      <c r="C65" s="47" t="s">
        <v>7</v>
      </c>
      <c r="D65" s="93" t="s">
        <v>228</v>
      </c>
      <c r="E65" s="93" t="s">
        <v>239</v>
      </c>
      <c r="F65" s="100"/>
      <c r="G65" s="49">
        <v>0.45900000000000002</v>
      </c>
      <c r="H65" s="49" t="str">
        <f t="shared" si="317"/>
        <v>S</v>
      </c>
      <c r="I65" s="49" t="str">
        <f t="shared" ref="I65" si="334">AJ65</f>
        <v>NS</v>
      </c>
      <c r="J65" s="49" t="str">
        <f t="shared" ref="J65" si="335">BB65</f>
        <v>NS</v>
      </c>
      <c r="K65" s="49" t="str">
        <f t="shared" ref="K65" si="336">BT65</f>
        <v>S</v>
      </c>
      <c r="L65" s="50">
        <v>1.12E-2</v>
      </c>
      <c r="M65" s="49" t="str">
        <f t="shared" si="321"/>
        <v>VG</v>
      </c>
      <c r="N65" s="49" t="str">
        <f t="shared" ref="N65" si="337">AO65</f>
        <v>NS</v>
      </c>
      <c r="O65" s="49" t="str">
        <f t="shared" ref="O65" si="338">BD65</f>
        <v>G</v>
      </c>
      <c r="P65" s="49" t="str">
        <f t="shared" ref="P65" si="339">BY65</f>
        <v>NS</v>
      </c>
      <c r="Q65" s="49">
        <v>0.74</v>
      </c>
      <c r="R65" s="49" t="str">
        <f t="shared" si="325"/>
        <v>NS</v>
      </c>
      <c r="S65" s="49" t="str">
        <f t="shared" ref="S65" si="340">AN65</f>
        <v>NS</v>
      </c>
      <c r="T65" s="49" t="str">
        <f t="shared" ref="T65" si="341">BF65</f>
        <v>NS</v>
      </c>
      <c r="U65" s="49" t="str">
        <f t="shared" ref="U65" si="342">BX65</f>
        <v>NS</v>
      </c>
      <c r="V65" s="49">
        <v>0.496</v>
      </c>
      <c r="W65" s="49" t="str">
        <f t="shared" si="329"/>
        <v>NS</v>
      </c>
      <c r="X65" s="49" t="str">
        <f t="shared" ref="X65" si="343">AP65</f>
        <v>NS</v>
      </c>
      <c r="Y65" s="49" t="str">
        <f t="shared" ref="Y65" si="344">BH65</f>
        <v>NS</v>
      </c>
      <c r="Z65" s="49" t="str">
        <f t="shared" ref="Z65" si="345">BZ65</f>
        <v>NS</v>
      </c>
      <c r="AA65" s="51">
        <v>0.484549486618644</v>
      </c>
      <c r="AB65" s="51">
        <v>0.38027639142194303</v>
      </c>
      <c r="AC65" s="51">
        <v>14.799010010840499</v>
      </c>
      <c r="AD65" s="51">
        <v>11.1423348148207</v>
      </c>
      <c r="AE65" s="51">
        <v>0.71794882365065305</v>
      </c>
      <c r="AF65" s="51">
        <v>0.78722525910825403</v>
      </c>
      <c r="AG65" s="51">
        <v>0.54811663774119601</v>
      </c>
      <c r="AH65" s="51">
        <v>0.44309989892837198</v>
      </c>
      <c r="AI65" s="52" t="s">
        <v>76</v>
      </c>
      <c r="AJ65" s="52" t="s">
        <v>73</v>
      </c>
      <c r="AK65" s="52" t="s">
        <v>76</v>
      </c>
      <c r="AL65" s="52" t="s">
        <v>76</v>
      </c>
      <c r="AM65" s="52" t="s">
        <v>73</v>
      </c>
      <c r="AN65" s="52" t="s">
        <v>73</v>
      </c>
      <c r="AO65" s="52" t="s">
        <v>73</v>
      </c>
      <c r="AP65" s="52" t="s">
        <v>73</v>
      </c>
      <c r="AR65" s="53" t="s">
        <v>81</v>
      </c>
      <c r="AS65" s="51">
        <v>0.40612566257357802</v>
      </c>
      <c r="AT65" s="51">
        <v>0.40751170973063899</v>
      </c>
      <c r="AU65" s="51">
        <v>5.8691993738379802</v>
      </c>
      <c r="AV65" s="51">
        <v>5.7095765691048497</v>
      </c>
      <c r="AW65" s="51">
        <v>0.77063242692377099</v>
      </c>
      <c r="AX65" s="51">
        <v>0.76973260959203305</v>
      </c>
      <c r="AY65" s="51">
        <v>0.46674426659517299</v>
      </c>
      <c r="AZ65" s="51">
        <v>0.46657560903393902</v>
      </c>
      <c r="BA65" s="52" t="s">
        <v>73</v>
      </c>
      <c r="BB65" s="52" t="s">
        <v>73</v>
      </c>
      <c r="BC65" s="52" t="s">
        <v>75</v>
      </c>
      <c r="BD65" s="52" t="s">
        <v>75</v>
      </c>
      <c r="BE65" s="52" t="s">
        <v>73</v>
      </c>
      <c r="BF65" s="52" t="s">
        <v>73</v>
      </c>
      <c r="BG65" s="52" t="s">
        <v>73</v>
      </c>
      <c r="BH65" s="52" t="s">
        <v>73</v>
      </c>
      <c r="BI65" s="47">
        <f t="shared" ref="BI65" si="346">IF(BJ65=AR65,1,0)</f>
        <v>1</v>
      </c>
      <c r="BJ65" s="47" t="s">
        <v>81</v>
      </c>
      <c r="BK65" s="51">
        <v>0.46674383178235301</v>
      </c>
      <c r="BL65" s="51">
        <v>0.45150298851383103</v>
      </c>
      <c r="BM65" s="51">
        <v>13.472234338990299</v>
      </c>
      <c r="BN65" s="51">
        <v>11.931418951461501</v>
      </c>
      <c r="BO65" s="51">
        <v>0.730243910085971</v>
      </c>
      <c r="BP65" s="51">
        <v>0.740605840839896</v>
      </c>
      <c r="BQ65" s="51">
        <v>0.52759629043160605</v>
      </c>
      <c r="BR65" s="51">
        <v>0.50919525165995205</v>
      </c>
      <c r="BS65" s="47" t="s">
        <v>76</v>
      </c>
      <c r="BT65" s="47" t="s">
        <v>76</v>
      </c>
      <c r="BU65" s="47" t="s">
        <v>76</v>
      </c>
      <c r="BV65" s="47" t="s">
        <v>76</v>
      </c>
      <c r="BW65" s="47" t="s">
        <v>73</v>
      </c>
      <c r="BX65" s="47" t="s">
        <v>73</v>
      </c>
      <c r="BY65" s="47" t="s">
        <v>73</v>
      </c>
      <c r="BZ65" s="47" t="s">
        <v>73</v>
      </c>
    </row>
    <row r="66" spans="1:78" s="47" customFormat="1" x14ac:dyDescent="0.3">
      <c r="A66" s="48">
        <v>14159500</v>
      </c>
      <c r="B66" s="47">
        <v>23773009</v>
      </c>
      <c r="C66" s="47" t="s">
        <v>7</v>
      </c>
      <c r="D66" s="93" t="s">
        <v>240</v>
      </c>
      <c r="E66" s="93" t="s">
        <v>238</v>
      </c>
      <c r="F66" s="100"/>
      <c r="G66" s="49">
        <v>0.45900000000000002</v>
      </c>
      <c r="H66" s="49" t="str">
        <f t="shared" si="317"/>
        <v>S</v>
      </c>
      <c r="I66" s="49" t="str">
        <f t="shared" ref="I66" si="347">AJ66</f>
        <v>NS</v>
      </c>
      <c r="J66" s="49" t="str">
        <f t="shared" ref="J66" si="348">BB66</f>
        <v>NS</v>
      </c>
      <c r="K66" s="49" t="str">
        <f t="shared" ref="K66" si="349">BT66</f>
        <v>S</v>
      </c>
      <c r="L66" s="50">
        <v>1.03E-2</v>
      </c>
      <c r="M66" s="49" t="str">
        <f t="shared" si="321"/>
        <v>VG</v>
      </c>
      <c r="N66" s="49" t="str">
        <f t="shared" ref="N66" si="350">AO66</f>
        <v>NS</v>
      </c>
      <c r="O66" s="49" t="str">
        <f t="shared" ref="O66" si="351">BD66</f>
        <v>G</v>
      </c>
      <c r="P66" s="49" t="str">
        <f t="shared" ref="P66" si="352">BY66</f>
        <v>NS</v>
      </c>
      <c r="Q66" s="49">
        <v>0.74</v>
      </c>
      <c r="R66" s="49" t="str">
        <f t="shared" si="325"/>
        <v>NS</v>
      </c>
      <c r="S66" s="49" t="str">
        <f t="shared" ref="S66" si="353">AN66</f>
        <v>NS</v>
      </c>
      <c r="T66" s="49" t="str">
        <f t="shared" ref="T66" si="354">BF66</f>
        <v>NS</v>
      </c>
      <c r="U66" s="49" t="str">
        <f t="shared" ref="U66" si="355">BX66</f>
        <v>NS</v>
      </c>
      <c r="V66" s="49">
        <v>0.496</v>
      </c>
      <c r="W66" s="49" t="str">
        <f t="shared" si="329"/>
        <v>NS</v>
      </c>
      <c r="X66" s="49" t="str">
        <f t="shared" ref="X66" si="356">AP66</f>
        <v>NS</v>
      </c>
      <c r="Y66" s="49" t="str">
        <f t="shared" ref="Y66" si="357">BH66</f>
        <v>NS</v>
      </c>
      <c r="Z66" s="49" t="str">
        <f t="shared" ref="Z66" si="358">BZ66</f>
        <v>NS</v>
      </c>
      <c r="AA66" s="51">
        <v>0.484549486618644</v>
      </c>
      <c r="AB66" s="51">
        <v>0.38027639142194303</v>
      </c>
      <c r="AC66" s="51">
        <v>14.799010010840499</v>
      </c>
      <c r="AD66" s="51">
        <v>11.1423348148207</v>
      </c>
      <c r="AE66" s="51">
        <v>0.71794882365065305</v>
      </c>
      <c r="AF66" s="51">
        <v>0.78722525910825403</v>
      </c>
      <c r="AG66" s="51">
        <v>0.54811663774119601</v>
      </c>
      <c r="AH66" s="51">
        <v>0.44309989892837198</v>
      </c>
      <c r="AI66" s="52" t="s">
        <v>76</v>
      </c>
      <c r="AJ66" s="52" t="s">
        <v>73</v>
      </c>
      <c r="AK66" s="52" t="s">
        <v>76</v>
      </c>
      <c r="AL66" s="52" t="s">
        <v>76</v>
      </c>
      <c r="AM66" s="52" t="s">
        <v>73</v>
      </c>
      <c r="AN66" s="52" t="s">
        <v>73</v>
      </c>
      <c r="AO66" s="52" t="s">
        <v>73</v>
      </c>
      <c r="AP66" s="52" t="s">
        <v>73</v>
      </c>
      <c r="AR66" s="53" t="s">
        <v>81</v>
      </c>
      <c r="AS66" s="51">
        <v>0.40612566257357802</v>
      </c>
      <c r="AT66" s="51">
        <v>0.40751170973063899</v>
      </c>
      <c r="AU66" s="51">
        <v>5.8691993738379802</v>
      </c>
      <c r="AV66" s="51">
        <v>5.7095765691048497</v>
      </c>
      <c r="AW66" s="51">
        <v>0.77063242692377099</v>
      </c>
      <c r="AX66" s="51">
        <v>0.76973260959203305</v>
      </c>
      <c r="AY66" s="51">
        <v>0.46674426659517299</v>
      </c>
      <c r="AZ66" s="51">
        <v>0.46657560903393902</v>
      </c>
      <c r="BA66" s="52" t="s">
        <v>73</v>
      </c>
      <c r="BB66" s="52" t="s">
        <v>73</v>
      </c>
      <c r="BC66" s="52" t="s">
        <v>75</v>
      </c>
      <c r="BD66" s="52" t="s">
        <v>75</v>
      </c>
      <c r="BE66" s="52" t="s">
        <v>73</v>
      </c>
      <c r="BF66" s="52" t="s">
        <v>73</v>
      </c>
      <c r="BG66" s="52" t="s">
        <v>73</v>
      </c>
      <c r="BH66" s="52" t="s">
        <v>73</v>
      </c>
      <c r="BI66" s="47">
        <f t="shared" ref="BI66" si="359">IF(BJ66=AR66,1,0)</f>
        <v>1</v>
      </c>
      <c r="BJ66" s="47" t="s">
        <v>81</v>
      </c>
      <c r="BK66" s="51">
        <v>0.46674383178235301</v>
      </c>
      <c r="BL66" s="51">
        <v>0.45150298851383103</v>
      </c>
      <c r="BM66" s="51">
        <v>13.472234338990299</v>
      </c>
      <c r="BN66" s="51">
        <v>11.931418951461501</v>
      </c>
      <c r="BO66" s="51">
        <v>0.730243910085971</v>
      </c>
      <c r="BP66" s="51">
        <v>0.740605840839896</v>
      </c>
      <c r="BQ66" s="51">
        <v>0.52759629043160605</v>
      </c>
      <c r="BR66" s="51">
        <v>0.50919525165995205</v>
      </c>
      <c r="BS66" s="47" t="s">
        <v>76</v>
      </c>
      <c r="BT66" s="47" t="s">
        <v>76</v>
      </c>
      <c r="BU66" s="47" t="s">
        <v>76</v>
      </c>
      <c r="BV66" s="47" t="s">
        <v>76</v>
      </c>
      <c r="BW66" s="47" t="s">
        <v>73</v>
      </c>
      <c r="BX66" s="47" t="s">
        <v>73</v>
      </c>
      <c r="BY66" s="47" t="s">
        <v>73</v>
      </c>
      <c r="BZ66" s="47" t="s">
        <v>73</v>
      </c>
    </row>
    <row r="67" spans="1:78" s="47" customFormat="1" x14ac:dyDescent="0.3">
      <c r="A67" s="48">
        <v>14159500</v>
      </c>
      <c r="B67" s="47">
        <v>23773009</v>
      </c>
      <c r="C67" s="47" t="s">
        <v>7</v>
      </c>
      <c r="D67" s="93" t="s">
        <v>254</v>
      </c>
      <c r="E67" s="93" t="s">
        <v>244</v>
      </c>
      <c r="F67" s="100"/>
      <c r="G67" s="49">
        <v>0.45900000000000002</v>
      </c>
      <c r="H67" s="49" t="str">
        <f t="shared" si="317"/>
        <v>S</v>
      </c>
      <c r="I67" s="49" t="str">
        <f t="shared" ref="I67" si="360">AJ67</f>
        <v>NS</v>
      </c>
      <c r="J67" s="49" t="str">
        <f t="shared" ref="J67" si="361">BB67</f>
        <v>NS</v>
      </c>
      <c r="K67" s="49" t="str">
        <f t="shared" ref="K67" si="362">BT67</f>
        <v>S</v>
      </c>
      <c r="L67" s="50">
        <v>1.4999999999999999E-2</v>
      </c>
      <c r="M67" s="49" t="str">
        <f t="shared" si="321"/>
        <v>VG</v>
      </c>
      <c r="N67" s="49" t="str">
        <f t="shared" ref="N67" si="363">AO67</f>
        <v>NS</v>
      </c>
      <c r="O67" s="49" t="str">
        <f t="shared" ref="O67" si="364">BD67</f>
        <v>G</v>
      </c>
      <c r="P67" s="49" t="str">
        <f t="shared" ref="P67" si="365">BY67</f>
        <v>NS</v>
      </c>
      <c r="Q67" s="49">
        <v>0.73</v>
      </c>
      <c r="R67" s="49" t="str">
        <f t="shared" si="325"/>
        <v>NS</v>
      </c>
      <c r="S67" s="49" t="str">
        <f t="shared" ref="S67" si="366">AN67</f>
        <v>NS</v>
      </c>
      <c r="T67" s="49" t="str">
        <f t="shared" ref="T67" si="367">BF67</f>
        <v>NS</v>
      </c>
      <c r="U67" s="49" t="str">
        <f t="shared" ref="U67" si="368">BX67</f>
        <v>NS</v>
      </c>
      <c r="V67" s="49">
        <v>0.49980000000000002</v>
      </c>
      <c r="W67" s="49" t="str">
        <f t="shared" si="329"/>
        <v>NS</v>
      </c>
      <c r="X67" s="49" t="str">
        <f t="shared" ref="X67" si="369">AP67</f>
        <v>NS</v>
      </c>
      <c r="Y67" s="49" t="str">
        <f t="shared" ref="Y67" si="370">BH67</f>
        <v>NS</v>
      </c>
      <c r="Z67" s="49" t="str">
        <f t="shared" ref="Z67" si="371">BZ67</f>
        <v>NS</v>
      </c>
      <c r="AA67" s="51">
        <v>0.484549486618644</v>
      </c>
      <c r="AB67" s="51">
        <v>0.38027639142194303</v>
      </c>
      <c r="AC67" s="51">
        <v>14.799010010840499</v>
      </c>
      <c r="AD67" s="51">
        <v>11.1423348148207</v>
      </c>
      <c r="AE67" s="51">
        <v>0.71794882365065305</v>
      </c>
      <c r="AF67" s="51">
        <v>0.78722525910825403</v>
      </c>
      <c r="AG67" s="51">
        <v>0.54811663774119601</v>
      </c>
      <c r="AH67" s="51">
        <v>0.44309989892837198</v>
      </c>
      <c r="AI67" s="52" t="s">
        <v>76</v>
      </c>
      <c r="AJ67" s="52" t="s">
        <v>73</v>
      </c>
      <c r="AK67" s="52" t="s">
        <v>76</v>
      </c>
      <c r="AL67" s="52" t="s">
        <v>76</v>
      </c>
      <c r="AM67" s="52" t="s">
        <v>73</v>
      </c>
      <c r="AN67" s="52" t="s">
        <v>73</v>
      </c>
      <c r="AO67" s="52" t="s">
        <v>73</v>
      </c>
      <c r="AP67" s="52" t="s">
        <v>73</v>
      </c>
      <c r="AR67" s="53" t="s">
        <v>81</v>
      </c>
      <c r="AS67" s="51">
        <v>0.40612566257357802</v>
      </c>
      <c r="AT67" s="51">
        <v>0.40751170973063899</v>
      </c>
      <c r="AU67" s="51">
        <v>5.8691993738379802</v>
      </c>
      <c r="AV67" s="51">
        <v>5.7095765691048497</v>
      </c>
      <c r="AW67" s="51">
        <v>0.77063242692377099</v>
      </c>
      <c r="AX67" s="51">
        <v>0.76973260959203305</v>
      </c>
      <c r="AY67" s="51">
        <v>0.46674426659517299</v>
      </c>
      <c r="AZ67" s="51">
        <v>0.46657560903393902</v>
      </c>
      <c r="BA67" s="52" t="s">
        <v>73</v>
      </c>
      <c r="BB67" s="52" t="s">
        <v>73</v>
      </c>
      <c r="BC67" s="52" t="s">
        <v>75</v>
      </c>
      <c r="BD67" s="52" t="s">
        <v>75</v>
      </c>
      <c r="BE67" s="52" t="s">
        <v>73</v>
      </c>
      <c r="BF67" s="52" t="s">
        <v>73</v>
      </c>
      <c r="BG67" s="52" t="s">
        <v>73</v>
      </c>
      <c r="BH67" s="52" t="s">
        <v>73</v>
      </c>
      <c r="BI67" s="47">
        <f t="shared" ref="BI67" si="372">IF(BJ67=AR67,1,0)</f>
        <v>1</v>
      </c>
      <c r="BJ67" s="47" t="s">
        <v>81</v>
      </c>
      <c r="BK67" s="51">
        <v>0.46674383178235301</v>
      </c>
      <c r="BL67" s="51">
        <v>0.45150298851383103</v>
      </c>
      <c r="BM67" s="51">
        <v>13.472234338990299</v>
      </c>
      <c r="BN67" s="51">
        <v>11.931418951461501</v>
      </c>
      <c r="BO67" s="51">
        <v>0.730243910085971</v>
      </c>
      <c r="BP67" s="51">
        <v>0.740605840839896</v>
      </c>
      <c r="BQ67" s="51">
        <v>0.52759629043160605</v>
      </c>
      <c r="BR67" s="51">
        <v>0.50919525165995205</v>
      </c>
      <c r="BS67" s="47" t="s">
        <v>76</v>
      </c>
      <c r="BT67" s="47" t="s">
        <v>76</v>
      </c>
      <c r="BU67" s="47" t="s">
        <v>76</v>
      </c>
      <c r="BV67" s="47" t="s">
        <v>76</v>
      </c>
      <c r="BW67" s="47" t="s">
        <v>73</v>
      </c>
      <c r="BX67" s="47" t="s">
        <v>73</v>
      </c>
      <c r="BY67" s="47" t="s">
        <v>73</v>
      </c>
      <c r="BZ67" s="47" t="s">
        <v>73</v>
      </c>
    </row>
    <row r="68" spans="1:78" s="69" customFormat="1" x14ac:dyDescent="0.3">
      <c r="A68" s="72"/>
      <c r="D68" s="113"/>
      <c r="E68" s="113"/>
      <c r="F68" s="80"/>
      <c r="G68" s="70"/>
      <c r="H68" s="70"/>
      <c r="I68" s="70"/>
      <c r="J68" s="70"/>
      <c r="K68" s="70"/>
      <c r="L68" s="71"/>
      <c r="M68" s="70"/>
      <c r="N68" s="70"/>
      <c r="O68" s="70"/>
      <c r="P68" s="70"/>
      <c r="Q68" s="70"/>
      <c r="R68" s="70"/>
      <c r="S68" s="70"/>
      <c r="T68" s="70"/>
      <c r="U68" s="70"/>
      <c r="V68" s="70"/>
      <c r="W68" s="70"/>
      <c r="X68" s="70"/>
      <c r="Y68" s="70"/>
      <c r="Z68" s="70"/>
      <c r="AA68" s="73"/>
      <c r="AB68" s="73"/>
      <c r="AC68" s="73"/>
      <c r="AD68" s="73"/>
      <c r="AE68" s="73"/>
      <c r="AF68" s="73"/>
      <c r="AG68" s="73"/>
      <c r="AH68" s="73"/>
      <c r="AI68" s="74"/>
      <c r="AJ68" s="74"/>
      <c r="AK68" s="74"/>
      <c r="AL68" s="74"/>
      <c r="AM68" s="74"/>
      <c r="AN68" s="74"/>
      <c r="AO68" s="74"/>
      <c r="AP68" s="74"/>
      <c r="AR68" s="75"/>
      <c r="AS68" s="73"/>
      <c r="AT68" s="73"/>
      <c r="AU68" s="73"/>
      <c r="AV68" s="73"/>
      <c r="AW68" s="73"/>
      <c r="AX68" s="73"/>
      <c r="AY68" s="73"/>
      <c r="AZ68" s="73"/>
      <c r="BA68" s="74"/>
      <c r="BB68" s="74"/>
      <c r="BC68" s="74"/>
      <c r="BD68" s="74"/>
      <c r="BE68" s="74"/>
      <c r="BF68" s="74"/>
      <c r="BG68" s="74"/>
      <c r="BH68" s="74"/>
      <c r="BK68" s="73"/>
      <c r="BL68" s="73"/>
      <c r="BM68" s="73"/>
      <c r="BN68" s="73"/>
      <c r="BO68" s="73"/>
      <c r="BP68" s="73"/>
      <c r="BQ68" s="73"/>
      <c r="BR68" s="73"/>
    </row>
    <row r="69" spans="1:78" s="63" customFormat="1" x14ac:dyDescent="0.3">
      <c r="A69" s="62" t="s">
        <v>82</v>
      </c>
      <c r="B69" s="63">
        <v>23773411</v>
      </c>
      <c r="C69" s="63" t="s">
        <v>9</v>
      </c>
      <c r="D69" s="63" t="s">
        <v>172</v>
      </c>
      <c r="F69" s="77"/>
      <c r="G69" s="64">
        <v>0.84399999999999997</v>
      </c>
      <c r="H69" s="64" t="str">
        <f t="shared" ref="H69:H79" si="373">IF(G69&gt;0.8,"VG",IF(G69&gt;0.7,"G",IF(G69&gt;0.45,"S","NS")))</f>
        <v>VG</v>
      </c>
      <c r="I69" s="64" t="str">
        <f t="shared" ref="I69:I78" si="374">AJ69</f>
        <v>G</v>
      </c>
      <c r="J69" s="64" t="str">
        <f t="shared" ref="J69:J78" si="375">BB69</f>
        <v>G</v>
      </c>
      <c r="K69" s="64" t="str">
        <f t="shared" ref="K69:K78" si="376">BT69</f>
        <v>G</v>
      </c>
      <c r="L69" s="65">
        <v>-6.0000000000000001E-3</v>
      </c>
      <c r="M69" s="64" t="str">
        <f t="shared" ref="M69:M79" si="377">IF(ABS(L69)&lt;5%,"VG",IF(ABS(L69)&lt;10%,"G",IF(ABS(L69)&lt;15%,"S","NS")))</f>
        <v>VG</v>
      </c>
      <c r="N69" s="64" t="str">
        <f t="shared" ref="N69:N78" si="378">AO69</f>
        <v>VG</v>
      </c>
      <c r="O69" s="64" t="str">
        <f t="shared" ref="O69:O78" si="379">BD69</f>
        <v>NS</v>
      </c>
      <c r="P69" s="64" t="str">
        <f t="shared" ref="P69:P78" si="380">BY69</f>
        <v>VG</v>
      </c>
      <c r="Q69" s="64">
        <v>0.39400000000000002</v>
      </c>
      <c r="R69" s="64" t="str">
        <f t="shared" ref="R69:R79" si="381">IF(Q69&lt;=0.5,"VG",IF(Q69&lt;=0.6,"G",IF(Q69&lt;=0.7,"S","NS")))</f>
        <v>VG</v>
      </c>
      <c r="S69" s="64" t="str">
        <f t="shared" ref="S69:S78" si="382">AN69</f>
        <v>G</v>
      </c>
      <c r="T69" s="64" t="str">
        <f t="shared" ref="T69:T78" si="383">BF69</f>
        <v>G</v>
      </c>
      <c r="U69" s="64" t="str">
        <f t="shared" ref="U69:U78" si="384">BX69</f>
        <v>G</v>
      </c>
      <c r="V69" s="64">
        <v>0.84399999999999997</v>
      </c>
      <c r="W69" s="64" t="str">
        <f t="shared" ref="W69:W79" si="385">IF(V69&gt;0.85,"VG",IF(V69&gt;0.75,"G",IF(V69&gt;0.6,"S","NS")))</f>
        <v>G</v>
      </c>
      <c r="X69" s="64" t="str">
        <f t="shared" ref="X69:X78" si="386">AP69</f>
        <v>G</v>
      </c>
      <c r="Y69" s="64" t="str">
        <f t="shared" ref="Y69:Y78" si="387">BH69</f>
        <v>VG</v>
      </c>
      <c r="Z69" s="64" t="str">
        <f t="shared" ref="Z69:Z78" si="388">BZ69</f>
        <v>VG</v>
      </c>
      <c r="AA69" s="66">
        <v>0.73647635295409697</v>
      </c>
      <c r="AB69" s="66">
        <v>0.71217887307743999</v>
      </c>
      <c r="AC69" s="66">
        <v>27.2620221999235</v>
      </c>
      <c r="AD69" s="66">
        <v>24.524223809741301</v>
      </c>
      <c r="AE69" s="66">
        <v>0.51334554351421302</v>
      </c>
      <c r="AF69" s="66">
        <v>0.53648963356486201</v>
      </c>
      <c r="AG69" s="66">
        <v>0.86031266235227699</v>
      </c>
      <c r="AH69" s="66">
        <v>0.80604704905596902</v>
      </c>
      <c r="AI69" s="67" t="s">
        <v>75</v>
      </c>
      <c r="AJ69" s="67" t="s">
        <v>75</v>
      </c>
      <c r="AK69" s="67" t="s">
        <v>73</v>
      </c>
      <c r="AL69" s="67" t="s">
        <v>73</v>
      </c>
      <c r="AM69" s="67" t="s">
        <v>75</v>
      </c>
      <c r="AN69" s="67" t="s">
        <v>75</v>
      </c>
      <c r="AO69" s="67" t="s">
        <v>77</v>
      </c>
      <c r="AP69" s="67" t="s">
        <v>75</v>
      </c>
      <c r="AR69" s="68" t="s">
        <v>83</v>
      </c>
      <c r="AS69" s="66">
        <v>0.73846200721585697</v>
      </c>
      <c r="AT69" s="66">
        <v>0.73940362028250395</v>
      </c>
      <c r="AU69" s="66">
        <v>26.413443273521001</v>
      </c>
      <c r="AV69" s="66">
        <v>26.218954908900098</v>
      </c>
      <c r="AW69" s="66">
        <v>0.51140785365903696</v>
      </c>
      <c r="AX69" s="66">
        <v>0.510486414821683</v>
      </c>
      <c r="AY69" s="66">
        <v>0.85207820283356694</v>
      </c>
      <c r="AZ69" s="66">
        <v>0.85461743340531704</v>
      </c>
      <c r="BA69" s="67" t="s">
        <v>75</v>
      </c>
      <c r="BB69" s="67" t="s">
        <v>75</v>
      </c>
      <c r="BC69" s="67" t="s">
        <v>73</v>
      </c>
      <c r="BD69" s="67" t="s">
        <v>73</v>
      </c>
      <c r="BE69" s="67" t="s">
        <v>75</v>
      </c>
      <c r="BF69" s="67" t="s">
        <v>75</v>
      </c>
      <c r="BG69" s="67" t="s">
        <v>77</v>
      </c>
      <c r="BH69" s="67" t="s">
        <v>77</v>
      </c>
      <c r="BI69" s="63">
        <f t="shared" ref="BI69:BI78" si="389">IF(BJ69=AR69,1,0)</f>
        <v>1</v>
      </c>
      <c r="BJ69" s="63" t="s">
        <v>83</v>
      </c>
      <c r="BK69" s="66">
        <v>0.739728356583635</v>
      </c>
      <c r="BL69" s="66">
        <v>0.74088756788968202</v>
      </c>
      <c r="BM69" s="66">
        <v>26.943030662540899</v>
      </c>
      <c r="BN69" s="66">
        <v>26.625025595358</v>
      </c>
      <c r="BO69" s="66">
        <v>0.51016825010614397</v>
      </c>
      <c r="BP69" s="66">
        <v>0.50903087539983105</v>
      </c>
      <c r="BQ69" s="66">
        <v>0.85983829217951901</v>
      </c>
      <c r="BR69" s="66">
        <v>0.86117403136036696</v>
      </c>
      <c r="BS69" s="63" t="s">
        <v>75</v>
      </c>
      <c r="BT69" s="63" t="s">
        <v>75</v>
      </c>
      <c r="BU69" s="63" t="s">
        <v>73</v>
      </c>
      <c r="BV69" s="63" t="s">
        <v>73</v>
      </c>
      <c r="BW69" s="63" t="s">
        <v>75</v>
      </c>
      <c r="BX69" s="63" t="s">
        <v>75</v>
      </c>
      <c r="BY69" s="63" t="s">
        <v>77</v>
      </c>
      <c r="BZ69" s="63" t="s">
        <v>77</v>
      </c>
    </row>
    <row r="70" spans="1:78" s="63" customFormat="1" x14ac:dyDescent="0.3">
      <c r="A70" s="62" t="s">
        <v>82</v>
      </c>
      <c r="B70" s="63">
        <v>23773411</v>
      </c>
      <c r="C70" s="63" t="s">
        <v>9</v>
      </c>
      <c r="D70" s="63" t="s">
        <v>178</v>
      </c>
      <c r="F70" s="77"/>
      <c r="G70" s="64">
        <v>0.81</v>
      </c>
      <c r="H70" s="64" t="str">
        <f t="shared" si="373"/>
        <v>VG</v>
      </c>
      <c r="I70" s="64" t="str">
        <f t="shared" si="374"/>
        <v>G</v>
      </c>
      <c r="J70" s="64" t="str">
        <f t="shared" si="375"/>
        <v>G</v>
      </c>
      <c r="K70" s="64" t="str">
        <f t="shared" si="376"/>
        <v>G</v>
      </c>
      <c r="L70" s="65">
        <v>-6.2E-2</v>
      </c>
      <c r="M70" s="64" t="str">
        <f t="shared" si="377"/>
        <v>G</v>
      </c>
      <c r="N70" s="64" t="str">
        <f t="shared" si="378"/>
        <v>VG</v>
      </c>
      <c r="O70" s="64" t="str">
        <f t="shared" si="379"/>
        <v>NS</v>
      </c>
      <c r="P70" s="64" t="str">
        <f t="shared" si="380"/>
        <v>VG</v>
      </c>
      <c r="Q70" s="64">
        <v>0.44</v>
      </c>
      <c r="R70" s="64" t="str">
        <f t="shared" si="381"/>
        <v>VG</v>
      </c>
      <c r="S70" s="64" t="str">
        <f t="shared" si="382"/>
        <v>G</v>
      </c>
      <c r="T70" s="64" t="str">
        <f t="shared" si="383"/>
        <v>G</v>
      </c>
      <c r="U70" s="64" t="str">
        <f t="shared" si="384"/>
        <v>G</v>
      </c>
      <c r="V70" s="64">
        <v>0.81</v>
      </c>
      <c r="W70" s="64" t="str">
        <f t="shared" si="385"/>
        <v>G</v>
      </c>
      <c r="X70" s="64" t="str">
        <f t="shared" si="386"/>
        <v>G</v>
      </c>
      <c r="Y70" s="64" t="str">
        <f t="shared" si="387"/>
        <v>VG</v>
      </c>
      <c r="Z70" s="64" t="str">
        <f t="shared" si="388"/>
        <v>VG</v>
      </c>
      <c r="AA70" s="66">
        <v>0.73647635295409697</v>
      </c>
      <c r="AB70" s="66">
        <v>0.71217887307743999</v>
      </c>
      <c r="AC70" s="66">
        <v>27.2620221999235</v>
      </c>
      <c r="AD70" s="66">
        <v>24.524223809741301</v>
      </c>
      <c r="AE70" s="66">
        <v>0.51334554351421302</v>
      </c>
      <c r="AF70" s="66">
        <v>0.53648963356486201</v>
      </c>
      <c r="AG70" s="66">
        <v>0.86031266235227699</v>
      </c>
      <c r="AH70" s="66">
        <v>0.80604704905596902</v>
      </c>
      <c r="AI70" s="67" t="s">
        <v>75</v>
      </c>
      <c r="AJ70" s="67" t="s">
        <v>75</v>
      </c>
      <c r="AK70" s="67" t="s">
        <v>73</v>
      </c>
      <c r="AL70" s="67" t="s">
        <v>73</v>
      </c>
      <c r="AM70" s="67" t="s">
        <v>75</v>
      </c>
      <c r="AN70" s="67" t="s">
        <v>75</v>
      </c>
      <c r="AO70" s="67" t="s">
        <v>77</v>
      </c>
      <c r="AP70" s="67" t="s">
        <v>75</v>
      </c>
      <c r="AR70" s="68" t="s">
        <v>83</v>
      </c>
      <c r="AS70" s="66">
        <v>0.73846200721585697</v>
      </c>
      <c r="AT70" s="66">
        <v>0.73940362028250395</v>
      </c>
      <c r="AU70" s="66">
        <v>26.413443273521001</v>
      </c>
      <c r="AV70" s="66">
        <v>26.218954908900098</v>
      </c>
      <c r="AW70" s="66">
        <v>0.51140785365903696</v>
      </c>
      <c r="AX70" s="66">
        <v>0.510486414821683</v>
      </c>
      <c r="AY70" s="66">
        <v>0.85207820283356694</v>
      </c>
      <c r="AZ70" s="66">
        <v>0.85461743340531704</v>
      </c>
      <c r="BA70" s="67" t="s">
        <v>75</v>
      </c>
      <c r="BB70" s="67" t="s">
        <v>75</v>
      </c>
      <c r="BC70" s="67" t="s">
        <v>73</v>
      </c>
      <c r="BD70" s="67" t="s">
        <v>73</v>
      </c>
      <c r="BE70" s="67" t="s">
        <v>75</v>
      </c>
      <c r="BF70" s="67" t="s">
        <v>75</v>
      </c>
      <c r="BG70" s="67" t="s">
        <v>77</v>
      </c>
      <c r="BH70" s="67" t="s">
        <v>77</v>
      </c>
      <c r="BI70" s="63">
        <f t="shared" si="389"/>
        <v>1</v>
      </c>
      <c r="BJ70" s="63" t="s">
        <v>83</v>
      </c>
      <c r="BK70" s="66">
        <v>0.739728356583635</v>
      </c>
      <c r="BL70" s="66">
        <v>0.74088756788968202</v>
      </c>
      <c r="BM70" s="66">
        <v>26.943030662540899</v>
      </c>
      <c r="BN70" s="66">
        <v>26.625025595358</v>
      </c>
      <c r="BO70" s="66">
        <v>0.51016825010614397</v>
      </c>
      <c r="BP70" s="66">
        <v>0.50903087539983105</v>
      </c>
      <c r="BQ70" s="66">
        <v>0.85983829217951901</v>
      </c>
      <c r="BR70" s="66">
        <v>0.86117403136036696</v>
      </c>
      <c r="BS70" s="63" t="s">
        <v>75</v>
      </c>
      <c r="BT70" s="63" t="s">
        <v>75</v>
      </c>
      <c r="BU70" s="63" t="s">
        <v>73</v>
      </c>
      <c r="BV70" s="63" t="s">
        <v>73</v>
      </c>
      <c r="BW70" s="63" t="s">
        <v>75</v>
      </c>
      <c r="BX70" s="63" t="s">
        <v>75</v>
      </c>
      <c r="BY70" s="63" t="s">
        <v>77</v>
      </c>
      <c r="BZ70" s="63" t="s">
        <v>77</v>
      </c>
    </row>
    <row r="71" spans="1:78" s="63" customFormat="1" x14ac:dyDescent="0.3">
      <c r="A71" s="62" t="s">
        <v>82</v>
      </c>
      <c r="B71" s="63">
        <v>23773411</v>
      </c>
      <c r="C71" s="63" t="s">
        <v>9</v>
      </c>
      <c r="D71" s="63" t="s">
        <v>184</v>
      </c>
      <c r="F71" s="77"/>
      <c r="G71" s="64">
        <v>0.81</v>
      </c>
      <c r="H71" s="64" t="str">
        <f t="shared" si="373"/>
        <v>VG</v>
      </c>
      <c r="I71" s="64" t="str">
        <f t="shared" si="374"/>
        <v>G</v>
      </c>
      <c r="J71" s="64" t="str">
        <f t="shared" si="375"/>
        <v>G</v>
      </c>
      <c r="K71" s="64" t="str">
        <f t="shared" si="376"/>
        <v>G</v>
      </c>
      <c r="L71" s="65">
        <v>-6.2E-2</v>
      </c>
      <c r="M71" s="64" t="str">
        <f t="shared" si="377"/>
        <v>G</v>
      </c>
      <c r="N71" s="64" t="str">
        <f t="shared" si="378"/>
        <v>VG</v>
      </c>
      <c r="O71" s="64" t="str">
        <f t="shared" si="379"/>
        <v>NS</v>
      </c>
      <c r="P71" s="64" t="str">
        <f t="shared" si="380"/>
        <v>VG</v>
      </c>
      <c r="Q71" s="64">
        <v>0.44</v>
      </c>
      <c r="R71" s="64" t="str">
        <f t="shared" si="381"/>
        <v>VG</v>
      </c>
      <c r="S71" s="64" t="str">
        <f t="shared" si="382"/>
        <v>G</v>
      </c>
      <c r="T71" s="64" t="str">
        <f t="shared" si="383"/>
        <v>G</v>
      </c>
      <c r="U71" s="64" t="str">
        <f t="shared" si="384"/>
        <v>G</v>
      </c>
      <c r="V71" s="64">
        <v>0.81</v>
      </c>
      <c r="W71" s="64" t="str">
        <f t="shared" si="385"/>
        <v>G</v>
      </c>
      <c r="X71" s="64" t="str">
        <f t="shared" si="386"/>
        <v>G</v>
      </c>
      <c r="Y71" s="64" t="str">
        <f t="shared" si="387"/>
        <v>VG</v>
      </c>
      <c r="Z71" s="64" t="str">
        <f t="shared" si="388"/>
        <v>VG</v>
      </c>
      <c r="AA71" s="66">
        <v>0.73647635295409697</v>
      </c>
      <c r="AB71" s="66">
        <v>0.71217887307743999</v>
      </c>
      <c r="AC71" s="66">
        <v>27.2620221999235</v>
      </c>
      <c r="AD71" s="66">
        <v>24.524223809741301</v>
      </c>
      <c r="AE71" s="66">
        <v>0.51334554351421302</v>
      </c>
      <c r="AF71" s="66">
        <v>0.53648963356486201</v>
      </c>
      <c r="AG71" s="66">
        <v>0.86031266235227699</v>
      </c>
      <c r="AH71" s="66">
        <v>0.80604704905596902</v>
      </c>
      <c r="AI71" s="67" t="s">
        <v>75</v>
      </c>
      <c r="AJ71" s="67" t="s">
        <v>75</v>
      </c>
      <c r="AK71" s="67" t="s">
        <v>73</v>
      </c>
      <c r="AL71" s="67" t="s">
        <v>73</v>
      </c>
      <c r="AM71" s="67" t="s">
        <v>75</v>
      </c>
      <c r="AN71" s="67" t="s">
        <v>75</v>
      </c>
      <c r="AO71" s="67" t="s">
        <v>77</v>
      </c>
      <c r="AP71" s="67" t="s">
        <v>75</v>
      </c>
      <c r="AR71" s="68" t="s">
        <v>83</v>
      </c>
      <c r="AS71" s="66">
        <v>0.73846200721585697</v>
      </c>
      <c r="AT71" s="66">
        <v>0.73940362028250395</v>
      </c>
      <c r="AU71" s="66">
        <v>26.413443273521001</v>
      </c>
      <c r="AV71" s="66">
        <v>26.218954908900098</v>
      </c>
      <c r="AW71" s="66">
        <v>0.51140785365903696</v>
      </c>
      <c r="AX71" s="66">
        <v>0.510486414821683</v>
      </c>
      <c r="AY71" s="66">
        <v>0.85207820283356694</v>
      </c>
      <c r="AZ71" s="66">
        <v>0.85461743340531704</v>
      </c>
      <c r="BA71" s="67" t="s">
        <v>75</v>
      </c>
      <c r="BB71" s="67" t="s">
        <v>75</v>
      </c>
      <c r="BC71" s="67" t="s">
        <v>73</v>
      </c>
      <c r="BD71" s="67" t="s">
        <v>73</v>
      </c>
      <c r="BE71" s="67" t="s">
        <v>75</v>
      </c>
      <c r="BF71" s="67" t="s">
        <v>75</v>
      </c>
      <c r="BG71" s="67" t="s">
        <v>77</v>
      </c>
      <c r="BH71" s="67" t="s">
        <v>77</v>
      </c>
      <c r="BI71" s="63">
        <f t="shared" si="389"/>
        <v>1</v>
      </c>
      <c r="BJ71" s="63" t="s">
        <v>83</v>
      </c>
      <c r="BK71" s="66">
        <v>0.739728356583635</v>
      </c>
      <c r="BL71" s="66">
        <v>0.74088756788968202</v>
      </c>
      <c r="BM71" s="66">
        <v>26.943030662540899</v>
      </c>
      <c r="BN71" s="66">
        <v>26.625025595358</v>
      </c>
      <c r="BO71" s="66">
        <v>0.51016825010614397</v>
      </c>
      <c r="BP71" s="66">
        <v>0.50903087539983105</v>
      </c>
      <c r="BQ71" s="66">
        <v>0.85983829217951901</v>
      </c>
      <c r="BR71" s="66">
        <v>0.86117403136036696</v>
      </c>
      <c r="BS71" s="63" t="s">
        <v>75</v>
      </c>
      <c r="BT71" s="63" t="s">
        <v>75</v>
      </c>
      <c r="BU71" s="63" t="s">
        <v>73</v>
      </c>
      <c r="BV71" s="63" t="s">
        <v>73</v>
      </c>
      <c r="BW71" s="63" t="s">
        <v>75</v>
      </c>
      <c r="BX71" s="63" t="s">
        <v>75</v>
      </c>
      <c r="BY71" s="63" t="s">
        <v>77</v>
      </c>
      <c r="BZ71" s="63" t="s">
        <v>77</v>
      </c>
    </row>
    <row r="72" spans="1:78" s="63" customFormat="1" x14ac:dyDescent="0.3">
      <c r="A72" s="62" t="s">
        <v>82</v>
      </c>
      <c r="B72" s="63">
        <v>23773411</v>
      </c>
      <c r="C72" s="63" t="s">
        <v>9</v>
      </c>
      <c r="D72" s="63" t="s">
        <v>185</v>
      </c>
      <c r="F72" s="77"/>
      <c r="G72" s="64">
        <v>0.81</v>
      </c>
      <c r="H72" s="64" t="str">
        <f t="shared" si="373"/>
        <v>VG</v>
      </c>
      <c r="I72" s="64" t="str">
        <f t="shared" si="374"/>
        <v>G</v>
      </c>
      <c r="J72" s="64" t="str">
        <f t="shared" si="375"/>
        <v>G</v>
      </c>
      <c r="K72" s="64" t="str">
        <f t="shared" si="376"/>
        <v>G</v>
      </c>
      <c r="L72" s="65">
        <v>-1E-3</v>
      </c>
      <c r="M72" s="64" t="str">
        <f t="shared" si="377"/>
        <v>VG</v>
      </c>
      <c r="N72" s="64" t="str">
        <f t="shared" si="378"/>
        <v>VG</v>
      </c>
      <c r="O72" s="64" t="str">
        <f t="shared" si="379"/>
        <v>NS</v>
      </c>
      <c r="P72" s="64" t="str">
        <f t="shared" si="380"/>
        <v>VG</v>
      </c>
      <c r="Q72" s="64">
        <v>0.43</v>
      </c>
      <c r="R72" s="64" t="str">
        <f t="shared" si="381"/>
        <v>VG</v>
      </c>
      <c r="S72" s="64" t="str">
        <f t="shared" si="382"/>
        <v>G</v>
      </c>
      <c r="T72" s="64" t="str">
        <f t="shared" si="383"/>
        <v>G</v>
      </c>
      <c r="U72" s="64" t="str">
        <f t="shared" si="384"/>
        <v>G</v>
      </c>
      <c r="V72" s="111">
        <v>0.81</v>
      </c>
      <c r="W72" s="64" t="str">
        <f t="shared" si="385"/>
        <v>G</v>
      </c>
      <c r="X72" s="64" t="str">
        <f t="shared" si="386"/>
        <v>G</v>
      </c>
      <c r="Y72" s="64" t="str">
        <f t="shared" si="387"/>
        <v>VG</v>
      </c>
      <c r="Z72" s="64" t="str">
        <f t="shared" si="388"/>
        <v>VG</v>
      </c>
      <c r="AA72" s="66">
        <v>0.73647635295409697</v>
      </c>
      <c r="AB72" s="66">
        <v>0.71217887307743999</v>
      </c>
      <c r="AC72" s="66">
        <v>27.2620221999235</v>
      </c>
      <c r="AD72" s="66">
        <v>24.524223809741301</v>
      </c>
      <c r="AE72" s="66">
        <v>0.51334554351421302</v>
      </c>
      <c r="AF72" s="66">
        <v>0.53648963356486201</v>
      </c>
      <c r="AG72" s="66">
        <v>0.86031266235227699</v>
      </c>
      <c r="AH72" s="66">
        <v>0.80604704905596902</v>
      </c>
      <c r="AI72" s="67" t="s">
        <v>75</v>
      </c>
      <c r="AJ72" s="67" t="s">
        <v>75</v>
      </c>
      <c r="AK72" s="67" t="s">
        <v>73</v>
      </c>
      <c r="AL72" s="67" t="s">
        <v>73</v>
      </c>
      <c r="AM72" s="67" t="s">
        <v>75</v>
      </c>
      <c r="AN72" s="67" t="s">
        <v>75</v>
      </c>
      <c r="AO72" s="67" t="s">
        <v>77</v>
      </c>
      <c r="AP72" s="67" t="s">
        <v>75</v>
      </c>
      <c r="AR72" s="68" t="s">
        <v>83</v>
      </c>
      <c r="AS72" s="66">
        <v>0.73846200721585697</v>
      </c>
      <c r="AT72" s="66">
        <v>0.73940362028250395</v>
      </c>
      <c r="AU72" s="66">
        <v>26.413443273521001</v>
      </c>
      <c r="AV72" s="66">
        <v>26.218954908900098</v>
      </c>
      <c r="AW72" s="66">
        <v>0.51140785365903696</v>
      </c>
      <c r="AX72" s="66">
        <v>0.510486414821683</v>
      </c>
      <c r="AY72" s="66">
        <v>0.85207820283356694</v>
      </c>
      <c r="AZ72" s="66">
        <v>0.85461743340531704</v>
      </c>
      <c r="BA72" s="67" t="s">
        <v>75</v>
      </c>
      <c r="BB72" s="67" t="s">
        <v>75</v>
      </c>
      <c r="BC72" s="67" t="s">
        <v>73</v>
      </c>
      <c r="BD72" s="67" t="s">
        <v>73</v>
      </c>
      <c r="BE72" s="67" t="s">
        <v>75</v>
      </c>
      <c r="BF72" s="67" t="s">
        <v>75</v>
      </c>
      <c r="BG72" s="67" t="s">
        <v>77</v>
      </c>
      <c r="BH72" s="67" t="s">
        <v>77</v>
      </c>
      <c r="BI72" s="63">
        <f t="shared" si="389"/>
        <v>1</v>
      </c>
      <c r="BJ72" s="63" t="s">
        <v>83</v>
      </c>
      <c r="BK72" s="66">
        <v>0.739728356583635</v>
      </c>
      <c r="BL72" s="66">
        <v>0.74088756788968202</v>
      </c>
      <c r="BM72" s="66">
        <v>26.943030662540899</v>
      </c>
      <c r="BN72" s="66">
        <v>26.625025595358</v>
      </c>
      <c r="BO72" s="66">
        <v>0.51016825010614397</v>
      </c>
      <c r="BP72" s="66">
        <v>0.50903087539983105</v>
      </c>
      <c r="BQ72" s="66">
        <v>0.85983829217951901</v>
      </c>
      <c r="BR72" s="66">
        <v>0.86117403136036696</v>
      </c>
      <c r="BS72" s="63" t="s">
        <v>75</v>
      </c>
      <c r="BT72" s="63" t="s">
        <v>75</v>
      </c>
      <c r="BU72" s="63" t="s">
        <v>73</v>
      </c>
      <c r="BV72" s="63" t="s">
        <v>73</v>
      </c>
      <c r="BW72" s="63" t="s">
        <v>75</v>
      </c>
      <c r="BX72" s="63" t="s">
        <v>75</v>
      </c>
      <c r="BY72" s="63" t="s">
        <v>77</v>
      </c>
      <c r="BZ72" s="63" t="s">
        <v>77</v>
      </c>
    </row>
    <row r="73" spans="1:78" s="63" customFormat="1" x14ac:dyDescent="0.3">
      <c r="A73" s="62" t="s">
        <v>82</v>
      </c>
      <c r="B73" s="63">
        <v>23773411</v>
      </c>
      <c r="C73" s="63" t="s">
        <v>9</v>
      </c>
      <c r="D73" s="63" t="s">
        <v>186</v>
      </c>
      <c r="F73" s="77"/>
      <c r="G73" s="64">
        <v>0.8</v>
      </c>
      <c r="H73" s="64" t="str">
        <f t="shared" si="373"/>
        <v>G</v>
      </c>
      <c r="I73" s="64" t="str">
        <f t="shared" si="374"/>
        <v>G</v>
      </c>
      <c r="J73" s="64" t="str">
        <f t="shared" si="375"/>
        <v>G</v>
      </c>
      <c r="K73" s="64" t="str">
        <f t="shared" si="376"/>
        <v>G</v>
      </c>
      <c r="L73" s="65">
        <v>8.6999999999999994E-2</v>
      </c>
      <c r="M73" s="64" t="str">
        <f t="shared" si="377"/>
        <v>G</v>
      </c>
      <c r="N73" s="64" t="str">
        <f t="shared" si="378"/>
        <v>VG</v>
      </c>
      <c r="O73" s="64" t="str">
        <f t="shared" si="379"/>
        <v>NS</v>
      </c>
      <c r="P73" s="64" t="str">
        <f t="shared" si="380"/>
        <v>VG</v>
      </c>
      <c r="Q73" s="64">
        <v>0.44</v>
      </c>
      <c r="R73" s="64" t="str">
        <f t="shared" si="381"/>
        <v>VG</v>
      </c>
      <c r="S73" s="64" t="str">
        <f t="shared" si="382"/>
        <v>G</v>
      </c>
      <c r="T73" s="64" t="str">
        <f t="shared" si="383"/>
        <v>G</v>
      </c>
      <c r="U73" s="64" t="str">
        <f t="shared" si="384"/>
        <v>G</v>
      </c>
      <c r="V73" s="111">
        <v>0.81</v>
      </c>
      <c r="W73" s="64" t="str">
        <f t="shared" si="385"/>
        <v>G</v>
      </c>
      <c r="X73" s="64" t="str">
        <f t="shared" si="386"/>
        <v>G</v>
      </c>
      <c r="Y73" s="64" t="str">
        <f t="shared" si="387"/>
        <v>VG</v>
      </c>
      <c r="Z73" s="64" t="str">
        <f t="shared" si="388"/>
        <v>VG</v>
      </c>
      <c r="AA73" s="66">
        <v>0.73647635295409697</v>
      </c>
      <c r="AB73" s="66">
        <v>0.71217887307743999</v>
      </c>
      <c r="AC73" s="66">
        <v>27.2620221999235</v>
      </c>
      <c r="AD73" s="66">
        <v>24.524223809741301</v>
      </c>
      <c r="AE73" s="66">
        <v>0.51334554351421302</v>
      </c>
      <c r="AF73" s="66">
        <v>0.53648963356486201</v>
      </c>
      <c r="AG73" s="66">
        <v>0.86031266235227699</v>
      </c>
      <c r="AH73" s="66">
        <v>0.80604704905596902</v>
      </c>
      <c r="AI73" s="67" t="s">
        <v>75</v>
      </c>
      <c r="AJ73" s="67" t="s">
        <v>75</v>
      </c>
      <c r="AK73" s="67" t="s">
        <v>73</v>
      </c>
      <c r="AL73" s="67" t="s">
        <v>73</v>
      </c>
      <c r="AM73" s="67" t="s">
        <v>75</v>
      </c>
      <c r="AN73" s="67" t="s">
        <v>75</v>
      </c>
      <c r="AO73" s="67" t="s">
        <v>77</v>
      </c>
      <c r="AP73" s="67" t="s">
        <v>75</v>
      </c>
      <c r="AR73" s="68" t="s">
        <v>83</v>
      </c>
      <c r="AS73" s="66">
        <v>0.73846200721585697</v>
      </c>
      <c r="AT73" s="66">
        <v>0.73940362028250395</v>
      </c>
      <c r="AU73" s="66">
        <v>26.413443273521001</v>
      </c>
      <c r="AV73" s="66">
        <v>26.218954908900098</v>
      </c>
      <c r="AW73" s="66">
        <v>0.51140785365903696</v>
      </c>
      <c r="AX73" s="66">
        <v>0.510486414821683</v>
      </c>
      <c r="AY73" s="66">
        <v>0.85207820283356694</v>
      </c>
      <c r="AZ73" s="66">
        <v>0.85461743340531704</v>
      </c>
      <c r="BA73" s="67" t="s">
        <v>75</v>
      </c>
      <c r="BB73" s="67" t="s">
        <v>75</v>
      </c>
      <c r="BC73" s="67" t="s">
        <v>73</v>
      </c>
      <c r="BD73" s="67" t="s">
        <v>73</v>
      </c>
      <c r="BE73" s="67" t="s">
        <v>75</v>
      </c>
      <c r="BF73" s="67" t="s">
        <v>75</v>
      </c>
      <c r="BG73" s="67" t="s">
        <v>77</v>
      </c>
      <c r="BH73" s="67" t="s">
        <v>77</v>
      </c>
      <c r="BI73" s="63">
        <f t="shared" si="389"/>
        <v>1</v>
      </c>
      <c r="BJ73" s="63" t="s">
        <v>83</v>
      </c>
      <c r="BK73" s="66">
        <v>0.739728356583635</v>
      </c>
      <c r="BL73" s="66">
        <v>0.74088756788968202</v>
      </c>
      <c r="BM73" s="66">
        <v>26.943030662540899</v>
      </c>
      <c r="BN73" s="66">
        <v>26.625025595358</v>
      </c>
      <c r="BO73" s="66">
        <v>0.51016825010614397</v>
      </c>
      <c r="BP73" s="66">
        <v>0.50903087539983105</v>
      </c>
      <c r="BQ73" s="66">
        <v>0.85983829217951901</v>
      </c>
      <c r="BR73" s="66">
        <v>0.86117403136036696</v>
      </c>
      <c r="BS73" s="63" t="s">
        <v>75</v>
      </c>
      <c r="BT73" s="63" t="s">
        <v>75</v>
      </c>
      <c r="BU73" s="63" t="s">
        <v>73</v>
      </c>
      <c r="BV73" s="63" t="s">
        <v>73</v>
      </c>
      <c r="BW73" s="63" t="s">
        <v>75</v>
      </c>
      <c r="BX73" s="63" t="s">
        <v>75</v>
      </c>
      <c r="BY73" s="63" t="s">
        <v>77</v>
      </c>
      <c r="BZ73" s="63" t="s">
        <v>77</v>
      </c>
    </row>
    <row r="74" spans="1:78" s="47" customFormat="1" x14ac:dyDescent="0.3">
      <c r="A74" s="48" t="s">
        <v>82</v>
      </c>
      <c r="B74" s="47">
        <v>23773411</v>
      </c>
      <c r="C74" s="47" t="s">
        <v>9</v>
      </c>
      <c r="D74" s="47" t="s">
        <v>204</v>
      </c>
      <c r="F74" s="100"/>
      <c r="G74" s="49">
        <v>0.83</v>
      </c>
      <c r="H74" s="49" t="str">
        <f t="shared" si="373"/>
        <v>VG</v>
      </c>
      <c r="I74" s="49" t="str">
        <f t="shared" si="374"/>
        <v>G</v>
      </c>
      <c r="J74" s="49" t="str">
        <f t="shared" si="375"/>
        <v>G</v>
      </c>
      <c r="K74" s="49" t="str">
        <f t="shared" si="376"/>
        <v>G</v>
      </c>
      <c r="L74" s="50">
        <v>0.151</v>
      </c>
      <c r="M74" s="49" t="str">
        <f t="shared" si="377"/>
        <v>NS</v>
      </c>
      <c r="N74" s="49" t="str">
        <f t="shared" si="378"/>
        <v>VG</v>
      </c>
      <c r="O74" s="49" t="str">
        <f t="shared" si="379"/>
        <v>NS</v>
      </c>
      <c r="P74" s="49" t="str">
        <f t="shared" si="380"/>
        <v>VG</v>
      </c>
      <c r="Q74" s="49">
        <v>0.41</v>
      </c>
      <c r="R74" s="49" t="str">
        <f t="shared" si="381"/>
        <v>VG</v>
      </c>
      <c r="S74" s="49" t="str">
        <f t="shared" si="382"/>
        <v>G</v>
      </c>
      <c r="T74" s="49" t="str">
        <f t="shared" si="383"/>
        <v>G</v>
      </c>
      <c r="U74" s="49" t="str">
        <f t="shared" si="384"/>
        <v>G</v>
      </c>
      <c r="V74" s="119">
        <v>0.85</v>
      </c>
      <c r="W74" s="49" t="str">
        <f t="shared" si="385"/>
        <v>G</v>
      </c>
      <c r="X74" s="49" t="str">
        <f t="shared" si="386"/>
        <v>G</v>
      </c>
      <c r="Y74" s="49" t="str">
        <f t="shared" si="387"/>
        <v>VG</v>
      </c>
      <c r="Z74" s="49" t="str">
        <f t="shared" si="388"/>
        <v>VG</v>
      </c>
      <c r="AA74" s="51">
        <v>0.73647635295409697</v>
      </c>
      <c r="AB74" s="51">
        <v>0.71217887307743999</v>
      </c>
      <c r="AC74" s="51">
        <v>27.2620221999235</v>
      </c>
      <c r="AD74" s="51">
        <v>24.524223809741301</v>
      </c>
      <c r="AE74" s="51">
        <v>0.51334554351421302</v>
      </c>
      <c r="AF74" s="51">
        <v>0.53648963356486201</v>
      </c>
      <c r="AG74" s="51">
        <v>0.86031266235227699</v>
      </c>
      <c r="AH74" s="51">
        <v>0.80604704905596902</v>
      </c>
      <c r="AI74" s="52" t="s">
        <v>75</v>
      </c>
      <c r="AJ74" s="52" t="s">
        <v>75</v>
      </c>
      <c r="AK74" s="52" t="s">
        <v>73</v>
      </c>
      <c r="AL74" s="52" t="s">
        <v>73</v>
      </c>
      <c r="AM74" s="52" t="s">
        <v>75</v>
      </c>
      <c r="AN74" s="52" t="s">
        <v>75</v>
      </c>
      <c r="AO74" s="52" t="s">
        <v>77</v>
      </c>
      <c r="AP74" s="52" t="s">
        <v>75</v>
      </c>
      <c r="AR74" s="53" t="s">
        <v>83</v>
      </c>
      <c r="AS74" s="51">
        <v>0.73846200721585697</v>
      </c>
      <c r="AT74" s="51">
        <v>0.73940362028250395</v>
      </c>
      <c r="AU74" s="51">
        <v>26.413443273521001</v>
      </c>
      <c r="AV74" s="51">
        <v>26.218954908900098</v>
      </c>
      <c r="AW74" s="51">
        <v>0.51140785365903696</v>
      </c>
      <c r="AX74" s="51">
        <v>0.510486414821683</v>
      </c>
      <c r="AY74" s="51">
        <v>0.85207820283356694</v>
      </c>
      <c r="AZ74" s="51">
        <v>0.85461743340531704</v>
      </c>
      <c r="BA74" s="52" t="s">
        <v>75</v>
      </c>
      <c r="BB74" s="52" t="s">
        <v>75</v>
      </c>
      <c r="BC74" s="52" t="s">
        <v>73</v>
      </c>
      <c r="BD74" s="52" t="s">
        <v>73</v>
      </c>
      <c r="BE74" s="52" t="s">
        <v>75</v>
      </c>
      <c r="BF74" s="52" t="s">
        <v>75</v>
      </c>
      <c r="BG74" s="52" t="s">
        <v>77</v>
      </c>
      <c r="BH74" s="52" t="s">
        <v>77</v>
      </c>
      <c r="BI74" s="47">
        <f t="shared" si="389"/>
        <v>1</v>
      </c>
      <c r="BJ74" s="47" t="s">
        <v>83</v>
      </c>
      <c r="BK74" s="51">
        <v>0.739728356583635</v>
      </c>
      <c r="BL74" s="51">
        <v>0.74088756788968202</v>
      </c>
      <c r="BM74" s="51">
        <v>26.943030662540899</v>
      </c>
      <c r="BN74" s="51">
        <v>26.625025595358</v>
      </c>
      <c r="BO74" s="51">
        <v>0.51016825010614397</v>
      </c>
      <c r="BP74" s="51">
        <v>0.50903087539983105</v>
      </c>
      <c r="BQ74" s="51">
        <v>0.85983829217951901</v>
      </c>
      <c r="BR74" s="51">
        <v>0.86117403136036696</v>
      </c>
      <c r="BS74" s="47" t="s">
        <v>75</v>
      </c>
      <c r="BT74" s="47" t="s">
        <v>75</v>
      </c>
      <c r="BU74" s="47" t="s">
        <v>73</v>
      </c>
      <c r="BV74" s="47" t="s">
        <v>73</v>
      </c>
      <c r="BW74" s="47" t="s">
        <v>75</v>
      </c>
      <c r="BX74" s="47" t="s">
        <v>75</v>
      </c>
      <c r="BY74" s="47" t="s">
        <v>77</v>
      </c>
      <c r="BZ74" s="47" t="s">
        <v>77</v>
      </c>
    </row>
    <row r="75" spans="1:78" s="63" customFormat="1" x14ac:dyDescent="0.3">
      <c r="A75" s="62" t="s">
        <v>82</v>
      </c>
      <c r="B75" s="63">
        <v>23773411</v>
      </c>
      <c r="C75" s="63" t="s">
        <v>9</v>
      </c>
      <c r="D75" s="63" t="s">
        <v>205</v>
      </c>
      <c r="F75" s="79"/>
      <c r="G75" s="64">
        <v>0.84</v>
      </c>
      <c r="H75" s="64" t="str">
        <f t="shared" si="373"/>
        <v>VG</v>
      </c>
      <c r="I75" s="64" t="str">
        <f t="shared" si="374"/>
        <v>G</v>
      </c>
      <c r="J75" s="64" t="str">
        <f t="shared" si="375"/>
        <v>G</v>
      </c>
      <c r="K75" s="64" t="str">
        <f t="shared" si="376"/>
        <v>G</v>
      </c>
      <c r="L75" s="65">
        <v>0.124</v>
      </c>
      <c r="M75" s="64" t="str">
        <f t="shared" si="377"/>
        <v>S</v>
      </c>
      <c r="N75" s="64" t="str">
        <f t="shared" si="378"/>
        <v>VG</v>
      </c>
      <c r="O75" s="64" t="str">
        <f t="shared" si="379"/>
        <v>NS</v>
      </c>
      <c r="P75" s="64" t="str">
        <f t="shared" si="380"/>
        <v>VG</v>
      </c>
      <c r="Q75" s="64">
        <v>0.4</v>
      </c>
      <c r="R75" s="64" t="str">
        <f t="shared" si="381"/>
        <v>VG</v>
      </c>
      <c r="S75" s="64" t="str">
        <f t="shared" si="382"/>
        <v>G</v>
      </c>
      <c r="T75" s="64" t="str">
        <f t="shared" si="383"/>
        <v>G</v>
      </c>
      <c r="U75" s="64" t="str">
        <f t="shared" si="384"/>
        <v>G</v>
      </c>
      <c r="V75" s="128">
        <v>0.85399999999999998</v>
      </c>
      <c r="W75" s="64" t="str">
        <f t="shared" si="385"/>
        <v>VG</v>
      </c>
      <c r="X75" s="64" t="str">
        <f t="shared" si="386"/>
        <v>G</v>
      </c>
      <c r="Y75" s="64" t="str">
        <f t="shared" si="387"/>
        <v>VG</v>
      </c>
      <c r="Z75" s="64" t="str">
        <f t="shared" si="388"/>
        <v>VG</v>
      </c>
      <c r="AA75" s="66">
        <v>0.73647635295409697</v>
      </c>
      <c r="AB75" s="66">
        <v>0.71217887307743999</v>
      </c>
      <c r="AC75" s="66">
        <v>27.2620221999235</v>
      </c>
      <c r="AD75" s="66">
        <v>24.524223809741301</v>
      </c>
      <c r="AE75" s="66">
        <v>0.51334554351421302</v>
      </c>
      <c r="AF75" s="66">
        <v>0.53648963356486201</v>
      </c>
      <c r="AG75" s="66">
        <v>0.86031266235227699</v>
      </c>
      <c r="AH75" s="66">
        <v>0.80604704905596902</v>
      </c>
      <c r="AI75" s="67" t="s">
        <v>75</v>
      </c>
      <c r="AJ75" s="67" t="s">
        <v>75</v>
      </c>
      <c r="AK75" s="67" t="s">
        <v>73</v>
      </c>
      <c r="AL75" s="67" t="s">
        <v>73</v>
      </c>
      <c r="AM75" s="67" t="s">
        <v>75</v>
      </c>
      <c r="AN75" s="67" t="s">
        <v>75</v>
      </c>
      <c r="AO75" s="67" t="s">
        <v>77</v>
      </c>
      <c r="AP75" s="67" t="s">
        <v>75</v>
      </c>
      <c r="AR75" s="68" t="s">
        <v>83</v>
      </c>
      <c r="AS75" s="66">
        <v>0.73846200721585697</v>
      </c>
      <c r="AT75" s="66">
        <v>0.73940362028250395</v>
      </c>
      <c r="AU75" s="66">
        <v>26.413443273521001</v>
      </c>
      <c r="AV75" s="66">
        <v>26.218954908900098</v>
      </c>
      <c r="AW75" s="66">
        <v>0.51140785365903696</v>
      </c>
      <c r="AX75" s="66">
        <v>0.510486414821683</v>
      </c>
      <c r="AY75" s="66">
        <v>0.85207820283356694</v>
      </c>
      <c r="AZ75" s="66">
        <v>0.85461743340531704</v>
      </c>
      <c r="BA75" s="67" t="s">
        <v>75</v>
      </c>
      <c r="BB75" s="67" t="s">
        <v>75</v>
      </c>
      <c r="BC75" s="67" t="s">
        <v>73</v>
      </c>
      <c r="BD75" s="67" t="s">
        <v>73</v>
      </c>
      <c r="BE75" s="67" t="s">
        <v>75</v>
      </c>
      <c r="BF75" s="67" t="s">
        <v>75</v>
      </c>
      <c r="BG75" s="67" t="s">
        <v>77</v>
      </c>
      <c r="BH75" s="67" t="s">
        <v>77</v>
      </c>
      <c r="BI75" s="63">
        <f t="shared" si="389"/>
        <v>1</v>
      </c>
      <c r="BJ75" s="63" t="s">
        <v>83</v>
      </c>
      <c r="BK75" s="66">
        <v>0.739728356583635</v>
      </c>
      <c r="BL75" s="66">
        <v>0.74088756788968202</v>
      </c>
      <c r="BM75" s="66">
        <v>26.943030662540899</v>
      </c>
      <c r="BN75" s="66">
        <v>26.625025595358</v>
      </c>
      <c r="BO75" s="66">
        <v>0.51016825010614397</v>
      </c>
      <c r="BP75" s="66">
        <v>0.50903087539983105</v>
      </c>
      <c r="BQ75" s="66">
        <v>0.85983829217951901</v>
      </c>
      <c r="BR75" s="66">
        <v>0.86117403136036696</v>
      </c>
      <c r="BS75" s="63" t="s">
        <v>75</v>
      </c>
      <c r="BT75" s="63" t="s">
        <v>75</v>
      </c>
      <c r="BU75" s="63" t="s">
        <v>73</v>
      </c>
      <c r="BV75" s="63" t="s">
        <v>73</v>
      </c>
      <c r="BW75" s="63" t="s">
        <v>75</v>
      </c>
      <c r="BX75" s="63" t="s">
        <v>75</v>
      </c>
      <c r="BY75" s="63" t="s">
        <v>77</v>
      </c>
      <c r="BZ75" s="63" t="s">
        <v>77</v>
      </c>
    </row>
    <row r="76" spans="1:78" s="63" customFormat="1" x14ac:dyDescent="0.3">
      <c r="A76" s="62" t="s">
        <v>82</v>
      </c>
      <c r="B76" s="63">
        <v>23773411</v>
      </c>
      <c r="C76" s="63" t="s">
        <v>9</v>
      </c>
      <c r="D76" s="63" t="s">
        <v>209</v>
      </c>
      <c r="F76" s="79"/>
      <c r="G76" s="64">
        <v>0.85</v>
      </c>
      <c r="H76" s="64" t="str">
        <f t="shared" si="373"/>
        <v>VG</v>
      </c>
      <c r="I76" s="64" t="str">
        <f t="shared" si="374"/>
        <v>G</v>
      </c>
      <c r="J76" s="64" t="str">
        <f t="shared" si="375"/>
        <v>G</v>
      </c>
      <c r="K76" s="64" t="str">
        <f t="shared" si="376"/>
        <v>G</v>
      </c>
      <c r="L76" s="65">
        <v>8.2000000000000003E-2</v>
      </c>
      <c r="M76" s="64" t="str">
        <f t="shared" si="377"/>
        <v>G</v>
      </c>
      <c r="N76" s="64" t="str">
        <f t="shared" si="378"/>
        <v>VG</v>
      </c>
      <c r="O76" s="64" t="str">
        <f t="shared" si="379"/>
        <v>NS</v>
      </c>
      <c r="P76" s="64" t="str">
        <f t="shared" si="380"/>
        <v>VG</v>
      </c>
      <c r="Q76" s="64">
        <v>0.39</v>
      </c>
      <c r="R76" s="64" t="str">
        <f t="shared" si="381"/>
        <v>VG</v>
      </c>
      <c r="S76" s="64" t="str">
        <f t="shared" si="382"/>
        <v>G</v>
      </c>
      <c r="T76" s="64" t="str">
        <f t="shared" si="383"/>
        <v>G</v>
      </c>
      <c r="U76" s="64" t="str">
        <f t="shared" si="384"/>
        <v>G</v>
      </c>
      <c r="V76" s="128">
        <v>0.85799999999999998</v>
      </c>
      <c r="W76" s="64" t="str">
        <f t="shared" si="385"/>
        <v>VG</v>
      </c>
      <c r="X76" s="64" t="str">
        <f t="shared" si="386"/>
        <v>G</v>
      </c>
      <c r="Y76" s="64" t="str">
        <f t="shared" si="387"/>
        <v>VG</v>
      </c>
      <c r="Z76" s="64" t="str">
        <f t="shared" si="388"/>
        <v>VG</v>
      </c>
      <c r="AA76" s="66">
        <v>0.73647635295409697</v>
      </c>
      <c r="AB76" s="66">
        <v>0.71217887307743999</v>
      </c>
      <c r="AC76" s="66">
        <v>27.2620221999235</v>
      </c>
      <c r="AD76" s="66">
        <v>24.524223809741301</v>
      </c>
      <c r="AE76" s="66">
        <v>0.51334554351421302</v>
      </c>
      <c r="AF76" s="66">
        <v>0.53648963356486201</v>
      </c>
      <c r="AG76" s="66">
        <v>0.86031266235227699</v>
      </c>
      <c r="AH76" s="66">
        <v>0.80604704905596902</v>
      </c>
      <c r="AI76" s="67" t="s">
        <v>75</v>
      </c>
      <c r="AJ76" s="67" t="s">
        <v>75</v>
      </c>
      <c r="AK76" s="67" t="s">
        <v>73</v>
      </c>
      <c r="AL76" s="67" t="s">
        <v>73</v>
      </c>
      <c r="AM76" s="67" t="s">
        <v>75</v>
      </c>
      <c r="AN76" s="67" t="s">
        <v>75</v>
      </c>
      <c r="AO76" s="67" t="s">
        <v>77</v>
      </c>
      <c r="AP76" s="67" t="s">
        <v>75</v>
      </c>
      <c r="AR76" s="68" t="s">
        <v>83</v>
      </c>
      <c r="AS76" s="66">
        <v>0.73846200721585697</v>
      </c>
      <c r="AT76" s="66">
        <v>0.73940362028250395</v>
      </c>
      <c r="AU76" s="66">
        <v>26.413443273521001</v>
      </c>
      <c r="AV76" s="66">
        <v>26.218954908900098</v>
      </c>
      <c r="AW76" s="66">
        <v>0.51140785365903696</v>
      </c>
      <c r="AX76" s="66">
        <v>0.510486414821683</v>
      </c>
      <c r="AY76" s="66">
        <v>0.85207820283356694</v>
      </c>
      <c r="AZ76" s="66">
        <v>0.85461743340531704</v>
      </c>
      <c r="BA76" s="67" t="s">
        <v>75</v>
      </c>
      <c r="BB76" s="67" t="s">
        <v>75</v>
      </c>
      <c r="BC76" s="67" t="s">
        <v>73</v>
      </c>
      <c r="BD76" s="67" t="s">
        <v>73</v>
      </c>
      <c r="BE76" s="67" t="s">
        <v>75</v>
      </c>
      <c r="BF76" s="67" t="s">
        <v>75</v>
      </c>
      <c r="BG76" s="67" t="s">
        <v>77</v>
      </c>
      <c r="BH76" s="67" t="s">
        <v>77</v>
      </c>
      <c r="BI76" s="63">
        <f t="shared" si="389"/>
        <v>1</v>
      </c>
      <c r="BJ76" s="63" t="s">
        <v>83</v>
      </c>
      <c r="BK76" s="66">
        <v>0.739728356583635</v>
      </c>
      <c r="BL76" s="66">
        <v>0.74088756788968202</v>
      </c>
      <c r="BM76" s="66">
        <v>26.943030662540899</v>
      </c>
      <c r="BN76" s="66">
        <v>26.625025595358</v>
      </c>
      <c r="BO76" s="66">
        <v>0.51016825010614397</v>
      </c>
      <c r="BP76" s="66">
        <v>0.50903087539983105</v>
      </c>
      <c r="BQ76" s="66">
        <v>0.85983829217951901</v>
      </c>
      <c r="BR76" s="66">
        <v>0.86117403136036696</v>
      </c>
      <c r="BS76" s="63" t="s">
        <v>75</v>
      </c>
      <c r="BT76" s="63" t="s">
        <v>75</v>
      </c>
      <c r="BU76" s="63" t="s">
        <v>73</v>
      </c>
      <c r="BV76" s="63" t="s">
        <v>73</v>
      </c>
      <c r="BW76" s="63" t="s">
        <v>75</v>
      </c>
      <c r="BX76" s="63" t="s">
        <v>75</v>
      </c>
      <c r="BY76" s="63" t="s">
        <v>77</v>
      </c>
      <c r="BZ76" s="63" t="s">
        <v>77</v>
      </c>
    </row>
    <row r="77" spans="1:78" s="63" customFormat="1" x14ac:dyDescent="0.3">
      <c r="A77" s="62" t="s">
        <v>82</v>
      </c>
      <c r="B77" s="63">
        <v>23773411</v>
      </c>
      <c r="C77" s="63" t="s">
        <v>9</v>
      </c>
      <c r="D77" s="63" t="s">
        <v>210</v>
      </c>
      <c r="F77" s="79"/>
      <c r="G77" s="64">
        <v>0.86</v>
      </c>
      <c r="H77" s="64" t="str">
        <f t="shared" si="373"/>
        <v>VG</v>
      </c>
      <c r="I77" s="64" t="str">
        <f t="shared" si="374"/>
        <v>G</v>
      </c>
      <c r="J77" s="64" t="str">
        <f t="shared" si="375"/>
        <v>G</v>
      </c>
      <c r="K77" s="64" t="str">
        <f t="shared" si="376"/>
        <v>G</v>
      </c>
      <c r="L77" s="65">
        <v>5.5E-2</v>
      </c>
      <c r="M77" s="64" t="str">
        <f t="shared" si="377"/>
        <v>G</v>
      </c>
      <c r="N77" s="64" t="str">
        <f t="shared" si="378"/>
        <v>VG</v>
      </c>
      <c r="O77" s="64" t="str">
        <f t="shared" si="379"/>
        <v>NS</v>
      </c>
      <c r="P77" s="64" t="str">
        <f t="shared" si="380"/>
        <v>VG</v>
      </c>
      <c r="Q77" s="64">
        <v>0.38</v>
      </c>
      <c r="R77" s="64" t="str">
        <f t="shared" si="381"/>
        <v>VG</v>
      </c>
      <c r="S77" s="64" t="str">
        <f t="shared" si="382"/>
        <v>G</v>
      </c>
      <c r="T77" s="64" t="str">
        <f t="shared" si="383"/>
        <v>G</v>
      </c>
      <c r="U77" s="64" t="str">
        <f t="shared" si="384"/>
        <v>G</v>
      </c>
      <c r="V77" s="128">
        <v>0.86</v>
      </c>
      <c r="W77" s="64" t="str">
        <f t="shared" si="385"/>
        <v>VG</v>
      </c>
      <c r="X77" s="64" t="str">
        <f t="shared" si="386"/>
        <v>G</v>
      </c>
      <c r="Y77" s="64" t="str">
        <f t="shared" si="387"/>
        <v>VG</v>
      </c>
      <c r="Z77" s="64" t="str">
        <f t="shared" si="388"/>
        <v>VG</v>
      </c>
      <c r="AA77" s="66">
        <v>0.73647635295409697</v>
      </c>
      <c r="AB77" s="66">
        <v>0.71217887307743999</v>
      </c>
      <c r="AC77" s="66">
        <v>27.2620221999235</v>
      </c>
      <c r="AD77" s="66">
        <v>24.524223809741301</v>
      </c>
      <c r="AE77" s="66">
        <v>0.51334554351421302</v>
      </c>
      <c r="AF77" s="66">
        <v>0.53648963356486201</v>
      </c>
      <c r="AG77" s="66">
        <v>0.86031266235227699</v>
      </c>
      <c r="AH77" s="66">
        <v>0.80604704905596902</v>
      </c>
      <c r="AI77" s="67" t="s">
        <v>75</v>
      </c>
      <c r="AJ77" s="67" t="s">
        <v>75</v>
      </c>
      <c r="AK77" s="67" t="s">
        <v>73</v>
      </c>
      <c r="AL77" s="67" t="s">
        <v>73</v>
      </c>
      <c r="AM77" s="67" t="s">
        <v>75</v>
      </c>
      <c r="AN77" s="67" t="s">
        <v>75</v>
      </c>
      <c r="AO77" s="67" t="s">
        <v>77</v>
      </c>
      <c r="AP77" s="67" t="s">
        <v>75</v>
      </c>
      <c r="AR77" s="68" t="s">
        <v>83</v>
      </c>
      <c r="AS77" s="66">
        <v>0.73846200721585697</v>
      </c>
      <c r="AT77" s="66">
        <v>0.73940362028250395</v>
      </c>
      <c r="AU77" s="66">
        <v>26.413443273521001</v>
      </c>
      <c r="AV77" s="66">
        <v>26.218954908900098</v>
      </c>
      <c r="AW77" s="66">
        <v>0.51140785365903696</v>
      </c>
      <c r="AX77" s="66">
        <v>0.510486414821683</v>
      </c>
      <c r="AY77" s="66">
        <v>0.85207820283356694</v>
      </c>
      <c r="AZ77" s="66">
        <v>0.85461743340531704</v>
      </c>
      <c r="BA77" s="67" t="s">
        <v>75</v>
      </c>
      <c r="BB77" s="67" t="s">
        <v>75</v>
      </c>
      <c r="BC77" s="67" t="s">
        <v>73</v>
      </c>
      <c r="BD77" s="67" t="s">
        <v>73</v>
      </c>
      <c r="BE77" s="67" t="s">
        <v>75</v>
      </c>
      <c r="BF77" s="67" t="s">
        <v>75</v>
      </c>
      <c r="BG77" s="67" t="s">
        <v>77</v>
      </c>
      <c r="BH77" s="67" t="s">
        <v>77</v>
      </c>
      <c r="BI77" s="63">
        <f t="shared" si="389"/>
        <v>1</v>
      </c>
      <c r="BJ77" s="63" t="s">
        <v>83</v>
      </c>
      <c r="BK77" s="66">
        <v>0.739728356583635</v>
      </c>
      <c r="BL77" s="66">
        <v>0.74088756788968202</v>
      </c>
      <c r="BM77" s="66">
        <v>26.943030662540899</v>
      </c>
      <c r="BN77" s="66">
        <v>26.625025595358</v>
      </c>
      <c r="BO77" s="66">
        <v>0.51016825010614397</v>
      </c>
      <c r="BP77" s="66">
        <v>0.50903087539983105</v>
      </c>
      <c r="BQ77" s="66">
        <v>0.85983829217951901</v>
      </c>
      <c r="BR77" s="66">
        <v>0.86117403136036696</v>
      </c>
      <c r="BS77" s="63" t="s">
        <v>75</v>
      </c>
      <c r="BT77" s="63" t="s">
        <v>75</v>
      </c>
      <c r="BU77" s="63" t="s">
        <v>73</v>
      </c>
      <c r="BV77" s="63" t="s">
        <v>73</v>
      </c>
      <c r="BW77" s="63" t="s">
        <v>75</v>
      </c>
      <c r="BX77" s="63" t="s">
        <v>75</v>
      </c>
      <c r="BY77" s="63" t="s">
        <v>77</v>
      </c>
      <c r="BZ77" s="63" t="s">
        <v>77</v>
      </c>
    </row>
    <row r="78" spans="1:78" s="63" customFormat="1" x14ac:dyDescent="0.3">
      <c r="A78" s="62" t="s">
        <v>82</v>
      </c>
      <c r="B78" s="63">
        <v>23773411</v>
      </c>
      <c r="C78" s="63" t="s">
        <v>9</v>
      </c>
      <c r="D78" s="63" t="s">
        <v>228</v>
      </c>
      <c r="E78" s="63" t="s">
        <v>234</v>
      </c>
      <c r="F78" s="79"/>
      <c r="G78" s="64">
        <v>0.86</v>
      </c>
      <c r="H78" s="64" t="str">
        <f t="shared" si="373"/>
        <v>VG</v>
      </c>
      <c r="I78" s="64" t="str">
        <f t="shared" si="374"/>
        <v>G</v>
      </c>
      <c r="J78" s="64" t="str">
        <f t="shared" si="375"/>
        <v>G</v>
      </c>
      <c r="K78" s="64" t="str">
        <f t="shared" si="376"/>
        <v>G</v>
      </c>
      <c r="L78" s="65">
        <v>3.6999999999999998E-2</v>
      </c>
      <c r="M78" s="64" t="str">
        <f t="shared" si="377"/>
        <v>VG</v>
      </c>
      <c r="N78" s="64" t="str">
        <f t="shared" si="378"/>
        <v>VG</v>
      </c>
      <c r="O78" s="64" t="str">
        <f t="shared" si="379"/>
        <v>NS</v>
      </c>
      <c r="P78" s="64" t="str">
        <f t="shared" si="380"/>
        <v>VG</v>
      </c>
      <c r="Q78" s="64">
        <v>0.38</v>
      </c>
      <c r="R78" s="64" t="str">
        <f t="shared" si="381"/>
        <v>VG</v>
      </c>
      <c r="S78" s="64" t="str">
        <f t="shared" si="382"/>
        <v>G</v>
      </c>
      <c r="T78" s="64" t="str">
        <f t="shared" si="383"/>
        <v>G</v>
      </c>
      <c r="U78" s="64" t="str">
        <f t="shared" si="384"/>
        <v>G</v>
      </c>
      <c r="V78" s="128">
        <v>0.86</v>
      </c>
      <c r="W78" s="64" t="str">
        <f t="shared" si="385"/>
        <v>VG</v>
      </c>
      <c r="X78" s="64" t="str">
        <f t="shared" si="386"/>
        <v>G</v>
      </c>
      <c r="Y78" s="64" t="str">
        <f t="shared" si="387"/>
        <v>VG</v>
      </c>
      <c r="Z78" s="64" t="str">
        <f t="shared" si="388"/>
        <v>VG</v>
      </c>
      <c r="AA78" s="66">
        <v>0.73647635295409697</v>
      </c>
      <c r="AB78" s="66">
        <v>0.71217887307743999</v>
      </c>
      <c r="AC78" s="66">
        <v>27.2620221999235</v>
      </c>
      <c r="AD78" s="66">
        <v>24.524223809741301</v>
      </c>
      <c r="AE78" s="66">
        <v>0.51334554351421302</v>
      </c>
      <c r="AF78" s="66">
        <v>0.53648963356486201</v>
      </c>
      <c r="AG78" s="66">
        <v>0.86031266235227699</v>
      </c>
      <c r="AH78" s="66">
        <v>0.80604704905596902</v>
      </c>
      <c r="AI78" s="67" t="s">
        <v>75</v>
      </c>
      <c r="AJ78" s="67" t="s">
        <v>75</v>
      </c>
      <c r="AK78" s="67" t="s">
        <v>73</v>
      </c>
      <c r="AL78" s="67" t="s">
        <v>73</v>
      </c>
      <c r="AM78" s="67" t="s">
        <v>75</v>
      </c>
      <c r="AN78" s="67" t="s">
        <v>75</v>
      </c>
      <c r="AO78" s="67" t="s">
        <v>77</v>
      </c>
      <c r="AP78" s="67" t="s">
        <v>75</v>
      </c>
      <c r="AR78" s="68" t="s">
        <v>83</v>
      </c>
      <c r="AS78" s="66">
        <v>0.73846200721585697</v>
      </c>
      <c r="AT78" s="66">
        <v>0.73940362028250395</v>
      </c>
      <c r="AU78" s="66">
        <v>26.413443273521001</v>
      </c>
      <c r="AV78" s="66">
        <v>26.218954908900098</v>
      </c>
      <c r="AW78" s="66">
        <v>0.51140785365903696</v>
      </c>
      <c r="AX78" s="66">
        <v>0.510486414821683</v>
      </c>
      <c r="AY78" s="66">
        <v>0.85207820283356694</v>
      </c>
      <c r="AZ78" s="66">
        <v>0.85461743340531704</v>
      </c>
      <c r="BA78" s="67" t="s">
        <v>75</v>
      </c>
      <c r="BB78" s="67" t="s">
        <v>75</v>
      </c>
      <c r="BC78" s="67" t="s">
        <v>73</v>
      </c>
      <c r="BD78" s="67" t="s">
        <v>73</v>
      </c>
      <c r="BE78" s="67" t="s">
        <v>75</v>
      </c>
      <c r="BF78" s="67" t="s">
        <v>75</v>
      </c>
      <c r="BG78" s="67" t="s">
        <v>77</v>
      </c>
      <c r="BH78" s="67" t="s">
        <v>77</v>
      </c>
      <c r="BI78" s="63">
        <f t="shared" si="389"/>
        <v>1</v>
      </c>
      <c r="BJ78" s="63" t="s">
        <v>83</v>
      </c>
      <c r="BK78" s="66">
        <v>0.739728356583635</v>
      </c>
      <c r="BL78" s="66">
        <v>0.74088756788968202</v>
      </c>
      <c r="BM78" s="66">
        <v>26.943030662540899</v>
      </c>
      <c r="BN78" s="66">
        <v>26.625025595358</v>
      </c>
      <c r="BO78" s="66">
        <v>0.51016825010614397</v>
      </c>
      <c r="BP78" s="66">
        <v>0.50903087539983105</v>
      </c>
      <c r="BQ78" s="66">
        <v>0.85983829217951901</v>
      </c>
      <c r="BR78" s="66">
        <v>0.86117403136036696</v>
      </c>
      <c r="BS78" s="63" t="s">
        <v>75</v>
      </c>
      <c r="BT78" s="63" t="s">
        <v>75</v>
      </c>
      <c r="BU78" s="63" t="s">
        <v>73</v>
      </c>
      <c r="BV78" s="63" t="s">
        <v>73</v>
      </c>
      <c r="BW78" s="63" t="s">
        <v>75</v>
      </c>
      <c r="BX78" s="63" t="s">
        <v>75</v>
      </c>
      <c r="BY78" s="63" t="s">
        <v>77</v>
      </c>
      <c r="BZ78" s="63" t="s">
        <v>77</v>
      </c>
    </row>
    <row r="79" spans="1:78" s="63" customFormat="1" x14ac:dyDescent="0.3">
      <c r="A79" s="62" t="s">
        <v>82</v>
      </c>
      <c r="B79" s="63">
        <v>23773411</v>
      </c>
      <c r="C79" s="63" t="s">
        <v>9</v>
      </c>
      <c r="D79" s="63" t="s">
        <v>254</v>
      </c>
      <c r="E79" s="63" t="s">
        <v>235</v>
      </c>
      <c r="F79" s="79"/>
      <c r="G79" s="64">
        <v>0.86</v>
      </c>
      <c r="H79" s="64" t="str">
        <f t="shared" si="373"/>
        <v>VG</v>
      </c>
      <c r="I79" s="64" t="str">
        <f t="shared" ref="I79" si="390">AJ79</f>
        <v>G</v>
      </c>
      <c r="J79" s="64" t="str">
        <f t="shared" ref="J79" si="391">BB79</f>
        <v>G</v>
      </c>
      <c r="K79" s="64" t="str">
        <f t="shared" ref="K79" si="392">BT79</f>
        <v>G</v>
      </c>
      <c r="L79" s="65">
        <v>-1.1000000000000001E-3</v>
      </c>
      <c r="M79" s="64" t="str">
        <f t="shared" si="377"/>
        <v>VG</v>
      </c>
      <c r="N79" s="64" t="str">
        <f t="shared" ref="N79" si="393">AO79</f>
        <v>VG</v>
      </c>
      <c r="O79" s="64" t="str">
        <f t="shared" ref="O79" si="394">BD79</f>
        <v>NS</v>
      </c>
      <c r="P79" s="64" t="str">
        <f t="shared" ref="P79" si="395">BY79</f>
        <v>VG</v>
      </c>
      <c r="Q79" s="64">
        <v>0.38</v>
      </c>
      <c r="R79" s="64" t="str">
        <f t="shared" si="381"/>
        <v>VG</v>
      </c>
      <c r="S79" s="64" t="str">
        <f t="shared" ref="S79" si="396">AN79</f>
        <v>G</v>
      </c>
      <c r="T79" s="64" t="str">
        <f t="shared" ref="T79" si="397">BF79</f>
        <v>G</v>
      </c>
      <c r="U79" s="64" t="str">
        <f t="shared" ref="U79" si="398">BX79</f>
        <v>G</v>
      </c>
      <c r="V79" s="128">
        <v>0.86</v>
      </c>
      <c r="W79" s="64" t="str">
        <f t="shared" si="385"/>
        <v>VG</v>
      </c>
      <c r="X79" s="64" t="str">
        <f t="shared" ref="X79" si="399">AP79</f>
        <v>G</v>
      </c>
      <c r="Y79" s="64" t="str">
        <f t="shared" ref="Y79" si="400">BH79</f>
        <v>VG</v>
      </c>
      <c r="Z79" s="64" t="str">
        <f t="shared" ref="Z79" si="401">BZ79</f>
        <v>VG</v>
      </c>
      <c r="AA79" s="66">
        <v>0.73647635295409697</v>
      </c>
      <c r="AB79" s="66">
        <v>0.71217887307743999</v>
      </c>
      <c r="AC79" s="66">
        <v>27.2620221999235</v>
      </c>
      <c r="AD79" s="66">
        <v>24.524223809741301</v>
      </c>
      <c r="AE79" s="66">
        <v>0.51334554351421302</v>
      </c>
      <c r="AF79" s="66">
        <v>0.53648963356486201</v>
      </c>
      <c r="AG79" s="66">
        <v>0.86031266235227699</v>
      </c>
      <c r="AH79" s="66">
        <v>0.80604704905596902</v>
      </c>
      <c r="AI79" s="67" t="s">
        <v>75</v>
      </c>
      <c r="AJ79" s="67" t="s">
        <v>75</v>
      </c>
      <c r="AK79" s="67" t="s">
        <v>73</v>
      </c>
      <c r="AL79" s="67" t="s">
        <v>73</v>
      </c>
      <c r="AM79" s="67" t="s">
        <v>75</v>
      </c>
      <c r="AN79" s="67" t="s">
        <v>75</v>
      </c>
      <c r="AO79" s="67" t="s">
        <v>77</v>
      </c>
      <c r="AP79" s="67" t="s">
        <v>75</v>
      </c>
      <c r="AR79" s="68" t="s">
        <v>83</v>
      </c>
      <c r="AS79" s="66">
        <v>0.73846200721585697</v>
      </c>
      <c r="AT79" s="66">
        <v>0.73940362028250395</v>
      </c>
      <c r="AU79" s="66">
        <v>26.413443273521001</v>
      </c>
      <c r="AV79" s="66">
        <v>26.218954908900098</v>
      </c>
      <c r="AW79" s="66">
        <v>0.51140785365903696</v>
      </c>
      <c r="AX79" s="66">
        <v>0.510486414821683</v>
      </c>
      <c r="AY79" s="66">
        <v>0.85207820283356694</v>
      </c>
      <c r="AZ79" s="66">
        <v>0.85461743340531704</v>
      </c>
      <c r="BA79" s="67" t="s">
        <v>75</v>
      </c>
      <c r="BB79" s="67" t="s">
        <v>75</v>
      </c>
      <c r="BC79" s="67" t="s">
        <v>73</v>
      </c>
      <c r="BD79" s="67" t="s">
        <v>73</v>
      </c>
      <c r="BE79" s="67" t="s">
        <v>75</v>
      </c>
      <c r="BF79" s="67" t="s">
        <v>75</v>
      </c>
      <c r="BG79" s="67" t="s">
        <v>77</v>
      </c>
      <c r="BH79" s="67" t="s">
        <v>77</v>
      </c>
      <c r="BI79" s="63">
        <f t="shared" ref="BI79" si="402">IF(BJ79=AR79,1,0)</f>
        <v>1</v>
      </c>
      <c r="BJ79" s="63" t="s">
        <v>83</v>
      </c>
      <c r="BK79" s="66">
        <v>0.739728356583635</v>
      </c>
      <c r="BL79" s="66">
        <v>0.74088756788968202</v>
      </c>
      <c r="BM79" s="66">
        <v>26.943030662540899</v>
      </c>
      <c r="BN79" s="66">
        <v>26.625025595358</v>
      </c>
      <c r="BO79" s="66">
        <v>0.51016825010614397</v>
      </c>
      <c r="BP79" s="66">
        <v>0.50903087539983105</v>
      </c>
      <c r="BQ79" s="66">
        <v>0.85983829217951901</v>
      </c>
      <c r="BR79" s="66">
        <v>0.86117403136036696</v>
      </c>
      <c r="BS79" s="63" t="s">
        <v>75</v>
      </c>
      <c r="BT79" s="63" t="s">
        <v>75</v>
      </c>
      <c r="BU79" s="63" t="s">
        <v>73</v>
      </c>
      <c r="BV79" s="63" t="s">
        <v>73</v>
      </c>
      <c r="BW79" s="63" t="s">
        <v>75</v>
      </c>
      <c r="BX79" s="63" t="s">
        <v>75</v>
      </c>
      <c r="BY79" s="63" t="s">
        <v>77</v>
      </c>
      <c r="BZ79" s="63" t="s">
        <v>77</v>
      </c>
    </row>
    <row r="80" spans="1:78" s="63" customFormat="1" x14ac:dyDescent="0.3">
      <c r="A80" s="62" t="s">
        <v>82</v>
      </c>
      <c r="B80" s="63">
        <v>23773411</v>
      </c>
      <c r="C80" s="63" t="s">
        <v>9</v>
      </c>
      <c r="D80" s="63" t="s">
        <v>303</v>
      </c>
      <c r="E80" s="63" t="s">
        <v>302</v>
      </c>
      <c r="F80" s="79"/>
      <c r="G80" s="64">
        <v>0.75</v>
      </c>
      <c r="H80" s="64" t="str">
        <f t="shared" ref="H80" si="403">IF(G80&gt;0.8,"VG",IF(G80&gt;0.7,"G",IF(G80&gt;0.45,"S","NS")))</f>
        <v>G</v>
      </c>
      <c r="I80" s="64" t="str">
        <f t="shared" ref="I80" si="404">AJ80</f>
        <v>G</v>
      </c>
      <c r="J80" s="64" t="str">
        <f t="shared" ref="J80" si="405">BB80</f>
        <v>G</v>
      </c>
      <c r="K80" s="64" t="str">
        <f t="shared" ref="K80" si="406">BT80</f>
        <v>G</v>
      </c>
      <c r="L80" s="65">
        <v>-0.14299999999999999</v>
      </c>
      <c r="M80" s="64" t="str">
        <f t="shared" ref="M80" si="407">IF(ABS(L80)&lt;5%,"VG",IF(ABS(L80)&lt;10%,"G",IF(ABS(L80)&lt;15%,"S","NS")))</f>
        <v>S</v>
      </c>
      <c r="N80" s="64" t="str">
        <f t="shared" ref="N80" si="408">AO80</f>
        <v>VG</v>
      </c>
      <c r="O80" s="64" t="str">
        <f t="shared" ref="O80" si="409">BD80</f>
        <v>NS</v>
      </c>
      <c r="P80" s="64" t="str">
        <f t="shared" ref="P80" si="410">BY80</f>
        <v>VG</v>
      </c>
      <c r="Q80" s="64">
        <v>0.49</v>
      </c>
      <c r="R80" s="64" t="str">
        <f t="shared" ref="R80" si="411">IF(Q80&lt;=0.5,"VG",IF(Q80&lt;=0.6,"G",IF(Q80&lt;=0.7,"S","NS")))</f>
        <v>VG</v>
      </c>
      <c r="S80" s="64" t="str">
        <f t="shared" ref="S80" si="412">AN80</f>
        <v>G</v>
      </c>
      <c r="T80" s="64" t="str">
        <f t="shared" ref="T80" si="413">BF80</f>
        <v>G</v>
      </c>
      <c r="U80" s="64" t="str">
        <f t="shared" ref="U80" si="414">BX80</f>
        <v>G</v>
      </c>
      <c r="V80" s="128">
        <v>0.80059999999999998</v>
      </c>
      <c r="W80" s="64" t="str">
        <f t="shared" ref="W80" si="415">IF(V80&gt;0.85,"VG",IF(V80&gt;0.75,"G",IF(V80&gt;0.6,"S","NS")))</f>
        <v>G</v>
      </c>
      <c r="X80" s="64" t="str">
        <f t="shared" ref="X80" si="416">AP80</f>
        <v>G</v>
      </c>
      <c r="Y80" s="64" t="str">
        <f t="shared" ref="Y80" si="417">BH80</f>
        <v>VG</v>
      </c>
      <c r="Z80" s="64" t="str">
        <f t="shared" ref="Z80" si="418">BZ80</f>
        <v>VG</v>
      </c>
      <c r="AA80" s="66">
        <v>0.73647635295409697</v>
      </c>
      <c r="AB80" s="66">
        <v>0.71217887307743999</v>
      </c>
      <c r="AC80" s="66">
        <v>27.2620221999235</v>
      </c>
      <c r="AD80" s="66">
        <v>24.524223809741301</v>
      </c>
      <c r="AE80" s="66">
        <v>0.51334554351421302</v>
      </c>
      <c r="AF80" s="66">
        <v>0.53648963356486201</v>
      </c>
      <c r="AG80" s="66">
        <v>0.86031266235227699</v>
      </c>
      <c r="AH80" s="66">
        <v>0.80604704905596902</v>
      </c>
      <c r="AI80" s="67" t="s">
        <v>75</v>
      </c>
      <c r="AJ80" s="67" t="s">
        <v>75</v>
      </c>
      <c r="AK80" s="67" t="s">
        <v>73</v>
      </c>
      <c r="AL80" s="67" t="s">
        <v>73</v>
      </c>
      <c r="AM80" s="67" t="s">
        <v>75</v>
      </c>
      <c r="AN80" s="67" t="s">
        <v>75</v>
      </c>
      <c r="AO80" s="67" t="s">
        <v>77</v>
      </c>
      <c r="AP80" s="67" t="s">
        <v>75</v>
      </c>
      <c r="AR80" s="68" t="s">
        <v>83</v>
      </c>
      <c r="AS80" s="66">
        <v>0.73846200721585697</v>
      </c>
      <c r="AT80" s="66">
        <v>0.73940362028250395</v>
      </c>
      <c r="AU80" s="66">
        <v>26.413443273521001</v>
      </c>
      <c r="AV80" s="66">
        <v>26.218954908900098</v>
      </c>
      <c r="AW80" s="66">
        <v>0.51140785365903696</v>
      </c>
      <c r="AX80" s="66">
        <v>0.510486414821683</v>
      </c>
      <c r="AY80" s="66">
        <v>0.85207820283356694</v>
      </c>
      <c r="AZ80" s="66">
        <v>0.85461743340531704</v>
      </c>
      <c r="BA80" s="67" t="s">
        <v>75</v>
      </c>
      <c r="BB80" s="67" t="s">
        <v>75</v>
      </c>
      <c r="BC80" s="67" t="s">
        <v>73</v>
      </c>
      <c r="BD80" s="67" t="s">
        <v>73</v>
      </c>
      <c r="BE80" s="67" t="s">
        <v>75</v>
      </c>
      <c r="BF80" s="67" t="s">
        <v>75</v>
      </c>
      <c r="BG80" s="67" t="s">
        <v>77</v>
      </c>
      <c r="BH80" s="67" t="s">
        <v>77</v>
      </c>
      <c r="BI80" s="63">
        <f t="shared" ref="BI80" si="419">IF(BJ80=AR80,1,0)</f>
        <v>1</v>
      </c>
      <c r="BJ80" s="63" t="s">
        <v>83</v>
      </c>
      <c r="BK80" s="66">
        <v>0.739728356583635</v>
      </c>
      <c r="BL80" s="66">
        <v>0.74088756788968202</v>
      </c>
      <c r="BM80" s="66">
        <v>26.943030662540899</v>
      </c>
      <c r="BN80" s="66">
        <v>26.625025595358</v>
      </c>
      <c r="BO80" s="66">
        <v>0.51016825010614397</v>
      </c>
      <c r="BP80" s="66">
        <v>0.50903087539983105</v>
      </c>
      <c r="BQ80" s="66">
        <v>0.85983829217951901</v>
      </c>
      <c r="BR80" s="66">
        <v>0.86117403136036696</v>
      </c>
      <c r="BS80" s="63" t="s">
        <v>75</v>
      </c>
      <c r="BT80" s="63" t="s">
        <v>75</v>
      </c>
      <c r="BU80" s="63" t="s">
        <v>73</v>
      </c>
      <c r="BV80" s="63" t="s">
        <v>73</v>
      </c>
      <c r="BW80" s="63" t="s">
        <v>75</v>
      </c>
      <c r="BX80" s="63" t="s">
        <v>75</v>
      </c>
      <c r="BY80" s="63" t="s">
        <v>77</v>
      </c>
      <c r="BZ80" s="63" t="s">
        <v>77</v>
      </c>
    </row>
    <row r="81" spans="1:78" s="63" customFormat="1" x14ac:dyDescent="0.3">
      <c r="A81" s="62" t="s">
        <v>82</v>
      </c>
      <c r="B81" s="63">
        <v>23773411</v>
      </c>
      <c r="C81" s="63" t="s">
        <v>9</v>
      </c>
      <c r="D81" s="63" t="s">
        <v>304</v>
      </c>
      <c r="E81" s="63" t="s">
        <v>305</v>
      </c>
      <c r="F81" s="79"/>
      <c r="G81" s="64">
        <v>0.81</v>
      </c>
      <c r="H81" s="64" t="str">
        <f t="shared" ref="H81" si="420">IF(G81&gt;0.8,"VG",IF(G81&gt;0.7,"G",IF(G81&gt;0.45,"S","NS")))</f>
        <v>VG</v>
      </c>
      <c r="I81" s="64" t="str">
        <f t="shared" ref="I81" si="421">AJ81</f>
        <v>G</v>
      </c>
      <c r="J81" s="64" t="str">
        <f t="shared" ref="J81" si="422">BB81</f>
        <v>G</v>
      </c>
      <c r="K81" s="64" t="str">
        <f t="shared" ref="K81" si="423">BT81</f>
        <v>G</v>
      </c>
      <c r="L81" s="65">
        <v>-6.2899999999999998E-2</v>
      </c>
      <c r="M81" s="64" t="str">
        <f t="shared" ref="M81" si="424">IF(ABS(L81)&lt;5%,"VG",IF(ABS(L81)&lt;10%,"G",IF(ABS(L81)&lt;15%,"S","NS")))</f>
        <v>G</v>
      </c>
      <c r="N81" s="64" t="str">
        <f t="shared" ref="N81" si="425">AO81</f>
        <v>VG</v>
      </c>
      <c r="O81" s="64" t="str">
        <f t="shared" ref="O81" si="426">BD81</f>
        <v>NS</v>
      </c>
      <c r="P81" s="64" t="str">
        <f t="shared" ref="P81" si="427">BY81</f>
        <v>VG</v>
      </c>
      <c r="Q81" s="64">
        <v>0.44</v>
      </c>
      <c r="R81" s="64" t="str">
        <f t="shared" ref="R81" si="428">IF(Q81&lt;=0.5,"VG",IF(Q81&lt;=0.6,"G",IF(Q81&lt;=0.7,"S","NS")))</f>
        <v>VG</v>
      </c>
      <c r="S81" s="64" t="str">
        <f t="shared" ref="S81" si="429">AN81</f>
        <v>G</v>
      </c>
      <c r="T81" s="64" t="str">
        <f t="shared" ref="T81" si="430">BF81</f>
        <v>G</v>
      </c>
      <c r="U81" s="64" t="str">
        <f t="shared" ref="U81" si="431">BX81</f>
        <v>G</v>
      </c>
      <c r="V81" s="128">
        <v>0.82299999999999995</v>
      </c>
      <c r="W81" s="64" t="str">
        <f t="shared" ref="W81" si="432">IF(V81&gt;0.85,"VG",IF(V81&gt;0.75,"G",IF(V81&gt;0.6,"S","NS")))</f>
        <v>G</v>
      </c>
      <c r="X81" s="64" t="str">
        <f t="shared" ref="X81" si="433">AP81</f>
        <v>G</v>
      </c>
      <c r="Y81" s="64" t="str">
        <f t="shared" ref="Y81" si="434">BH81</f>
        <v>VG</v>
      </c>
      <c r="Z81" s="64" t="str">
        <f t="shared" ref="Z81" si="435">BZ81</f>
        <v>VG</v>
      </c>
      <c r="AA81" s="66">
        <v>0.73647635295409697</v>
      </c>
      <c r="AB81" s="66">
        <v>0.71217887307743999</v>
      </c>
      <c r="AC81" s="66">
        <v>27.2620221999235</v>
      </c>
      <c r="AD81" s="66">
        <v>24.524223809741301</v>
      </c>
      <c r="AE81" s="66">
        <v>0.51334554351421302</v>
      </c>
      <c r="AF81" s="66">
        <v>0.53648963356486201</v>
      </c>
      <c r="AG81" s="66">
        <v>0.86031266235227699</v>
      </c>
      <c r="AH81" s="66">
        <v>0.80604704905596902</v>
      </c>
      <c r="AI81" s="67" t="s">
        <v>75</v>
      </c>
      <c r="AJ81" s="67" t="s">
        <v>75</v>
      </c>
      <c r="AK81" s="67" t="s">
        <v>73</v>
      </c>
      <c r="AL81" s="67" t="s">
        <v>73</v>
      </c>
      <c r="AM81" s="67" t="s">
        <v>75</v>
      </c>
      <c r="AN81" s="67" t="s">
        <v>75</v>
      </c>
      <c r="AO81" s="67" t="s">
        <v>77</v>
      </c>
      <c r="AP81" s="67" t="s">
        <v>75</v>
      </c>
      <c r="AR81" s="68" t="s">
        <v>83</v>
      </c>
      <c r="AS81" s="66">
        <v>0.73846200721585697</v>
      </c>
      <c r="AT81" s="66">
        <v>0.73940362028250395</v>
      </c>
      <c r="AU81" s="66">
        <v>26.413443273521001</v>
      </c>
      <c r="AV81" s="66">
        <v>26.218954908900098</v>
      </c>
      <c r="AW81" s="66">
        <v>0.51140785365903696</v>
      </c>
      <c r="AX81" s="66">
        <v>0.510486414821683</v>
      </c>
      <c r="AY81" s="66">
        <v>0.85207820283356694</v>
      </c>
      <c r="AZ81" s="66">
        <v>0.85461743340531704</v>
      </c>
      <c r="BA81" s="67" t="s">
        <v>75</v>
      </c>
      <c r="BB81" s="67" t="s">
        <v>75</v>
      </c>
      <c r="BC81" s="67" t="s">
        <v>73</v>
      </c>
      <c r="BD81" s="67" t="s">
        <v>73</v>
      </c>
      <c r="BE81" s="67" t="s">
        <v>75</v>
      </c>
      <c r="BF81" s="67" t="s">
        <v>75</v>
      </c>
      <c r="BG81" s="67" t="s">
        <v>77</v>
      </c>
      <c r="BH81" s="67" t="s">
        <v>77</v>
      </c>
      <c r="BI81" s="63">
        <f t="shared" ref="BI81" si="436">IF(BJ81=AR81,1,0)</f>
        <v>1</v>
      </c>
      <c r="BJ81" s="63" t="s">
        <v>83</v>
      </c>
      <c r="BK81" s="66">
        <v>0.739728356583635</v>
      </c>
      <c r="BL81" s="66">
        <v>0.74088756788968202</v>
      </c>
      <c r="BM81" s="66">
        <v>26.943030662540899</v>
      </c>
      <c r="BN81" s="66">
        <v>26.625025595358</v>
      </c>
      <c r="BO81" s="66">
        <v>0.51016825010614397</v>
      </c>
      <c r="BP81" s="66">
        <v>0.50903087539983105</v>
      </c>
      <c r="BQ81" s="66">
        <v>0.85983829217951901</v>
      </c>
      <c r="BR81" s="66">
        <v>0.86117403136036696</v>
      </c>
      <c r="BS81" s="63" t="s">
        <v>75</v>
      </c>
      <c r="BT81" s="63" t="s">
        <v>75</v>
      </c>
      <c r="BU81" s="63" t="s">
        <v>73</v>
      </c>
      <c r="BV81" s="63" t="s">
        <v>73</v>
      </c>
      <c r="BW81" s="63" t="s">
        <v>75</v>
      </c>
      <c r="BX81" s="63" t="s">
        <v>75</v>
      </c>
      <c r="BY81" s="63" t="s">
        <v>77</v>
      </c>
      <c r="BZ81" s="63" t="s">
        <v>77</v>
      </c>
    </row>
    <row r="82" spans="1:78" s="63" customFormat="1" x14ac:dyDescent="0.3">
      <c r="A82" s="62" t="s">
        <v>82</v>
      </c>
      <c r="B82" s="63">
        <v>23773411</v>
      </c>
      <c r="C82" s="63" t="s">
        <v>9</v>
      </c>
      <c r="D82" s="63" t="s">
        <v>304</v>
      </c>
      <c r="E82" s="63" t="s">
        <v>306</v>
      </c>
      <c r="F82" s="79"/>
      <c r="G82" s="64">
        <v>0.81</v>
      </c>
      <c r="H82" s="64" t="str">
        <f t="shared" ref="H82" si="437">IF(G82&gt;0.8,"VG",IF(G82&gt;0.7,"G",IF(G82&gt;0.45,"S","NS")))</f>
        <v>VG</v>
      </c>
      <c r="I82" s="64" t="str">
        <f t="shared" ref="I82" si="438">AJ82</f>
        <v>G</v>
      </c>
      <c r="J82" s="64" t="str">
        <f t="shared" ref="J82" si="439">BB82</f>
        <v>G</v>
      </c>
      <c r="K82" s="64" t="str">
        <f t="shared" ref="K82" si="440">BT82</f>
        <v>G</v>
      </c>
      <c r="L82" s="65">
        <v>-1.5299999999999999E-2</v>
      </c>
      <c r="M82" s="64" t="str">
        <f t="shared" ref="M82" si="441">IF(ABS(L82)&lt;5%,"VG",IF(ABS(L82)&lt;10%,"G",IF(ABS(L82)&lt;15%,"S","NS")))</f>
        <v>VG</v>
      </c>
      <c r="N82" s="64" t="str">
        <f t="shared" ref="N82" si="442">AO82</f>
        <v>VG</v>
      </c>
      <c r="O82" s="64" t="str">
        <f t="shared" ref="O82" si="443">BD82</f>
        <v>NS</v>
      </c>
      <c r="P82" s="64" t="str">
        <f t="shared" ref="P82" si="444">BY82</f>
        <v>VG</v>
      </c>
      <c r="Q82" s="64">
        <v>0.43</v>
      </c>
      <c r="R82" s="64" t="str">
        <f t="shared" ref="R82" si="445">IF(Q82&lt;=0.5,"VG",IF(Q82&lt;=0.6,"G",IF(Q82&lt;=0.7,"S","NS")))</f>
        <v>VG</v>
      </c>
      <c r="S82" s="64" t="str">
        <f t="shared" ref="S82" si="446">AN82</f>
        <v>G</v>
      </c>
      <c r="T82" s="64" t="str">
        <f t="shared" ref="T82" si="447">BF82</f>
        <v>G</v>
      </c>
      <c r="U82" s="64" t="str">
        <f t="shared" ref="U82" si="448">BX82</f>
        <v>G</v>
      </c>
      <c r="V82" s="128">
        <v>0.82199999999999995</v>
      </c>
      <c r="W82" s="64" t="str">
        <f t="shared" ref="W82" si="449">IF(V82&gt;0.85,"VG",IF(V82&gt;0.75,"G",IF(V82&gt;0.6,"S","NS")))</f>
        <v>G</v>
      </c>
      <c r="X82" s="64" t="str">
        <f t="shared" ref="X82" si="450">AP82</f>
        <v>G</v>
      </c>
      <c r="Y82" s="64" t="str">
        <f t="shared" ref="Y82" si="451">BH82</f>
        <v>VG</v>
      </c>
      <c r="Z82" s="64" t="str">
        <f t="shared" ref="Z82" si="452">BZ82</f>
        <v>VG</v>
      </c>
      <c r="AA82" s="66">
        <v>0.73647635295409697</v>
      </c>
      <c r="AB82" s="66">
        <v>0.71217887307743999</v>
      </c>
      <c r="AC82" s="66">
        <v>27.2620221999235</v>
      </c>
      <c r="AD82" s="66">
        <v>24.524223809741301</v>
      </c>
      <c r="AE82" s="66">
        <v>0.51334554351421302</v>
      </c>
      <c r="AF82" s="66">
        <v>0.53648963356486201</v>
      </c>
      <c r="AG82" s="66">
        <v>0.86031266235227699</v>
      </c>
      <c r="AH82" s="66">
        <v>0.80604704905596902</v>
      </c>
      <c r="AI82" s="67" t="s">
        <v>75</v>
      </c>
      <c r="AJ82" s="67" t="s">
        <v>75</v>
      </c>
      <c r="AK82" s="67" t="s">
        <v>73</v>
      </c>
      <c r="AL82" s="67" t="s">
        <v>73</v>
      </c>
      <c r="AM82" s="67" t="s">
        <v>75</v>
      </c>
      <c r="AN82" s="67" t="s">
        <v>75</v>
      </c>
      <c r="AO82" s="67" t="s">
        <v>77</v>
      </c>
      <c r="AP82" s="67" t="s">
        <v>75</v>
      </c>
      <c r="AR82" s="68" t="s">
        <v>83</v>
      </c>
      <c r="AS82" s="66">
        <v>0.73846200721585697</v>
      </c>
      <c r="AT82" s="66">
        <v>0.73940362028250395</v>
      </c>
      <c r="AU82" s="66">
        <v>26.413443273521001</v>
      </c>
      <c r="AV82" s="66">
        <v>26.218954908900098</v>
      </c>
      <c r="AW82" s="66">
        <v>0.51140785365903696</v>
      </c>
      <c r="AX82" s="66">
        <v>0.510486414821683</v>
      </c>
      <c r="AY82" s="66">
        <v>0.85207820283356694</v>
      </c>
      <c r="AZ82" s="66">
        <v>0.85461743340531704</v>
      </c>
      <c r="BA82" s="67" t="s">
        <v>75</v>
      </c>
      <c r="BB82" s="67" t="s">
        <v>75</v>
      </c>
      <c r="BC82" s="67" t="s">
        <v>73</v>
      </c>
      <c r="BD82" s="67" t="s">
        <v>73</v>
      </c>
      <c r="BE82" s="67" t="s">
        <v>75</v>
      </c>
      <c r="BF82" s="67" t="s">
        <v>75</v>
      </c>
      <c r="BG82" s="67" t="s">
        <v>77</v>
      </c>
      <c r="BH82" s="67" t="s">
        <v>77</v>
      </c>
      <c r="BI82" s="63">
        <f t="shared" ref="BI82" si="453">IF(BJ82=AR82,1,0)</f>
        <v>1</v>
      </c>
      <c r="BJ82" s="63" t="s">
        <v>83</v>
      </c>
      <c r="BK82" s="66">
        <v>0.739728356583635</v>
      </c>
      <c r="BL82" s="66">
        <v>0.74088756788968202</v>
      </c>
      <c r="BM82" s="66">
        <v>26.943030662540899</v>
      </c>
      <c r="BN82" s="66">
        <v>26.625025595358</v>
      </c>
      <c r="BO82" s="66">
        <v>0.51016825010614397</v>
      </c>
      <c r="BP82" s="66">
        <v>0.50903087539983105</v>
      </c>
      <c r="BQ82" s="66">
        <v>0.85983829217951901</v>
      </c>
      <c r="BR82" s="66">
        <v>0.86117403136036696</v>
      </c>
      <c r="BS82" s="63" t="s">
        <v>75</v>
      </c>
      <c r="BT82" s="63" t="s">
        <v>75</v>
      </c>
      <c r="BU82" s="63" t="s">
        <v>73</v>
      </c>
      <c r="BV82" s="63" t="s">
        <v>73</v>
      </c>
      <c r="BW82" s="63" t="s">
        <v>75</v>
      </c>
      <c r="BX82" s="63" t="s">
        <v>75</v>
      </c>
      <c r="BY82" s="63" t="s">
        <v>77</v>
      </c>
      <c r="BZ82" s="63" t="s">
        <v>77</v>
      </c>
    </row>
    <row r="83" spans="1:78" s="69" customFormat="1" x14ac:dyDescent="0.3">
      <c r="A83" s="72"/>
      <c r="F83" s="80"/>
      <c r="G83" s="70"/>
      <c r="H83" s="70"/>
      <c r="I83" s="70"/>
      <c r="J83" s="70"/>
      <c r="K83" s="70"/>
      <c r="L83" s="71"/>
      <c r="M83" s="70"/>
      <c r="N83" s="70"/>
      <c r="O83" s="70"/>
      <c r="P83" s="70"/>
      <c r="Q83" s="70"/>
      <c r="R83" s="70"/>
      <c r="S83" s="70"/>
      <c r="T83" s="70"/>
      <c r="U83" s="70"/>
      <c r="V83" s="129"/>
      <c r="W83" s="70"/>
      <c r="X83" s="70"/>
      <c r="Y83" s="70"/>
      <c r="Z83" s="70"/>
      <c r="AA83" s="73"/>
      <c r="AB83" s="73"/>
      <c r="AC83" s="73"/>
      <c r="AD83" s="73"/>
      <c r="AE83" s="73"/>
      <c r="AF83" s="73"/>
      <c r="AG83" s="73"/>
      <c r="AH83" s="73"/>
      <c r="AI83" s="74"/>
      <c r="AJ83" s="74"/>
      <c r="AK83" s="74"/>
      <c r="AL83" s="74"/>
      <c r="AM83" s="74"/>
      <c r="AN83" s="74"/>
      <c r="AO83" s="74"/>
      <c r="AP83" s="74"/>
      <c r="AR83" s="75"/>
      <c r="AS83" s="73"/>
      <c r="AT83" s="73"/>
      <c r="AU83" s="73"/>
      <c r="AV83" s="73"/>
      <c r="AW83" s="73"/>
      <c r="AX83" s="73"/>
      <c r="AY83" s="73"/>
      <c r="AZ83" s="73"/>
      <c r="BA83" s="74"/>
      <c r="BB83" s="74"/>
      <c r="BC83" s="74"/>
      <c r="BD83" s="74"/>
      <c r="BE83" s="74"/>
      <c r="BF83" s="74"/>
      <c r="BG83" s="74"/>
      <c r="BH83" s="74"/>
      <c r="BK83" s="73"/>
      <c r="BL83" s="73"/>
      <c r="BM83" s="73"/>
      <c r="BN83" s="73"/>
      <c r="BO83" s="73"/>
      <c r="BP83" s="73"/>
      <c r="BQ83" s="73"/>
      <c r="BR83" s="73"/>
    </row>
    <row r="84" spans="1:78" s="63" customFormat="1" x14ac:dyDescent="0.3">
      <c r="A84" s="62">
        <v>14162200</v>
      </c>
      <c r="B84" s="63">
        <v>23773405</v>
      </c>
      <c r="C84" s="63" t="s">
        <v>10</v>
      </c>
      <c r="D84" s="63" t="s">
        <v>172</v>
      </c>
      <c r="F84" s="77"/>
      <c r="G84" s="64">
        <v>0.52400000000000002</v>
      </c>
      <c r="H84" s="64" t="str">
        <f t="shared" ref="H84:H93" si="454">IF(G84&gt;0.8,"VG",IF(G84&gt;0.7,"G",IF(G84&gt;0.45,"S","NS")))</f>
        <v>S</v>
      </c>
      <c r="I84" s="64" t="str">
        <f t="shared" ref="I84:I91" si="455">AJ84</f>
        <v>S</v>
      </c>
      <c r="J84" s="64" t="str">
        <f t="shared" ref="J84:J91" si="456">BB84</f>
        <v>S</v>
      </c>
      <c r="K84" s="64" t="str">
        <f t="shared" ref="K84:K91" si="457">BT84</f>
        <v>S</v>
      </c>
      <c r="L84" s="65">
        <v>-4.2999999999999997E-2</v>
      </c>
      <c r="M84" s="64" t="str">
        <f t="shared" ref="M84:M93" si="458">IF(ABS(L84)&lt;5%,"VG",IF(ABS(L84)&lt;10%,"G",IF(ABS(L84)&lt;15%,"S","NS")))</f>
        <v>VG</v>
      </c>
      <c r="N84" s="64" t="str">
        <f t="shared" ref="N84:N91" si="459">AO84</f>
        <v>S</v>
      </c>
      <c r="O84" s="64" t="str">
        <f t="shared" ref="O84:O91" si="460">BD84</f>
        <v>NS</v>
      </c>
      <c r="P84" s="64" t="str">
        <f t="shared" ref="P84:P91" si="461">BY84</f>
        <v>S</v>
      </c>
      <c r="Q84" s="64">
        <v>0.68799999999999994</v>
      </c>
      <c r="R84" s="64" t="str">
        <f t="shared" ref="R84:R93" si="462">IF(Q84&lt;=0.5,"VG",IF(Q84&lt;=0.6,"G",IF(Q84&lt;=0.7,"S","NS")))</f>
        <v>S</v>
      </c>
      <c r="S84" s="64" t="str">
        <f t="shared" ref="S84:S91" si="463">AN84</f>
        <v>NS</v>
      </c>
      <c r="T84" s="64" t="str">
        <f t="shared" ref="T84:T91" si="464">BF84</f>
        <v>S</v>
      </c>
      <c r="U84" s="64" t="str">
        <f t="shared" ref="U84:U91" si="465">BX84</f>
        <v>S</v>
      </c>
      <c r="V84" s="64">
        <v>0.59899999999999998</v>
      </c>
      <c r="W84" s="64" t="str">
        <f t="shared" ref="W84:W93" si="466">IF(V84&gt;0.85,"VG",IF(V84&gt;0.75,"G",IF(V84&gt;0.6,"S","NS")))</f>
        <v>NS</v>
      </c>
      <c r="X84" s="64" t="str">
        <f t="shared" ref="X84:X91" si="467">AP84</f>
        <v>NS</v>
      </c>
      <c r="Y84" s="64" t="str">
        <f t="shared" ref="Y84:Y91" si="468">BH84</f>
        <v>S</v>
      </c>
      <c r="Z84" s="64" t="str">
        <f t="shared" ref="Z84:Z91" si="469">BZ84</f>
        <v>S</v>
      </c>
      <c r="AA84" s="66">
        <v>0.61474935919165996</v>
      </c>
      <c r="AB84" s="66">
        <v>0.50541865349041004</v>
      </c>
      <c r="AC84" s="66">
        <v>23.505529061268899</v>
      </c>
      <c r="AD84" s="66">
        <v>20.7573483741354</v>
      </c>
      <c r="AE84" s="66">
        <v>0.62068562155759599</v>
      </c>
      <c r="AF84" s="66">
        <v>0.70326477695786105</v>
      </c>
      <c r="AG84" s="66">
        <v>0.70620903477716401</v>
      </c>
      <c r="AH84" s="66">
        <v>0.59088709824975805</v>
      </c>
      <c r="AI84" s="67" t="s">
        <v>76</v>
      </c>
      <c r="AJ84" s="67" t="s">
        <v>76</v>
      </c>
      <c r="AK84" s="67" t="s">
        <v>73</v>
      </c>
      <c r="AL84" s="67" t="s">
        <v>73</v>
      </c>
      <c r="AM84" s="67" t="s">
        <v>76</v>
      </c>
      <c r="AN84" s="67" t="s">
        <v>73</v>
      </c>
      <c r="AO84" s="67" t="s">
        <v>76</v>
      </c>
      <c r="AP84" s="67" t="s">
        <v>73</v>
      </c>
      <c r="AR84" s="68" t="s">
        <v>84</v>
      </c>
      <c r="AS84" s="66">
        <v>0.65361168481487997</v>
      </c>
      <c r="AT84" s="66">
        <v>0.62891701080685203</v>
      </c>
      <c r="AU84" s="66">
        <v>19.157711222465299</v>
      </c>
      <c r="AV84" s="66">
        <v>19.6352986175783</v>
      </c>
      <c r="AW84" s="66">
        <v>0.58854763204444205</v>
      </c>
      <c r="AX84" s="66">
        <v>0.60916581420262605</v>
      </c>
      <c r="AY84" s="66">
        <v>0.71557078302967803</v>
      </c>
      <c r="AZ84" s="66">
        <v>0.69834539597761702</v>
      </c>
      <c r="BA84" s="67" t="s">
        <v>76</v>
      </c>
      <c r="BB84" s="67" t="s">
        <v>76</v>
      </c>
      <c r="BC84" s="67" t="s">
        <v>73</v>
      </c>
      <c r="BD84" s="67" t="s">
        <v>73</v>
      </c>
      <c r="BE84" s="67" t="s">
        <v>75</v>
      </c>
      <c r="BF84" s="67" t="s">
        <v>76</v>
      </c>
      <c r="BG84" s="67" t="s">
        <v>76</v>
      </c>
      <c r="BH84" s="67" t="s">
        <v>76</v>
      </c>
      <c r="BI84" s="63">
        <f t="shared" ref="BI84:BI91" si="470">IF(BJ84=AR84,1,0)</f>
        <v>1</v>
      </c>
      <c r="BJ84" s="63" t="s">
        <v>84</v>
      </c>
      <c r="BK84" s="66">
        <v>0.61216899059697905</v>
      </c>
      <c r="BL84" s="66">
        <v>0.58873650283311596</v>
      </c>
      <c r="BM84" s="66">
        <v>23.1104136912037</v>
      </c>
      <c r="BN84" s="66">
        <v>22.9050585976862</v>
      </c>
      <c r="BO84" s="66">
        <v>0.62276079629583403</v>
      </c>
      <c r="BP84" s="66">
        <v>0.64129829031963304</v>
      </c>
      <c r="BQ84" s="66">
        <v>0.702161749198008</v>
      </c>
      <c r="BR84" s="66">
        <v>0.683585110815213</v>
      </c>
      <c r="BS84" s="63" t="s">
        <v>76</v>
      </c>
      <c r="BT84" s="63" t="s">
        <v>76</v>
      </c>
      <c r="BU84" s="63" t="s">
        <v>73</v>
      </c>
      <c r="BV84" s="63" t="s">
        <v>73</v>
      </c>
      <c r="BW84" s="63" t="s">
        <v>76</v>
      </c>
      <c r="BX84" s="63" t="s">
        <v>76</v>
      </c>
      <c r="BY84" s="63" t="s">
        <v>76</v>
      </c>
      <c r="BZ84" s="63" t="s">
        <v>76</v>
      </c>
    </row>
    <row r="85" spans="1:78" s="47" customFormat="1" x14ac:dyDescent="0.3">
      <c r="A85" s="48">
        <v>14162200</v>
      </c>
      <c r="B85" s="47">
        <v>23773405</v>
      </c>
      <c r="C85" s="47" t="s">
        <v>10</v>
      </c>
      <c r="D85" s="47" t="s">
        <v>178</v>
      </c>
      <c r="F85" s="100"/>
      <c r="G85" s="49">
        <v>0.43</v>
      </c>
      <c r="H85" s="49" t="str">
        <f t="shared" si="454"/>
        <v>NS</v>
      </c>
      <c r="I85" s="49" t="str">
        <f t="shared" si="455"/>
        <v>S</v>
      </c>
      <c r="J85" s="49" t="str">
        <f t="shared" si="456"/>
        <v>S</v>
      </c>
      <c r="K85" s="49" t="str">
        <f t="shared" si="457"/>
        <v>S</v>
      </c>
      <c r="L85" s="50">
        <v>-0.13400000000000001</v>
      </c>
      <c r="M85" s="49" t="str">
        <f t="shared" si="458"/>
        <v>S</v>
      </c>
      <c r="N85" s="49" t="str">
        <f t="shared" si="459"/>
        <v>S</v>
      </c>
      <c r="O85" s="49" t="str">
        <f t="shared" si="460"/>
        <v>NS</v>
      </c>
      <c r="P85" s="49" t="str">
        <f t="shared" si="461"/>
        <v>S</v>
      </c>
      <c r="Q85" s="49">
        <v>0.74</v>
      </c>
      <c r="R85" s="49" t="str">
        <f t="shared" si="462"/>
        <v>NS</v>
      </c>
      <c r="S85" s="49" t="str">
        <f t="shared" si="463"/>
        <v>NS</v>
      </c>
      <c r="T85" s="49" t="str">
        <f t="shared" si="464"/>
        <v>S</v>
      </c>
      <c r="U85" s="49" t="str">
        <f t="shared" si="465"/>
        <v>S</v>
      </c>
      <c r="V85" s="49">
        <v>0.56000000000000005</v>
      </c>
      <c r="W85" s="49" t="str">
        <f t="shared" si="466"/>
        <v>NS</v>
      </c>
      <c r="X85" s="49" t="str">
        <f t="shared" si="467"/>
        <v>NS</v>
      </c>
      <c r="Y85" s="49" t="str">
        <f t="shared" si="468"/>
        <v>S</v>
      </c>
      <c r="Z85" s="49" t="str">
        <f t="shared" si="469"/>
        <v>S</v>
      </c>
      <c r="AA85" s="51">
        <v>0.61474935919165996</v>
      </c>
      <c r="AB85" s="51">
        <v>0.50541865349041004</v>
      </c>
      <c r="AC85" s="51">
        <v>23.505529061268899</v>
      </c>
      <c r="AD85" s="51">
        <v>20.7573483741354</v>
      </c>
      <c r="AE85" s="51">
        <v>0.62068562155759599</v>
      </c>
      <c r="AF85" s="51">
        <v>0.70326477695786105</v>
      </c>
      <c r="AG85" s="51">
        <v>0.70620903477716401</v>
      </c>
      <c r="AH85" s="51">
        <v>0.59088709824975805</v>
      </c>
      <c r="AI85" s="52" t="s">
        <v>76</v>
      </c>
      <c r="AJ85" s="52" t="s">
        <v>76</v>
      </c>
      <c r="AK85" s="52" t="s">
        <v>73</v>
      </c>
      <c r="AL85" s="52" t="s">
        <v>73</v>
      </c>
      <c r="AM85" s="52" t="s">
        <v>76</v>
      </c>
      <c r="AN85" s="52" t="s">
        <v>73</v>
      </c>
      <c r="AO85" s="52" t="s">
        <v>76</v>
      </c>
      <c r="AP85" s="52" t="s">
        <v>73</v>
      </c>
      <c r="AR85" s="53" t="s">
        <v>84</v>
      </c>
      <c r="AS85" s="51">
        <v>0.65361168481487997</v>
      </c>
      <c r="AT85" s="51">
        <v>0.62891701080685203</v>
      </c>
      <c r="AU85" s="51">
        <v>19.157711222465299</v>
      </c>
      <c r="AV85" s="51">
        <v>19.6352986175783</v>
      </c>
      <c r="AW85" s="51">
        <v>0.58854763204444205</v>
      </c>
      <c r="AX85" s="51">
        <v>0.60916581420262605</v>
      </c>
      <c r="AY85" s="51">
        <v>0.71557078302967803</v>
      </c>
      <c r="AZ85" s="51">
        <v>0.69834539597761702</v>
      </c>
      <c r="BA85" s="52" t="s">
        <v>76</v>
      </c>
      <c r="BB85" s="52" t="s">
        <v>76</v>
      </c>
      <c r="BC85" s="52" t="s">
        <v>73</v>
      </c>
      <c r="BD85" s="52" t="s">
        <v>73</v>
      </c>
      <c r="BE85" s="52" t="s">
        <v>75</v>
      </c>
      <c r="BF85" s="52" t="s">
        <v>76</v>
      </c>
      <c r="BG85" s="52" t="s">
        <v>76</v>
      </c>
      <c r="BH85" s="52" t="s">
        <v>76</v>
      </c>
      <c r="BI85" s="47">
        <f t="shared" si="470"/>
        <v>1</v>
      </c>
      <c r="BJ85" s="47" t="s">
        <v>84</v>
      </c>
      <c r="BK85" s="51">
        <v>0.61216899059697905</v>
      </c>
      <c r="BL85" s="51">
        <v>0.58873650283311596</v>
      </c>
      <c r="BM85" s="51">
        <v>23.1104136912037</v>
      </c>
      <c r="BN85" s="51">
        <v>22.9050585976862</v>
      </c>
      <c r="BO85" s="51">
        <v>0.62276079629583403</v>
      </c>
      <c r="BP85" s="51">
        <v>0.64129829031963304</v>
      </c>
      <c r="BQ85" s="51">
        <v>0.702161749198008</v>
      </c>
      <c r="BR85" s="51">
        <v>0.683585110815213</v>
      </c>
      <c r="BS85" s="47" t="s">
        <v>76</v>
      </c>
      <c r="BT85" s="47" t="s">
        <v>76</v>
      </c>
      <c r="BU85" s="47" t="s">
        <v>73</v>
      </c>
      <c r="BV85" s="47" t="s">
        <v>73</v>
      </c>
      <c r="BW85" s="47" t="s">
        <v>76</v>
      </c>
      <c r="BX85" s="47" t="s">
        <v>76</v>
      </c>
      <c r="BY85" s="47" t="s">
        <v>76</v>
      </c>
      <c r="BZ85" s="47" t="s">
        <v>76</v>
      </c>
    </row>
    <row r="86" spans="1:78" s="47" customFormat="1" x14ac:dyDescent="0.3">
      <c r="A86" s="48">
        <v>14162200</v>
      </c>
      <c r="B86" s="47">
        <v>23773405</v>
      </c>
      <c r="C86" s="47" t="s">
        <v>10</v>
      </c>
      <c r="D86" s="47" t="s">
        <v>185</v>
      </c>
      <c r="F86" s="100"/>
      <c r="G86" s="49">
        <v>0.44</v>
      </c>
      <c r="H86" s="49" t="str">
        <f t="shared" si="454"/>
        <v>NS</v>
      </c>
      <c r="I86" s="49" t="str">
        <f t="shared" si="455"/>
        <v>S</v>
      </c>
      <c r="J86" s="49" t="str">
        <f t="shared" si="456"/>
        <v>S</v>
      </c>
      <c r="K86" s="49" t="str">
        <f t="shared" si="457"/>
        <v>S</v>
      </c>
      <c r="L86" s="50">
        <v>-0.121</v>
      </c>
      <c r="M86" s="49" t="str">
        <f t="shared" si="458"/>
        <v>S</v>
      </c>
      <c r="N86" s="49" t="str">
        <f t="shared" si="459"/>
        <v>S</v>
      </c>
      <c r="O86" s="49" t="str">
        <f t="shared" si="460"/>
        <v>NS</v>
      </c>
      <c r="P86" s="49" t="str">
        <f t="shared" si="461"/>
        <v>S</v>
      </c>
      <c r="Q86" s="49">
        <v>0.73</v>
      </c>
      <c r="R86" s="49" t="str">
        <f t="shared" si="462"/>
        <v>NS</v>
      </c>
      <c r="S86" s="49" t="str">
        <f t="shared" si="463"/>
        <v>NS</v>
      </c>
      <c r="T86" s="49" t="str">
        <f t="shared" si="464"/>
        <v>S</v>
      </c>
      <c r="U86" s="49" t="str">
        <f t="shared" si="465"/>
        <v>S</v>
      </c>
      <c r="V86" s="49">
        <v>0.56000000000000005</v>
      </c>
      <c r="W86" s="49" t="str">
        <f t="shared" si="466"/>
        <v>NS</v>
      </c>
      <c r="X86" s="49" t="str">
        <f t="shared" si="467"/>
        <v>NS</v>
      </c>
      <c r="Y86" s="49" t="str">
        <f t="shared" si="468"/>
        <v>S</v>
      </c>
      <c r="Z86" s="49" t="str">
        <f t="shared" si="469"/>
        <v>S</v>
      </c>
      <c r="AA86" s="51">
        <v>0.61474935919165996</v>
      </c>
      <c r="AB86" s="51">
        <v>0.50541865349041004</v>
      </c>
      <c r="AC86" s="51">
        <v>23.505529061268899</v>
      </c>
      <c r="AD86" s="51">
        <v>20.7573483741354</v>
      </c>
      <c r="AE86" s="51">
        <v>0.62068562155759599</v>
      </c>
      <c r="AF86" s="51">
        <v>0.70326477695786105</v>
      </c>
      <c r="AG86" s="51">
        <v>0.70620903477716401</v>
      </c>
      <c r="AH86" s="51">
        <v>0.59088709824975805</v>
      </c>
      <c r="AI86" s="52" t="s">
        <v>76</v>
      </c>
      <c r="AJ86" s="52" t="s">
        <v>76</v>
      </c>
      <c r="AK86" s="52" t="s">
        <v>73</v>
      </c>
      <c r="AL86" s="52" t="s">
        <v>73</v>
      </c>
      <c r="AM86" s="52" t="s">
        <v>76</v>
      </c>
      <c r="AN86" s="52" t="s">
        <v>73</v>
      </c>
      <c r="AO86" s="52" t="s">
        <v>76</v>
      </c>
      <c r="AP86" s="52" t="s">
        <v>73</v>
      </c>
      <c r="AR86" s="53" t="s">
        <v>84</v>
      </c>
      <c r="AS86" s="51">
        <v>0.65361168481487997</v>
      </c>
      <c r="AT86" s="51">
        <v>0.62891701080685203</v>
      </c>
      <c r="AU86" s="51">
        <v>19.157711222465299</v>
      </c>
      <c r="AV86" s="51">
        <v>19.6352986175783</v>
      </c>
      <c r="AW86" s="51">
        <v>0.58854763204444205</v>
      </c>
      <c r="AX86" s="51">
        <v>0.60916581420262605</v>
      </c>
      <c r="AY86" s="51">
        <v>0.71557078302967803</v>
      </c>
      <c r="AZ86" s="51">
        <v>0.69834539597761702</v>
      </c>
      <c r="BA86" s="52" t="s">
        <v>76</v>
      </c>
      <c r="BB86" s="52" t="s">
        <v>76</v>
      </c>
      <c r="BC86" s="52" t="s">
        <v>73</v>
      </c>
      <c r="BD86" s="52" t="s">
        <v>73</v>
      </c>
      <c r="BE86" s="52" t="s">
        <v>75</v>
      </c>
      <c r="BF86" s="52" t="s">
        <v>76</v>
      </c>
      <c r="BG86" s="52" t="s">
        <v>76</v>
      </c>
      <c r="BH86" s="52" t="s">
        <v>76</v>
      </c>
      <c r="BI86" s="47">
        <f t="shared" si="470"/>
        <v>1</v>
      </c>
      <c r="BJ86" s="47" t="s">
        <v>84</v>
      </c>
      <c r="BK86" s="51">
        <v>0.61216899059697905</v>
      </c>
      <c r="BL86" s="51">
        <v>0.58873650283311596</v>
      </c>
      <c r="BM86" s="51">
        <v>23.1104136912037</v>
      </c>
      <c r="BN86" s="51">
        <v>22.9050585976862</v>
      </c>
      <c r="BO86" s="51">
        <v>0.62276079629583403</v>
      </c>
      <c r="BP86" s="51">
        <v>0.64129829031963304</v>
      </c>
      <c r="BQ86" s="51">
        <v>0.702161749198008</v>
      </c>
      <c r="BR86" s="51">
        <v>0.683585110815213</v>
      </c>
      <c r="BS86" s="47" t="s">
        <v>76</v>
      </c>
      <c r="BT86" s="47" t="s">
        <v>76</v>
      </c>
      <c r="BU86" s="47" t="s">
        <v>73</v>
      </c>
      <c r="BV86" s="47" t="s">
        <v>73</v>
      </c>
      <c r="BW86" s="47" t="s">
        <v>76</v>
      </c>
      <c r="BX86" s="47" t="s">
        <v>76</v>
      </c>
      <c r="BY86" s="47" t="s">
        <v>76</v>
      </c>
      <c r="BZ86" s="47" t="s">
        <v>76</v>
      </c>
    </row>
    <row r="87" spans="1:78" s="47" customFormat="1" x14ac:dyDescent="0.3">
      <c r="A87" s="48">
        <v>14162200</v>
      </c>
      <c r="B87" s="47">
        <v>23773405</v>
      </c>
      <c r="C87" s="47" t="s">
        <v>10</v>
      </c>
      <c r="D87" s="47" t="s">
        <v>186</v>
      </c>
      <c r="F87" s="100"/>
      <c r="G87" s="49">
        <v>0.47</v>
      </c>
      <c r="H87" s="49" t="str">
        <f t="shared" si="454"/>
        <v>S</v>
      </c>
      <c r="I87" s="49" t="str">
        <f t="shared" si="455"/>
        <v>S</v>
      </c>
      <c r="J87" s="49" t="str">
        <f t="shared" si="456"/>
        <v>S</v>
      </c>
      <c r="K87" s="49" t="str">
        <f t="shared" si="457"/>
        <v>S</v>
      </c>
      <c r="L87" s="50">
        <v>-6.0999999999999999E-2</v>
      </c>
      <c r="M87" s="49" t="str">
        <f t="shared" si="458"/>
        <v>G</v>
      </c>
      <c r="N87" s="49" t="str">
        <f t="shared" si="459"/>
        <v>S</v>
      </c>
      <c r="O87" s="49" t="str">
        <f t="shared" si="460"/>
        <v>NS</v>
      </c>
      <c r="P87" s="49" t="str">
        <f t="shared" si="461"/>
        <v>S</v>
      </c>
      <c r="Q87" s="49">
        <v>0.73</v>
      </c>
      <c r="R87" s="49" t="str">
        <f t="shared" si="462"/>
        <v>NS</v>
      </c>
      <c r="S87" s="49" t="str">
        <f t="shared" si="463"/>
        <v>NS</v>
      </c>
      <c r="T87" s="49" t="str">
        <f t="shared" si="464"/>
        <v>S</v>
      </c>
      <c r="U87" s="49" t="str">
        <f t="shared" si="465"/>
        <v>S</v>
      </c>
      <c r="V87" s="49">
        <v>0.56000000000000005</v>
      </c>
      <c r="W87" s="49" t="str">
        <f t="shared" si="466"/>
        <v>NS</v>
      </c>
      <c r="X87" s="49" t="str">
        <f t="shared" si="467"/>
        <v>NS</v>
      </c>
      <c r="Y87" s="49" t="str">
        <f t="shared" si="468"/>
        <v>S</v>
      </c>
      <c r="Z87" s="49" t="str">
        <f t="shared" si="469"/>
        <v>S</v>
      </c>
      <c r="AA87" s="51">
        <v>0.61474935919165996</v>
      </c>
      <c r="AB87" s="51">
        <v>0.50541865349041004</v>
      </c>
      <c r="AC87" s="51">
        <v>23.505529061268899</v>
      </c>
      <c r="AD87" s="51">
        <v>20.7573483741354</v>
      </c>
      <c r="AE87" s="51">
        <v>0.62068562155759599</v>
      </c>
      <c r="AF87" s="51">
        <v>0.70326477695786105</v>
      </c>
      <c r="AG87" s="51">
        <v>0.70620903477716401</v>
      </c>
      <c r="AH87" s="51">
        <v>0.59088709824975805</v>
      </c>
      <c r="AI87" s="52" t="s">
        <v>76</v>
      </c>
      <c r="AJ87" s="52" t="s">
        <v>76</v>
      </c>
      <c r="AK87" s="52" t="s">
        <v>73</v>
      </c>
      <c r="AL87" s="52" t="s">
        <v>73</v>
      </c>
      <c r="AM87" s="52" t="s">
        <v>76</v>
      </c>
      <c r="AN87" s="52" t="s">
        <v>73</v>
      </c>
      <c r="AO87" s="52" t="s">
        <v>76</v>
      </c>
      <c r="AP87" s="52" t="s">
        <v>73</v>
      </c>
      <c r="AR87" s="53" t="s">
        <v>84</v>
      </c>
      <c r="AS87" s="51">
        <v>0.65361168481487997</v>
      </c>
      <c r="AT87" s="51">
        <v>0.62891701080685203</v>
      </c>
      <c r="AU87" s="51">
        <v>19.157711222465299</v>
      </c>
      <c r="AV87" s="51">
        <v>19.6352986175783</v>
      </c>
      <c r="AW87" s="51">
        <v>0.58854763204444205</v>
      </c>
      <c r="AX87" s="51">
        <v>0.60916581420262605</v>
      </c>
      <c r="AY87" s="51">
        <v>0.71557078302967803</v>
      </c>
      <c r="AZ87" s="51">
        <v>0.69834539597761702</v>
      </c>
      <c r="BA87" s="52" t="s">
        <v>76</v>
      </c>
      <c r="BB87" s="52" t="s">
        <v>76</v>
      </c>
      <c r="BC87" s="52" t="s">
        <v>73</v>
      </c>
      <c r="BD87" s="52" t="s">
        <v>73</v>
      </c>
      <c r="BE87" s="52" t="s">
        <v>75</v>
      </c>
      <c r="BF87" s="52" t="s">
        <v>76</v>
      </c>
      <c r="BG87" s="52" t="s">
        <v>76</v>
      </c>
      <c r="BH87" s="52" t="s">
        <v>76</v>
      </c>
      <c r="BI87" s="47">
        <f t="shared" si="470"/>
        <v>1</v>
      </c>
      <c r="BJ87" s="47" t="s">
        <v>84</v>
      </c>
      <c r="BK87" s="51">
        <v>0.61216899059697905</v>
      </c>
      <c r="BL87" s="51">
        <v>0.58873650283311596</v>
      </c>
      <c r="BM87" s="51">
        <v>23.1104136912037</v>
      </c>
      <c r="BN87" s="51">
        <v>22.9050585976862</v>
      </c>
      <c r="BO87" s="51">
        <v>0.62276079629583403</v>
      </c>
      <c r="BP87" s="51">
        <v>0.64129829031963304</v>
      </c>
      <c r="BQ87" s="51">
        <v>0.702161749198008</v>
      </c>
      <c r="BR87" s="51">
        <v>0.683585110815213</v>
      </c>
      <c r="BS87" s="47" t="s">
        <v>76</v>
      </c>
      <c r="BT87" s="47" t="s">
        <v>76</v>
      </c>
      <c r="BU87" s="47" t="s">
        <v>73</v>
      </c>
      <c r="BV87" s="47" t="s">
        <v>73</v>
      </c>
      <c r="BW87" s="47" t="s">
        <v>76</v>
      </c>
      <c r="BX87" s="47" t="s">
        <v>76</v>
      </c>
      <c r="BY87" s="47" t="s">
        <v>76</v>
      </c>
      <c r="BZ87" s="47" t="s">
        <v>76</v>
      </c>
    </row>
    <row r="88" spans="1:78" s="63" customFormat="1" x14ac:dyDescent="0.3">
      <c r="A88" s="62">
        <v>14162200</v>
      </c>
      <c r="B88" s="63">
        <v>23773405</v>
      </c>
      <c r="C88" s="63" t="s">
        <v>10</v>
      </c>
      <c r="D88" s="63" t="s">
        <v>204</v>
      </c>
      <c r="F88" s="79"/>
      <c r="G88" s="64">
        <v>0.84</v>
      </c>
      <c r="H88" s="64" t="str">
        <f t="shared" si="454"/>
        <v>VG</v>
      </c>
      <c r="I88" s="64" t="str">
        <f t="shared" si="455"/>
        <v>S</v>
      </c>
      <c r="J88" s="64" t="str">
        <f t="shared" si="456"/>
        <v>S</v>
      </c>
      <c r="K88" s="64" t="str">
        <f t="shared" si="457"/>
        <v>S</v>
      </c>
      <c r="L88" s="65">
        <v>0.124</v>
      </c>
      <c r="M88" s="64" t="str">
        <f t="shared" si="458"/>
        <v>S</v>
      </c>
      <c r="N88" s="64" t="str">
        <f t="shared" si="459"/>
        <v>S</v>
      </c>
      <c r="O88" s="64" t="str">
        <f t="shared" si="460"/>
        <v>NS</v>
      </c>
      <c r="P88" s="64" t="str">
        <f t="shared" si="461"/>
        <v>S</v>
      </c>
      <c r="Q88" s="64">
        <v>0.4</v>
      </c>
      <c r="R88" s="64" t="str">
        <f t="shared" si="462"/>
        <v>VG</v>
      </c>
      <c r="S88" s="64" t="str">
        <f t="shared" si="463"/>
        <v>NS</v>
      </c>
      <c r="T88" s="64" t="str">
        <f t="shared" si="464"/>
        <v>S</v>
      </c>
      <c r="U88" s="64" t="str">
        <f t="shared" si="465"/>
        <v>S</v>
      </c>
      <c r="V88" s="64">
        <v>0.85</v>
      </c>
      <c r="W88" s="64" t="str">
        <f t="shared" si="466"/>
        <v>G</v>
      </c>
      <c r="X88" s="64" t="str">
        <f t="shared" si="467"/>
        <v>NS</v>
      </c>
      <c r="Y88" s="64" t="str">
        <f t="shared" si="468"/>
        <v>S</v>
      </c>
      <c r="Z88" s="64" t="str">
        <f t="shared" si="469"/>
        <v>S</v>
      </c>
      <c r="AA88" s="66">
        <v>0.61474935919165996</v>
      </c>
      <c r="AB88" s="66">
        <v>0.50541865349041004</v>
      </c>
      <c r="AC88" s="66">
        <v>23.505529061268899</v>
      </c>
      <c r="AD88" s="66">
        <v>20.7573483741354</v>
      </c>
      <c r="AE88" s="66">
        <v>0.62068562155759599</v>
      </c>
      <c r="AF88" s="66">
        <v>0.70326477695786105</v>
      </c>
      <c r="AG88" s="66">
        <v>0.70620903477716401</v>
      </c>
      <c r="AH88" s="66">
        <v>0.59088709824975805</v>
      </c>
      <c r="AI88" s="67" t="s">
        <v>76</v>
      </c>
      <c r="AJ88" s="67" t="s">
        <v>76</v>
      </c>
      <c r="AK88" s="67" t="s">
        <v>73</v>
      </c>
      <c r="AL88" s="67" t="s">
        <v>73</v>
      </c>
      <c r="AM88" s="67" t="s">
        <v>76</v>
      </c>
      <c r="AN88" s="67" t="s">
        <v>73</v>
      </c>
      <c r="AO88" s="67" t="s">
        <v>76</v>
      </c>
      <c r="AP88" s="67" t="s">
        <v>73</v>
      </c>
      <c r="AR88" s="68" t="s">
        <v>84</v>
      </c>
      <c r="AS88" s="66">
        <v>0.65361168481487997</v>
      </c>
      <c r="AT88" s="66">
        <v>0.62891701080685203</v>
      </c>
      <c r="AU88" s="66">
        <v>19.157711222465299</v>
      </c>
      <c r="AV88" s="66">
        <v>19.6352986175783</v>
      </c>
      <c r="AW88" s="66">
        <v>0.58854763204444205</v>
      </c>
      <c r="AX88" s="66">
        <v>0.60916581420262605</v>
      </c>
      <c r="AY88" s="66">
        <v>0.71557078302967803</v>
      </c>
      <c r="AZ88" s="66">
        <v>0.69834539597761702</v>
      </c>
      <c r="BA88" s="67" t="s">
        <v>76</v>
      </c>
      <c r="BB88" s="67" t="s">
        <v>76</v>
      </c>
      <c r="BC88" s="67" t="s">
        <v>73</v>
      </c>
      <c r="BD88" s="67" t="s">
        <v>73</v>
      </c>
      <c r="BE88" s="67" t="s">
        <v>75</v>
      </c>
      <c r="BF88" s="67" t="s">
        <v>76</v>
      </c>
      <c r="BG88" s="67" t="s">
        <v>76</v>
      </c>
      <c r="BH88" s="67" t="s">
        <v>76</v>
      </c>
      <c r="BI88" s="63">
        <f t="shared" si="470"/>
        <v>1</v>
      </c>
      <c r="BJ88" s="63" t="s">
        <v>84</v>
      </c>
      <c r="BK88" s="66">
        <v>0.61216899059697905</v>
      </c>
      <c r="BL88" s="66">
        <v>0.58873650283311596</v>
      </c>
      <c r="BM88" s="66">
        <v>23.1104136912037</v>
      </c>
      <c r="BN88" s="66">
        <v>22.9050585976862</v>
      </c>
      <c r="BO88" s="66">
        <v>0.62276079629583403</v>
      </c>
      <c r="BP88" s="66">
        <v>0.64129829031963304</v>
      </c>
      <c r="BQ88" s="66">
        <v>0.702161749198008</v>
      </c>
      <c r="BR88" s="66">
        <v>0.683585110815213</v>
      </c>
      <c r="BS88" s="63" t="s">
        <v>76</v>
      </c>
      <c r="BT88" s="63" t="s">
        <v>76</v>
      </c>
      <c r="BU88" s="63" t="s">
        <v>73</v>
      </c>
      <c r="BV88" s="63" t="s">
        <v>73</v>
      </c>
      <c r="BW88" s="63" t="s">
        <v>76</v>
      </c>
      <c r="BX88" s="63" t="s">
        <v>76</v>
      </c>
      <c r="BY88" s="63" t="s">
        <v>76</v>
      </c>
      <c r="BZ88" s="63" t="s">
        <v>76</v>
      </c>
    </row>
    <row r="89" spans="1:78" s="63" customFormat="1" x14ac:dyDescent="0.3">
      <c r="A89" s="62">
        <v>14162200</v>
      </c>
      <c r="B89" s="63">
        <v>23773405</v>
      </c>
      <c r="C89" s="63" t="s">
        <v>10</v>
      </c>
      <c r="D89" s="63" t="s">
        <v>205</v>
      </c>
      <c r="F89" s="79"/>
      <c r="G89" s="64">
        <v>0.6</v>
      </c>
      <c r="H89" s="64" t="str">
        <f t="shared" si="454"/>
        <v>S</v>
      </c>
      <c r="I89" s="64" t="str">
        <f t="shared" si="455"/>
        <v>S</v>
      </c>
      <c r="J89" s="64" t="str">
        <f t="shared" si="456"/>
        <v>S</v>
      </c>
      <c r="K89" s="64" t="str">
        <f t="shared" si="457"/>
        <v>S</v>
      </c>
      <c r="L89" s="65">
        <v>1.7000000000000001E-2</v>
      </c>
      <c r="M89" s="64" t="str">
        <f t="shared" si="458"/>
        <v>VG</v>
      </c>
      <c r="N89" s="64" t="str">
        <f t="shared" si="459"/>
        <v>S</v>
      </c>
      <c r="O89" s="64" t="str">
        <f t="shared" si="460"/>
        <v>NS</v>
      </c>
      <c r="P89" s="64" t="str">
        <f t="shared" si="461"/>
        <v>S</v>
      </c>
      <c r="Q89" s="64">
        <v>0.63</v>
      </c>
      <c r="R89" s="64" t="str">
        <f t="shared" si="462"/>
        <v>S</v>
      </c>
      <c r="S89" s="64" t="str">
        <f t="shared" si="463"/>
        <v>NS</v>
      </c>
      <c r="T89" s="64" t="str">
        <f t="shared" si="464"/>
        <v>S</v>
      </c>
      <c r="U89" s="64" t="str">
        <f t="shared" si="465"/>
        <v>S</v>
      </c>
      <c r="V89" s="64">
        <v>0.64600000000000002</v>
      </c>
      <c r="W89" s="64" t="str">
        <f t="shared" si="466"/>
        <v>S</v>
      </c>
      <c r="X89" s="64" t="str">
        <f t="shared" si="467"/>
        <v>NS</v>
      </c>
      <c r="Y89" s="64" t="str">
        <f t="shared" si="468"/>
        <v>S</v>
      </c>
      <c r="Z89" s="64" t="str">
        <f t="shared" si="469"/>
        <v>S</v>
      </c>
      <c r="AA89" s="66">
        <v>0.61474935919165996</v>
      </c>
      <c r="AB89" s="66">
        <v>0.50541865349041004</v>
      </c>
      <c r="AC89" s="66">
        <v>23.505529061268899</v>
      </c>
      <c r="AD89" s="66">
        <v>20.7573483741354</v>
      </c>
      <c r="AE89" s="66">
        <v>0.62068562155759599</v>
      </c>
      <c r="AF89" s="66">
        <v>0.70326477695786105</v>
      </c>
      <c r="AG89" s="66">
        <v>0.70620903477716401</v>
      </c>
      <c r="AH89" s="66">
        <v>0.59088709824975805</v>
      </c>
      <c r="AI89" s="67" t="s">
        <v>76</v>
      </c>
      <c r="AJ89" s="67" t="s">
        <v>76</v>
      </c>
      <c r="AK89" s="67" t="s">
        <v>73</v>
      </c>
      <c r="AL89" s="67" t="s">
        <v>73</v>
      </c>
      <c r="AM89" s="67" t="s">
        <v>76</v>
      </c>
      <c r="AN89" s="67" t="s">
        <v>73</v>
      </c>
      <c r="AO89" s="67" t="s">
        <v>76</v>
      </c>
      <c r="AP89" s="67" t="s">
        <v>73</v>
      </c>
      <c r="AR89" s="68" t="s">
        <v>84</v>
      </c>
      <c r="AS89" s="66">
        <v>0.65361168481487997</v>
      </c>
      <c r="AT89" s="66">
        <v>0.62891701080685203</v>
      </c>
      <c r="AU89" s="66">
        <v>19.157711222465299</v>
      </c>
      <c r="AV89" s="66">
        <v>19.6352986175783</v>
      </c>
      <c r="AW89" s="66">
        <v>0.58854763204444205</v>
      </c>
      <c r="AX89" s="66">
        <v>0.60916581420262605</v>
      </c>
      <c r="AY89" s="66">
        <v>0.71557078302967803</v>
      </c>
      <c r="AZ89" s="66">
        <v>0.69834539597761702</v>
      </c>
      <c r="BA89" s="67" t="s">
        <v>76</v>
      </c>
      <c r="BB89" s="67" t="s">
        <v>76</v>
      </c>
      <c r="BC89" s="67" t="s">
        <v>73</v>
      </c>
      <c r="BD89" s="67" t="s">
        <v>73</v>
      </c>
      <c r="BE89" s="67" t="s">
        <v>75</v>
      </c>
      <c r="BF89" s="67" t="s">
        <v>76</v>
      </c>
      <c r="BG89" s="67" t="s">
        <v>76</v>
      </c>
      <c r="BH89" s="67" t="s">
        <v>76</v>
      </c>
      <c r="BI89" s="63">
        <f t="shared" si="470"/>
        <v>1</v>
      </c>
      <c r="BJ89" s="63" t="s">
        <v>84</v>
      </c>
      <c r="BK89" s="66">
        <v>0.61216899059697905</v>
      </c>
      <c r="BL89" s="66">
        <v>0.58873650283311596</v>
      </c>
      <c r="BM89" s="66">
        <v>23.1104136912037</v>
      </c>
      <c r="BN89" s="66">
        <v>22.9050585976862</v>
      </c>
      <c r="BO89" s="66">
        <v>0.62276079629583403</v>
      </c>
      <c r="BP89" s="66">
        <v>0.64129829031963304</v>
      </c>
      <c r="BQ89" s="66">
        <v>0.702161749198008</v>
      </c>
      <c r="BR89" s="66">
        <v>0.683585110815213</v>
      </c>
      <c r="BS89" s="63" t="s">
        <v>76</v>
      </c>
      <c r="BT89" s="63" t="s">
        <v>76</v>
      </c>
      <c r="BU89" s="63" t="s">
        <v>73</v>
      </c>
      <c r="BV89" s="63" t="s">
        <v>73</v>
      </c>
      <c r="BW89" s="63" t="s">
        <v>76</v>
      </c>
      <c r="BX89" s="63" t="s">
        <v>76</v>
      </c>
      <c r="BY89" s="63" t="s">
        <v>76</v>
      </c>
      <c r="BZ89" s="63" t="s">
        <v>76</v>
      </c>
    </row>
    <row r="90" spans="1:78" s="63" customFormat="1" x14ac:dyDescent="0.3">
      <c r="A90" s="62">
        <v>14162200</v>
      </c>
      <c r="B90" s="63">
        <v>23773405</v>
      </c>
      <c r="C90" s="63" t="s">
        <v>10</v>
      </c>
      <c r="D90" s="63" t="s">
        <v>206</v>
      </c>
      <c r="F90" s="79"/>
      <c r="G90" s="64">
        <v>0.61</v>
      </c>
      <c r="H90" s="64" t="str">
        <f t="shared" si="454"/>
        <v>S</v>
      </c>
      <c r="I90" s="64" t="str">
        <f t="shared" si="455"/>
        <v>S</v>
      </c>
      <c r="J90" s="64" t="str">
        <f t="shared" si="456"/>
        <v>S</v>
      </c>
      <c r="K90" s="64" t="str">
        <f t="shared" si="457"/>
        <v>S</v>
      </c>
      <c r="L90" s="65">
        <v>-1.2E-2</v>
      </c>
      <c r="M90" s="64" t="str">
        <f t="shared" si="458"/>
        <v>VG</v>
      </c>
      <c r="N90" s="64" t="str">
        <f t="shared" si="459"/>
        <v>S</v>
      </c>
      <c r="O90" s="64" t="str">
        <f t="shared" si="460"/>
        <v>NS</v>
      </c>
      <c r="P90" s="64" t="str">
        <f t="shared" si="461"/>
        <v>S</v>
      </c>
      <c r="Q90" s="64">
        <v>0.63</v>
      </c>
      <c r="R90" s="64" t="str">
        <f t="shared" si="462"/>
        <v>S</v>
      </c>
      <c r="S90" s="64" t="str">
        <f t="shared" si="463"/>
        <v>NS</v>
      </c>
      <c r="T90" s="64" t="str">
        <f t="shared" si="464"/>
        <v>S</v>
      </c>
      <c r="U90" s="64" t="str">
        <f t="shared" si="465"/>
        <v>S</v>
      </c>
      <c r="V90" s="64">
        <v>0.64600000000000002</v>
      </c>
      <c r="W90" s="64" t="str">
        <f t="shared" si="466"/>
        <v>S</v>
      </c>
      <c r="X90" s="64" t="str">
        <f t="shared" si="467"/>
        <v>NS</v>
      </c>
      <c r="Y90" s="64" t="str">
        <f t="shared" si="468"/>
        <v>S</v>
      </c>
      <c r="Z90" s="64" t="str">
        <f t="shared" si="469"/>
        <v>S</v>
      </c>
      <c r="AA90" s="66">
        <v>0.61474935919165996</v>
      </c>
      <c r="AB90" s="66">
        <v>0.50541865349041004</v>
      </c>
      <c r="AC90" s="66">
        <v>23.505529061268899</v>
      </c>
      <c r="AD90" s="66">
        <v>20.7573483741354</v>
      </c>
      <c r="AE90" s="66">
        <v>0.62068562155759599</v>
      </c>
      <c r="AF90" s="66">
        <v>0.70326477695786105</v>
      </c>
      <c r="AG90" s="66">
        <v>0.70620903477716401</v>
      </c>
      <c r="AH90" s="66">
        <v>0.59088709824975805</v>
      </c>
      <c r="AI90" s="67" t="s">
        <v>76</v>
      </c>
      <c r="AJ90" s="67" t="s">
        <v>76</v>
      </c>
      <c r="AK90" s="67" t="s">
        <v>73</v>
      </c>
      <c r="AL90" s="67" t="s">
        <v>73</v>
      </c>
      <c r="AM90" s="67" t="s">
        <v>76</v>
      </c>
      <c r="AN90" s="67" t="s">
        <v>73</v>
      </c>
      <c r="AO90" s="67" t="s">
        <v>76</v>
      </c>
      <c r="AP90" s="67" t="s">
        <v>73</v>
      </c>
      <c r="AR90" s="68" t="s">
        <v>84</v>
      </c>
      <c r="AS90" s="66">
        <v>0.65361168481487997</v>
      </c>
      <c r="AT90" s="66">
        <v>0.62891701080685203</v>
      </c>
      <c r="AU90" s="66">
        <v>19.157711222465299</v>
      </c>
      <c r="AV90" s="66">
        <v>19.6352986175783</v>
      </c>
      <c r="AW90" s="66">
        <v>0.58854763204444205</v>
      </c>
      <c r="AX90" s="66">
        <v>0.60916581420262605</v>
      </c>
      <c r="AY90" s="66">
        <v>0.71557078302967803</v>
      </c>
      <c r="AZ90" s="66">
        <v>0.69834539597761702</v>
      </c>
      <c r="BA90" s="67" t="s">
        <v>76</v>
      </c>
      <c r="BB90" s="67" t="s">
        <v>76</v>
      </c>
      <c r="BC90" s="67" t="s">
        <v>73</v>
      </c>
      <c r="BD90" s="67" t="s">
        <v>73</v>
      </c>
      <c r="BE90" s="67" t="s">
        <v>75</v>
      </c>
      <c r="BF90" s="67" t="s">
        <v>76</v>
      </c>
      <c r="BG90" s="67" t="s">
        <v>76</v>
      </c>
      <c r="BH90" s="67" t="s">
        <v>76</v>
      </c>
      <c r="BI90" s="63">
        <f t="shared" si="470"/>
        <v>1</v>
      </c>
      <c r="BJ90" s="63" t="s">
        <v>84</v>
      </c>
      <c r="BK90" s="66">
        <v>0.61216899059697905</v>
      </c>
      <c r="BL90" s="66">
        <v>0.58873650283311596</v>
      </c>
      <c r="BM90" s="66">
        <v>23.1104136912037</v>
      </c>
      <c r="BN90" s="66">
        <v>22.9050585976862</v>
      </c>
      <c r="BO90" s="66">
        <v>0.62276079629583403</v>
      </c>
      <c r="BP90" s="66">
        <v>0.64129829031963304</v>
      </c>
      <c r="BQ90" s="66">
        <v>0.702161749198008</v>
      </c>
      <c r="BR90" s="66">
        <v>0.683585110815213</v>
      </c>
      <c r="BS90" s="63" t="s">
        <v>76</v>
      </c>
      <c r="BT90" s="63" t="s">
        <v>76</v>
      </c>
      <c r="BU90" s="63" t="s">
        <v>73</v>
      </c>
      <c r="BV90" s="63" t="s">
        <v>73</v>
      </c>
      <c r="BW90" s="63" t="s">
        <v>76</v>
      </c>
      <c r="BX90" s="63" t="s">
        <v>76</v>
      </c>
      <c r="BY90" s="63" t="s">
        <v>76</v>
      </c>
      <c r="BZ90" s="63" t="s">
        <v>76</v>
      </c>
    </row>
    <row r="91" spans="1:78" s="63" customFormat="1" x14ac:dyDescent="0.3">
      <c r="A91" s="62">
        <v>14162200</v>
      </c>
      <c r="B91" s="63">
        <v>23773405</v>
      </c>
      <c r="C91" s="63" t="s">
        <v>10</v>
      </c>
      <c r="D91" s="63" t="s">
        <v>212</v>
      </c>
      <c r="F91" s="79"/>
      <c r="G91" s="64">
        <v>0.6</v>
      </c>
      <c r="H91" s="64" t="str">
        <f t="shared" si="454"/>
        <v>S</v>
      </c>
      <c r="I91" s="64" t="str">
        <f t="shared" si="455"/>
        <v>S</v>
      </c>
      <c r="J91" s="64" t="str">
        <f t="shared" si="456"/>
        <v>S</v>
      </c>
      <c r="K91" s="64" t="str">
        <f t="shared" si="457"/>
        <v>S</v>
      </c>
      <c r="L91" s="65">
        <v>-4.4999999999999998E-2</v>
      </c>
      <c r="M91" s="64" t="str">
        <f t="shared" si="458"/>
        <v>VG</v>
      </c>
      <c r="N91" s="64" t="str">
        <f t="shared" si="459"/>
        <v>S</v>
      </c>
      <c r="O91" s="64" t="str">
        <f t="shared" si="460"/>
        <v>NS</v>
      </c>
      <c r="P91" s="64" t="str">
        <f t="shared" si="461"/>
        <v>S</v>
      </c>
      <c r="Q91" s="64">
        <v>0.63</v>
      </c>
      <c r="R91" s="64" t="str">
        <f t="shared" si="462"/>
        <v>S</v>
      </c>
      <c r="S91" s="64" t="str">
        <f t="shared" si="463"/>
        <v>NS</v>
      </c>
      <c r="T91" s="64" t="str">
        <f t="shared" si="464"/>
        <v>S</v>
      </c>
      <c r="U91" s="64" t="str">
        <f t="shared" si="465"/>
        <v>S</v>
      </c>
      <c r="V91" s="64">
        <v>0.65700000000000003</v>
      </c>
      <c r="W91" s="64" t="str">
        <f t="shared" si="466"/>
        <v>S</v>
      </c>
      <c r="X91" s="64" t="str">
        <f t="shared" si="467"/>
        <v>NS</v>
      </c>
      <c r="Y91" s="64" t="str">
        <f t="shared" si="468"/>
        <v>S</v>
      </c>
      <c r="Z91" s="64" t="str">
        <f t="shared" si="469"/>
        <v>S</v>
      </c>
      <c r="AA91" s="66">
        <v>0.61474935919165996</v>
      </c>
      <c r="AB91" s="66">
        <v>0.50541865349041004</v>
      </c>
      <c r="AC91" s="66">
        <v>23.505529061268899</v>
      </c>
      <c r="AD91" s="66">
        <v>20.7573483741354</v>
      </c>
      <c r="AE91" s="66">
        <v>0.62068562155759599</v>
      </c>
      <c r="AF91" s="66">
        <v>0.70326477695786105</v>
      </c>
      <c r="AG91" s="66">
        <v>0.70620903477716401</v>
      </c>
      <c r="AH91" s="66">
        <v>0.59088709824975805</v>
      </c>
      <c r="AI91" s="67" t="s">
        <v>76</v>
      </c>
      <c r="AJ91" s="67" t="s">
        <v>76</v>
      </c>
      <c r="AK91" s="67" t="s">
        <v>73</v>
      </c>
      <c r="AL91" s="67" t="s">
        <v>73</v>
      </c>
      <c r="AM91" s="67" t="s">
        <v>76</v>
      </c>
      <c r="AN91" s="67" t="s">
        <v>73</v>
      </c>
      <c r="AO91" s="67" t="s">
        <v>76</v>
      </c>
      <c r="AP91" s="67" t="s">
        <v>73</v>
      </c>
      <c r="AR91" s="68" t="s">
        <v>84</v>
      </c>
      <c r="AS91" s="66">
        <v>0.65361168481487997</v>
      </c>
      <c r="AT91" s="66">
        <v>0.62891701080685203</v>
      </c>
      <c r="AU91" s="66">
        <v>19.157711222465299</v>
      </c>
      <c r="AV91" s="66">
        <v>19.6352986175783</v>
      </c>
      <c r="AW91" s="66">
        <v>0.58854763204444205</v>
      </c>
      <c r="AX91" s="66">
        <v>0.60916581420262605</v>
      </c>
      <c r="AY91" s="66">
        <v>0.71557078302967803</v>
      </c>
      <c r="AZ91" s="66">
        <v>0.69834539597761702</v>
      </c>
      <c r="BA91" s="67" t="s">
        <v>76</v>
      </c>
      <c r="BB91" s="67" t="s">
        <v>76</v>
      </c>
      <c r="BC91" s="67" t="s">
        <v>73</v>
      </c>
      <c r="BD91" s="67" t="s">
        <v>73</v>
      </c>
      <c r="BE91" s="67" t="s">
        <v>75</v>
      </c>
      <c r="BF91" s="67" t="s">
        <v>76</v>
      </c>
      <c r="BG91" s="67" t="s">
        <v>76</v>
      </c>
      <c r="BH91" s="67" t="s">
        <v>76</v>
      </c>
      <c r="BI91" s="63">
        <f t="shared" si="470"/>
        <v>1</v>
      </c>
      <c r="BJ91" s="63" t="s">
        <v>84</v>
      </c>
      <c r="BK91" s="66">
        <v>0.61216899059697905</v>
      </c>
      <c r="BL91" s="66">
        <v>0.58873650283311596</v>
      </c>
      <c r="BM91" s="66">
        <v>23.1104136912037</v>
      </c>
      <c r="BN91" s="66">
        <v>22.9050585976862</v>
      </c>
      <c r="BO91" s="66">
        <v>0.62276079629583403</v>
      </c>
      <c r="BP91" s="66">
        <v>0.64129829031963304</v>
      </c>
      <c r="BQ91" s="66">
        <v>0.702161749198008</v>
      </c>
      <c r="BR91" s="66">
        <v>0.683585110815213</v>
      </c>
      <c r="BS91" s="63" t="s">
        <v>76</v>
      </c>
      <c r="BT91" s="63" t="s">
        <v>76</v>
      </c>
      <c r="BU91" s="63" t="s">
        <v>73</v>
      </c>
      <c r="BV91" s="63" t="s">
        <v>73</v>
      </c>
      <c r="BW91" s="63" t="s">
        <v>76</v>
      </c>
      <c r="BX91" s="63" t="s">
        <v>76</v>
      </c>
      <c r="BY91" s="63" t="s">
        <v>76</v>
      </c>
      <c r="BZ91" s="63" t="s">
        <v>76</v>
      </c>
    </row>
    <row r="92" spans="1:78" s="63" customFormat="1" x14ac:dyDescent="0.3">
      <c r="A92" s="62">
        <v>14162200</v>
      </c>
      <c r="B92" s="63">
        <v>23773405</v>
      </c>
      <c r="C92" s="63" t="s">
        <v>10</v>
      </c>
      <c r="D92" s="63" t="s">
        <v>228</v>
      </c>
      <c r="E92" s="63" t="s">
        <v>237</v>
      </c>
      <c r="F92" s="79"/>
      <c r="G92" s="64">
        <v>0.6</v>
      </c>
      <c r="H92" s="64" t="str">
        <f t="shared" si="454"/>
        <v>S</v>
      </c>
      <c r="I92" s="64" t="str">
        <f t="shared" ref="I92" si="471">AJ92</f>
        <v>S</v>
      </c>
      <c r="J92" s="64" t="str">
        <f t="shared" ref="J92" si="472">BB92</f>
        <v>S</v>
      </c>
      <c r="K92" s="64" t="str">
        <f t="shared" ref="K92" si="473">BT92</f>
        <v>S</v>
      </c>
      <c r="L92" s="65">
        <v>-4.2999999999999997E-2</v>
      </c>
      <c r="M92" s="64" t="str">
        <f t="shared" si="458"/>
        <v>VG</v>
      </c>
      <c r="N92" s="64" t="str">
        <f t="shared" ref="N92" si="474">AO92</f>
        <v>S</v>
      </c>
      <c r="O92" s="64" t="str">
        <f t="shared" ref="O92" si="475">BD92</f>
        <v>NS</v>
      </c>
      <c r="P92" s="64" t="str">
        <f t="shared" ref="P92" si="476">BY92</f>
        <v>S</v>
      </c>
      <c r="Q92" s="64">
        <v>0.60099999999999998</v>
      </c>
      <c r="R92" s="64" t="str">
        <f t="shared" si="462"/>
        <v>S</v>
      </c>
      <c r="S92" s="64" t="str">
        <f t="shared" ref="S92" si="477">AN92</f>
        <v>NS</v>
      </c>
      <c r="T92" s="64" t="str">
        <f t="shared" ref="T92" si="478">BF92</f>
        <v>S</v>
      </c>
      <c r="U92" s="64" t="str">
        <f t="shared" ref="U92" si="479">BX92</f>
        <v>S</v>
      </c>
      <c r="V92" s="64">
        <v>0.65700000000000003</v>
      </c>
      <c r="W92" s="64" t="str">
        <f t="shared" si="466"/>
        <v>S</v>
      </c>
      <c r="X92" s="64" t="str">
        <f t="shared" ref="X92" si="480">AP92</f>
        <v>NS</v>
      </c>
      <c r="Y92" s="64" t="str">
        <f t="shared" ref="Y92" si="481">BH92</f>
        <v>S</v>
      </c>
      <c r="Z92" s="64" t="str">
        <f t="shared" ref="Z92" si="482">BZ92</f>
        <v>S</v>
      </c>
      <c r="AA92" s="66">
        <v>0.61474935919165996</v>
      </c>
      <c r="AB92" s="66">
        <v>0.50541865349041004</v>
      </c>
      <c r="AC92" s="66">
        <v>23.505529061268899</v>
      </c>
      <c r="AD92" s="66">
        <v>20.7573483741354</v>
      </c>
      <c r="AE92" s="66">
        <v>0.62068562155759599</v>
      </c>
      <c r="AF92" s="66">
        <v>0.70326477695786105</v>
      </c>
      <c r="AG92" s="66">
        <v>0.70620903477716401</v>
      </c>
      <c r="AH92" s="66">
        <v>0.59088709824975805</v>
      </c>
      <c r="AI92" s="67" t="s">
        <v>76</v>
      </c>
      <c r="AJ92" s="67" t="s">
        <v>76</v>
      </c>
      <c r="AK92" s="67" t="s">
        <v>73</v>
      </c>
      <c r="AL92" s="67" t="s">
        <v>73</v>
      </c>
      <c r="AM92" s="67" t="s">
        <v>76</v>
      </c>
      <c r="AN92" s="67" t="s">
        <v>73</v>
      </c>
      <c r="AO92" s="67" t="s">
        <v>76</v>
      </c>
      <c r="AP92" s="67" t="s">
        <v>73</v>
      </c>
      <c r="AR92" s="68" t="s">
        <v>84</v>
      </c>
      <c r="AS92" s="66">
        <v>0.65361168481487997</v>
      </c>
      <c r="AT92" s="66">
        <v>0.62891701080685203</v>
      </c>
      <c r="AU92" s="66">
        <v>19.157711222465299</v>
      </c>
      <c r="AV92" s="66">
        <v>19.6352986175783</v>
      </c>
      <c r="AW92" s="66">
        <v>0.58854763204444205</v>
      </c>
      <c r="AX92" s="66">
        <v>0.60916581420262605</v>
      </c>
      <c r="AY92" s="66">
        <v>0.71557078302967803</v>
      </c>
      <c r="AZ92" s="66">
        <v>0.69834539597761702</v>
      </c>
      <c r="BA92" s="67" t="s">
        <v>76</v>
      </c>
      <c r="BB92" s="67" t="s">
        <v>76</v>
      </c>
      <c r="BC92" s="67" t="s">
        <v>73</v>
      </c>
      <c r="BD92" s="67" t="s">
        <v>73</v>
      </c>
      <c r="BE92" s="67" t="s">
        <v>75</v>
      </c>
      <c r="BF92" s="67" t="s">
        <v>76</v>
      </c>
      <c r="BG92" s="67" t="s">
        <v>76</v>
      </c>
      <c r="BH92" s="67" t="s">
        <v>76</v>
      </c>
      <c r="BI92" s="63">
        <f t="shared" ref="BI92" si="483">IF(BJ92=AR92,1,0)</f>
        <v>1</v>
      </c>
      <c r="BJ92" s="63" t="s">
        <v>84</v>
      </c>
      <c r="BK92" s="66">
        <v>0.61216899059697905</v>
      </c>
      <c r="BL92" s="66">
        <v>0.58873650283311596</v>
      </c>
      <c r="BM92" s="66">
        <v>23.1104136912037</v>
      </c>
      <c r="BN92" s="66">
        <v>22.9050585976862</v>
      </c>
      <c r="BO92" s="66">
        <v>0.62276079629583403</v>
      </c>
      <c r="BP92" s="66">
        <v>0.64129829031963304</v>
      </c>
      <c r="BQ92" s="66">
        <v>0.702161749198008</v>
      </c>
      <c r="BR92" s="66">
        <v>0.683585110815213</v>
      </c>
      <c r="BS92" s="63" t="s">
        <v>76</v>
      </c>
      <c r="BT92" s="63" t="s">
        <v>76</v>
      </c>
      <c r="BU92" s="63" t="s">
        <v>73</v>
      </c>
      <c r="BV92" s="63" t="s">
        <v>73</v>
      </c>
      <c r="BW92" s="63" t="s">
        <v>76</v>
      </c>
      <c r="BX92" s="63" t="s">
        <v>76</v>
      </c>
      <c r="BY92" s="63" t="s">
        <v>76</v>
      </c>
      <c r="BZ92" s="63" t="s">
        <v>76</v>
      </c>
    </row>
    <row r="93" spans="1:78" s="63" customFormat="1" x14ac:dyDescent="0.3">
      <c r="A93" s="62">
        <v>14162200</v>
      </c>
      <c r="B93" s="63">
        <v>23773405</v>
      </c>
      <c r="C93" s="63" t="s">
        <v>10</v>
      </c>
      <c r="D93" s="63" t="s">
        <v>254</v>
      </c>
      <c r="E93" s="63" t="s">
        <v>236</v>
      </c>
      <c r="F93" s="79"/>
      <c r="G93" s="64">
        <v>0.59</v>
      </c>
      <c r="H93" s="64" t="str">
        <f t="shared" si="454"/>
        <v>S</v>
      </c>
      <c r="I93" s="64" t="str">
        <f t="shared" ref="I93" si="484">AJ93</f>
        <v>S</v>
      </c>
      <c r="J93" s="64" t="str">
        <f t="shared" ref="J93" si="485">BB93</f>
        <v>S</v>
      </c>
      <c r="K93" s="64" t="str">
        <f t="shared" ref="K93" si="486">BT93</f>
        <v>S</v>
      </c>
      <c r="L93" s="65">
        <v>-7.0000000000000007E-2</v>
      </c>
      <c r="M93" s="64" t="str">
        <f t="shared" si="458"/>
        <v>G</v>
      </c>
      <c r="N93" s="64" t="str">
        <f t="shared" ref="N93" si="487">AO93</f>
        <v>S</v>
      </c>
      <c r="O93" s="64" t="str">
        <f t="shared" ref="O93" si="488">BD93</f>
        <v>NS</v>
      </c>
      <c r="P93" s="64" t="str">
        <f t="shared" ref="P93" si="489">BY93</f>
        <v>S</v>
      </c>
      <c r="Q93" s="64">
        <v>0.64</v>
      </c>
      <c r="R93" s="64" t="str">
        <f t="shared" si="462"/>
        <v>S</v>
      </c>
      <c r="S93" s="64" t="str">
        <f t="shared" ref="S93" si="490">AN93</f>
        <v>NS</v>
      </c>
      <c r="T93" s="64" t="str">
        <f t="shared" ref="T93" si="491">BF93</f>
        <v>S</v>
      </c>
      <c r="U93" s="64" t="str">
        <f t="shared" ref="U93" si="492">BX93</f>
        <v>S</v>
      </c>
      <c r="V93" s="64">
        <v>0.65700000000000003</v>
      </c>
      <c r="W93" s="64" t="str">
        <f t="shared" si="466"/>
        <v>S</v>
      </c>
      <c r="X93" s="64" t="str">
        <f t="shared" ref="X93" si="493">AP93</f>
        <v>NS</v>
      </c>
      <c r="Y93" s="64" t="str">
        <f t="shared" ref="Y93" si="494">BH93</f>
        <v>S</v>
      </c>
      <c r="Z93" s="64" t="str">
        <f t="shared" ref="Z93" si="495">BZ93</f>
        <v>S</v>
      </c>
      <c r="AA93" s="66">
        <v>0.61474935919165996</v>
      </c>
      <c r="AB93" s="66">
        <v>0.50541865349041004</v>
      </c>
      <c r="AC93" s="66">
        <v>23.505529061268899</v>
      </c>
      <c r="AD93" s="66">
        <v>20.7573483741354</v>
      </c>
      <c r="AE93" s="66">
        <v>0.62068562155759599</v>
      </c>
      <c r="AF93" s="66">
        <v>0.70326477695786105</v>
      </c>
      <c r="AG93" s="66">
        <v>0.70620903477716401</v>
      </c>
      <c r="AH93" s="66">
        <v>0.59088709824975805</v>
      </c>
      <c r="AI93" s="67" t="s">
        <v>76</v>
      </c>
      <c r="AJ93" s="67" t="s">
        <v>76</v>
      </c>
      <c r="AK93" s="67" t="s">
        <v>73</v>
      </c>
      <c r="AL93" s="67" t="s">
        <v>73</v>
      </c>
      <c r="AM93" s="67" t="s">
        <v>76</v>
      </c>
      <c r="AN93" s="67" t="s">
        <v>73</v>
      </c>
      <c r="AO93" s="67" t="s">
        <v>76</v>
      </c>
      <c r="AP93" s="67" t="s">
        <v>73</v>
      </c>
      <c r="AR93" s="68" t="s">
        <v>84</v>
      </c>
      <c r="AS93" s="66">
        <v>0.65361168481487997</v>
      </c>
      <c r="AT93" s="66">
        <v>0.62891701080685203</v>
      </c>
      <c r="AU93" s="66">
        <v>19.157711222465299</v>
      </c>
      <c r="AV93" s="66">
        <v>19.6352986175783</v>
      </c>
      <c r="AW93" s="66">
        <v>0.58854763204444205</v>
      </c>
      <c r="AX93" s="66">
        <v>0.60916581420262605</v>
      </c>
      <c r="AY93" s="66">
        <v>0.71557078302967803</v>
      </c>
      <c r="AZ93" s="66">
        <v>0.69834539597761702</v>
      </c>
      <c r="BA93" s="67" t="s">
        <v>76</v>
      </c>
      <c r="BB93" s="67" t="s">
        <v>76</v>
      </c>
      <c r="BC93" s="67" t="s">
        <v>73</v>
      </c>
      <c r="BD93" s="67" t="s">
        <v>73</v>
      </c>
      <c r="BE93" s="67" t="s">
        <v>75</v>
      </c>
      <c r="BF93" s="67" t="s">
        <v>76</v>
      </c>
      <c r="BG93" s="67" t="s">
        <v>76</v>
      </c>
      <c r="BH93" s="67" t="s">
        <v>76</v>
      </c>
      <c r="BI93" s="63">
        <f t="shared" ref="BI93" si="496">IF(BJ93=AR93,1,0)</f>
        <v>1</v>
      </c>
      <c r="BJ93" s="63" t="s">
        <v>84</v>
      </c>
      <c r="BK93" s="66">
        <v>0.61216899059697905</v>
      </c>
      <c r="BL93" s="66">
        <v>0.58873650283311596</v>
      </c>
      <c r="BM93" s="66">
        <v>23.1104136912037</v>
      </c>
      <c r="BN93" s="66">
        <v>22.9050585976862</v>
      </c>
      <c r="BO93" s="66">
        <v>0.62276079629583403</v>
      </c>
      <c r="BP93" s="66">
        <v>0.64129829031963304</v>
      </c>
      <c r="BQ93" s="66">
        <v>0.702161749198008</v>
      </c>
      <c r="BR93" s="66">
        <v>0.683585110815213</v>
      </c>
      <c r="BS93" s="63" t="s">
        <v>76</v>
      </c>
      <c r="BT93" s="63" t="s">
        <v>76</v>
      </c>
      <c r="BU93" s="63" t="s">
        <v>73</v>
      </c>
      <c r="BV93" s="63" t="s">
        <v>73</v>
      </c>
      <c r="BW93" s="63" t="s">
        <v>76</v>
      </c>
      <c r="BX93" s="63" t="s">
        <v>76</v>
      </c>
      <c r="BY93" s="63" t="s">
        <v>76</v>
      </c>
      <c r="BZ93" s="63" t="s">
        <v>76</v>
      </c>
    </row>
    <row r="94" spans="1:78" s="63" customFormat="1" x14ac:dyDescent="0.3">
      <c r="A94" s="62">
        <v>14162200</v>
      </c>
      <c r="B94" s="63">
        <v>23773405</v>
      </c>
      <c r="C94" s="63" t="s">
        <v>10</v>
      </c>
      <c r="D94" s="63" t="s">
        <v>260</v>
      </c>
      <c r="F94" s="79"/>
      <c r="G94" s="64">
        <v>0.59</v>
      </c>
      <c r="H94" s="64" t="str">
        <f t="shared" ref="H94" si="497">IF(G94&gt;0.8,"VG",IF(G94&gt;0.7,"G",IF(G94&gt;0.45,"S","NS")))</f>
        <v>S</v>
      </c>
      <c r="I94" s="64" t="str">
        <f t="shared" ref="I94" si="498">AJ94</f>
        <v>S</v>
      </c>
      <c r="J94" s="64" t="str">
        <f t="shared" ref="J94" si="499">BB94</f>
        <v>S</v>
      </c>
      <c r="K94" s="64" t="str">
        <f t="shared" ref="K94" si="500">BT94</f>
        <v>S</v>
      </c>
      <c r="L94" s="65">
        <v>-7.0999999999999994E-2</v>
      </c>
      <c r="M94" s="64" t="str">
        <f t="shared" ref="M94" si="501">IF(ABS(L94)&lt;5%,"VG",IF(ABS(L94)&lt;10%,"G",IF(ABS(L94)&lt;15%,"S","NS")))</f>
        <v>G</v>
      </c>
      <c r="N94" s="64" t="str">
        <f t="shared" ref="N94" si="502">AO94</f>
        <v>S</v>
      </c>
      <c r="O94" s="64" t="str">
        <f t="shared" ref="O94" si="503">BD94</f>
        <v>NS</v>
      </c>
      <c r="P94" s="64" t="str">
        <f t="shared" ref="P94" si="504">BY94</f>
        <v>S</v>
      </c>
      <c r="Q94" s="64">
        <v>0.64</v>
      </c>
      <c r="R94" s="64" t="str">
        <f t="shared" ref="R94" si="505">IF(Q94&lt;=0.5,"VG",IF(Q94&lt;=0.6,"G",IF(Q94&lt;=0.7,"S","NS")))</f>
        <v>S</v>
      </c>
      <c r="S94" s="64" t="str">
        <f t="shared" ref="S94" si="506">AN94</f>
        <v>NS</v>
      </c>
      <c r="T94" s="64" t="str">
        <f t="shared" ref="T94" si="507">BF94</f>
        <v>S</v>
      </c>
      <c r="U94" s="64" t="str">
        <f t="shared" ref="U94" si="508">BX94</f>
        <v>S</v>
      </c>
      <c r="V94" s="64">
        <v>0.65700000000000003</v>
      </c>
      <c r="W94" s="64" t="str">
        <f t="shared" ref="W94" si="509">IF(V94&gt;0.85,"VG",IF(V94&gt;0.75,"G",IF(V94&gt;0.6,"S","NS")))</f>
        <v>S</v>
      </c>
      <c r="X94" s="64" t="str">
        <f t="shared" ref="X94" si="510">AP94</f>
        <v>NS</v>
      </c>
      <c r="Y94" s="64" t="str">
        <f t="shared" ref="Y94" si="511">BH94</f>
        <v>S</v>
      </c>
      <c r="Z94" s="64" t="str">
        <f t="shared" ref="Z94" si="512">BZ94</f>
        <v>S</v>
      </c>
      <c r="AA94" s="66">
        <v>0.61474935919165996</v>
      </c>
      <c r="AB94" s="66">
        <v>0.50541865349041004</v>
      </c>
      <c r="AC94" s="66">
        <v>23.505529061268899</v>
      </c>
      <c r="AD94" s="66">
        <v>20.7573483741354</v>
      </c>
      <c r="AE94" s="66">
        <v>0.62068562155759599</v>
      </c>
      <c r="AF94" s="66">
        <v>0.70326477695786105</v>
      </c>
      <c r="AG94" s="66">
        <v>0.70620903477716401</v>
      </c>
      <c r="AH94" s="66">
        <v>0.59088709824975805</v>
      </c>
      <c r="AI94" s="67" t="s">
        <v>76</v>
      </c>
      <c r="AJ94" s="67" t="s">
        <v>76</v>
      </c>
      <c r="AK94" s="67" t="s">
        <v>73</v>
      </c>
      <c r="AL94" s="67" t="s">
        <v>73</v>
      </c>
      <c r="AM94" s="67" t="s">
        <v>76</v>
      </c>
      <c r="AN94" s="67" t="s">
        <v>73</v>
      </c>
      <c r="AO94" s="67" t="s">
        <v>76</v>
      </c>
      <c r="AP94" s="67" t="s">
        <v>73</v>
      </c>
      <c r="AR94" s="68" t="s">
        <v>84</v>
      </c>
      <c r="AS94" s="66">
        <v>0.65361168481487997</v>
      </c>
      <c r="AT94" s="66">
        <v>0.62891701080685203</v>
      </c>
      <c r="AU94" s="66">
        <v>19.157711222465299</v>
      </c>
      <c r="AV94" s="66">
        <v>19.6352986175783</v>
      </c>
      <c r="AW94" s="66">
        <v>0.58854763204444205</v>
      </c>
      <c r="AX94" s="66">
        <v>0.60916581420262605</v>
      </c>
      <c r="AY94" s="66">
        <v>0.71557078302967803</v>
      </c>
      <c r="AZ94" s="66">
        <v>0.69834539597761702</v>
      </c>
      <c r="BA94" s="67" t="s">
        <v>76</v>
      </c>
      <c r="BB94" s="67" t="s">
        <v>76</v>
      </c>
      <c r="BC94" s="67" t="s">
        <v>73</v>
      </c>
      <c r="BD94" s="67" t="s">
        <v>73</v>
      </c>
      <c r="BE94" s="67" t="s">
        <v>75</v>
      </c>
      <c r="BF94" s="67" t="s">
        <v>76</v>
      </c>
      <c r="BG94" s="67" t="s">
        <v>76</v>
      </c>
      <c r="BH94" s="67" t="s">
        <v>76</v>
      </c>
      <c r="BI94" s="63">
        <f t="shared" ref="BI94" si="513">IF(BJ94=AR94,1,0)</f>
        <v>1</v>
      </c>
      <c r="BJ94" s="63" t="s">
        <v>84</v>
      </c>
      <c r="BK94" s="66">
        <v>0.61216899059697905</v>
      </c>
      <c r="BL94" s="66">
        <v>0.58873650283311596</v>
      </c>
      <c r="BM94" s="66">
        <v>23.1104136912037</v>
      </c>
      <c r="BN94" s="66">
        <v>22.9050585976862</v>
      </c>
      <c r="BO94" s="66">
        <v>0.62276079629583403</v>
      </c>
      <c r="BP94" s="66">
        <v>0.64129829031963304</v>
      </c>
      <c r="BQ94" s="66">
        <v>0.702161749198008</v>
      </c>
      <c r="BR94" s="66">
        <v>0.683585110815213</v>
      </c>
      <c r="BS94" s="63" t="s">
        <v>76</v>
      </c>
      <c r="BT94" s="63" t="s">
        <v>76</v>
      </c>
      <c r="BU94" s="63" t="s">
        <v>73</v>
      </c>
      <c r="BV94" s="63" t="s">
        <v>73</v>
      </c>
      <c r="BW94" s="63" t="s">
        <v>76</v>
      </c>
      <c r="BX94" s="63" t="s">
        <v>76</v>
      </c>
      <c r="BY94" s="63" t="s">
        <v>76</v>
      </c>
      <c r="BZ94" s="63" t="s">
        <v>76</v>
      </c>
    </row>
    <row r="95" spans="1:78" s="30" customFormat="1" x14ac:dyDescent="0.3">
      <c r="A95" s="114">
        <v>14162200</v>
      </c>
      <c r="B95" s="30">
        <v>23773405</v>
      </c>
      <c r="C95" s="30" t="s">
        <v>10</v>
      </c>
      <c r="D95" s="30" t="s">
        <v>301</v>
      </c>
      <c r="F95" s="116"/>
      <c r="G95" s="24">
        <v>0.33</v>
      </c>
      <c r="H95" s="24" t="str">
        <f t="shared" ref="H95" si="514">IF(G95&gt;0.8,"VG",IF(G95&gt;0.7,"G",IF(G95&gt;0.45,"S","NS")))</f>
        <v>NS</v>
      </c>
      <c r="I95" s="24" t="str">
        <f t="shared" ref="I95" si="515">AJ95</f>
        <v>S</v>
      </c>
      <c r="J95" s="24" t="str">
        <f t="shared" ref="J95" si="516">BB95</f>
        <v>S</v>
      </c>
      <c r="K95" s="24" t="str">
        <f t="shared" ref="K95" si="517">BT95</f>
        <v>S</v>
      </c>
      <c r="L95" s="25">
        <v>-0.1948</v>
      </c>
      <c r="M95" s="24" t="str">
        <f t="shared" ref="M95" si="518">IF(ABS(L95)&lt;5%,"VG",IF(ABS(L95)&lt;10%,"G",IF(ABS(L95)&lt;15%,"S","NS")))</f>
        <v>NS</v>
      </c>
      <c r="N95" s="24" t="str">
        <f t="shared" ref="N95" si="519">AO95</f>
        <v>S</v>
      </c>
      <c r="O95" s="24" t="str">
        <f t="shared" ref="O95" si="520">BD95</f>
        <v>NS</v>
      </c>
      <c r="P95" s="24" t="str">
        <f t="shared" ref="P95" si="521">BY95</f>
        <v>S</v>
      </c>
      <c r="Q95" s="24">
        <v>0.78</v>
      </c>
      <c r="R95" s="24" t="str">
        <f t="shared" ref="R95" si="522">IF(Q95&lt;=0.5,"VG",IF(Q95&lt;=0.6,"G",IF(Q95&lt;=0.7,"S","NS")))</f>
        <v>NS</v>
      </c>
      <c r="S95" s="24" t="str">
        <f t="shared" ref="S95" si="523">AN95</f>
        <v>NS</v>
      </c>
      <c r="T95" s="24" t="str">
        <f t="shared" ref="T95" si="524">BF95</f>
        <v>S</v>
      </c>
      <c r="U95" s="24" t="str">
        <f t="shared" ref="U95" si="525">BX95</f>
        <v>S</v>
      </c>
      <c r="V95" s="24">
        <v>0.60899999999999999</v>
      </c>
      <c r="W95" s="24" t="str">
        <f t="shared" ref="W95" si="526">IF(V95&gt;0.85,"VG",IF(V95&gt;0.75,"G",IF(V95&gt;0.6,"S","NS")))</f>
        <v>S</v>
      </c>
      <c r="X95" s="24" t="str">
        <f t="shared" ref="X95" si="527">AP95</f>
        <v>NS</v>
      </c>
      <c r="Y95" s="24" t="str">
        <f t="shared" ref="Y95" si="528">BH95</f>
        <v>S</v>
      </c>
      <c r="Z95" s="24" t="str">
        <f t="shared" ref="Z95" si="529">BZ95</f>
        <v>S</v>
      </c>
      <c r="AA95" s="33">
        <v>0.61474935919165996</v>
      </c>
      <c r="AB95" s="33">
        <v>0.50541865349041004</v>
      </c>
      <c r="AC95" s="33">
        <v>23.505529061268899</v>
      </c>
      <c r="AD95" s="33">
        <v>20.7573483741354</v>
      </c>
      <c r="AE95" s="33">
        <v>0.62068562155759599</v>
      </c>
      <c r="AF95" s="33">
        <v>0.70326477695786105</v>
      </c>
      <c r="AG95" s="33">
        <v>0.70620903477716401</v>
      </c>
      <c r="AH95" s="33">
        <v>0.59088709824975805</v>
      </c>
      <c r="AI95" s="36" t="s">
        <v>76</v>
      </c>
      <c r="AJ95" s="36" t="s">
        <v>76</v>
      </c>
      <c r="AK95" s="36" t="s">
        <v>73</v>
      </c>
      <c r="AL95" s="36" t="s">
        <v>73</v>
      </c>
      <c r="AM95" s="36" t="s">
        <v>76</v>
      </c>
      <c r="AN95" s="36" t="s">
        <v>73</v>
      </c>
      <c r="AO95" s="36" t="s">
        <v>76</v>
      </c>
      <c r="AP95" s="36" t="s">
        <v>73</v>
      </c>
      <c r="AR95" s="117" t="s">
        <v>84</v>
      </c>
      <c r="AS95" s="33">
        <v>0.65361168481487997</v>
      </c>
      <c r="AT95" s="33">
        <v>0.62891701080685203</v>
      </c>
      <c r="AU95" s="33">
        <v>19.157711222465299</v>
      </c>
      <c r="AV95" s="33">
        <v>19.6352986175783</v>
      </c>
      <c r="AW95" s="33">
        <v>0.58854763204444205</v>
      </c>
      <c r="AX95" s="33">
        <v>0.60916581420262605</v>
      </c>
      <c r="AY95" s="33">
        <v>0.71557078302967803</v>
      </c>
      <c r="AZ95" s="33">
        <v>0.69834539597761702</v>
      </c>
      <c r="BA95" s="36" t="s">
        <v>76</v>
      </c>
      <c r="BB95" s="36" t="s">
        <v>76</v>
      </c>
      <c r="BC95" s="36" t="s">
        <v>73</v>
      </c>
      <c r="BD95" s="36" t="s">
        <v>73</v>
      </c>
      <c r="BE95" s="36" t="s">
        <v>75</v>
      </c>
      <c r="BF95" s="36" t="s">
        <v>76</v>
      </c>
      <c r="BG95" s="36" t="s">
        <v>76</v>
      </c>
      <c r="BH95" s="36" t="s">
        <v>76</v>
      </c>
      <c r="BI95" s="30">
        <f t="shared" ref="BI95" si="530">IF(BJ95=AR95,1,0)</f>
        <v>1</v>
      </c>
      <c r="BJ95" s="30" t="s">
        <v>84</v>
      </c>
      <c r="BK95" s="33">
        <v>0.61216899059697905</v>
      </c>
      <c r="BL95" s="33">
        <v>0.58873650283311596</v>
      </c>
      <c r="BM95" s="33">
        <v>23.1104136912037</v>
      </c>
      <c r="BN95" s="33">
        <v>22.9050585976862</v>
      </c>
      <c r="BO95" s="33">
        <v>0.62276079629583403</v>
      </c>
      <c r="BP95" s="33">
        <v>0.64129829031963304</v>
      </c>
      <c r="BQ95" s="33">
        <v>0.702161749198008</v>
      </c>
      <c r="BR95" s="33">
        <v>0.683585110815213</v>
      </c>
      <c r="BS95" s="30" t="s">
        <v>76</v>
      </c>
      <c r="BT95" s="30" t="s">
        <v>76</v>
      </c>
      <c r="BU95" s="30" t="s">
        <v>73</v>
      </c>
      <c r="BV95" s="30" t="s">
        <v>73</v>
      </c>
      <c r="BW95" s="30" t="s">
        <v>76</v>
      </c>
      <c r="BX95" s="30" t="s">
        <v>76</v>
      </c>
      <c r="BY95" s="30" t="s">
        <v>76</v>
      </c>
      <c r="BZ95" s="30" t="s">
        <v>76</v>
      </c>
    </row>
    <row r="96" spans="1:78" s="30" customFormat="1" x14ac:dyDescent="0.3">
      <c r="A96" s="114">
        <v>14162200</v>
      </c>
      <c r="B96" s="30">
        <v>23773405</v>
      </c>
      <c r="C96" s="30" t="s">
        <v>10</v>
      </c>
      <c r="D96" s="30" t="s">
        <v>304</v>
      </c>
      <c r="F96" s="116"/>
      <c r="G96" s="24">
        <v>0.39</v>
      </c>
      <c r="H96" s="24" t="str">
        <f t="shared" ref="H96" si="531">IF(G96&gt;0.8,"VG",IF(G96&gt;0.7,"G",IF(G96&gt;0.45,"S","NS")))</f>
        <v>NS</v>
      </c>
      <c r="I96" s="24" t="str">
        <f t="shared" ref="I96" si="532">AJ96</f>
        <v>S</v>
      </c>
      <c r="J96" s="24" t="str">
        <f t="shared" ref="J96" si="533">BB96</f>
        <v>S</v>
      </c>
      <c r="K96" s="24" t="str">
        <f t="shared" ref="K96" si="534">BT96</f>
        <v>S</v>
      </c>
      <c r="L96" s="25">
        <v>-0.16839999999999999</v>
      </c>
      <c r="M96" s="24" t="str">
        <f t="shared" ref="M96" si="535">IF(ABS(L96)&lt;5%,"VG",IF(ABS(L96)&lt;10%,"G",IF(ABS(L96)&lt;15%,"S","NS")))</f>
        <v>NS</v>
      </c>
      <c r="N96" s="24" t="str">
        <f t="shared" ref="N96" si="536">AO96</f>
        <v>S</v>
      </c>
      <c r="O96" s="24" t="str">
        <f t="shared" ref="O96" si="537">BD96</f>
        <v>NS</v>
      </c>
      <c r="P96" s="24" t="str">
        <f t="shared" ref="P96" si="538">BY96</f>
        <v>S</v>
      </c>
      <c r="Q96" s="24">
        <v>0.76</v>
      </c>
      <c r="R96" s="24" t="str">
        <f t="shared" ref="R96" si="539">IF(Q96&lt;=0.5,"VG",IF(Q96&lt;=0.6,"G",IF(Q96&lt;=0.7,"S","NS")))</f>
        <v>NS</v>
      </c>
      <c r="S96" s="24" t="str">
        <f t="shared" ref="S96" si="540">AN96</f>
        <v>NS</v>
      </c>
      <c r="T96" s="24" t="str">
        <f t="shared" ref="T96" si="541">BF96</f>
        <v>S</v>
      </c>
      <c r="U96" s="24" t="str">
        <f t="shared" ref="U96" si="542">BX96</f>
        <v>S</v>
      </c>
      <c r="V96" s="24">
        <v>0.61599999999999999</v>
      </c>
      <c r="W96" s="24" t="str">
        <f t="shared" ref="W96" si="543">IF(V96&gt;0.85,"VG",IF(V96&gt;0.75,"G",IF(V96&gt;0.6,"S","NS")))</f>
        <v>S</v>
      </c>
      <c r="X96" s="24" t="str">
        <f t="shared" ref="X96" si="544">AP96</f>
        <v>NS</v>
      </c>
      <c r="Y96" s="24" t="str">
        <f t="shared" ref="Y96" si="545">BH96</f>
        <v>S</v>
      </c>
      <c r="Z96" s="24" t="str">
        <f t="shared" ref="Z96" si="546">BZ96</f>
        <v>S</v>
      </c>
      <c r="AA96" s="33">
        <v>0.61474935919165996</v>
      </c>
      <c r="AB96" s="33">
        <v>0.50541865349041004</v>
      </c>
      <c r="AC96" s="33">
        <v>23.505529061268899</v>
      </c>
      <c r="AD96" s="33">
        <v>20.7573483741354</v>
      </c>
      <c r="AE96" s="33">
        <v>0.62068562155759599</v>
      </c>
      <c r="AF96" s="33">
        <v>0.70326477695786105</v>
      </c>
      <c r="AG96" s="33">
        <v>0.70620903477716401</v>
      </c>
      <c r="AH96" s="33">
        <v>0.59088709824975805</v>
      </c>
      <c r="AI96" s="36" t="s">
        <v>76</v>
      </c>
      <c r="AJ96" s="36" t="s">
        <v>76</v>
      </c>
      <c r="AK96" s="36" t="s">
        <v>73</v>
      </c>
      <c r="AL96" s="36" t="s">
        <v>73</v>
      </c>
      <c r="AM96" s="36" t="s">
        <v>76</v>
      </c>
      <c r="AN96" s="36" t="s">
        <v>73</v>
      </c>
      <c r="AO96" s="36" t="s">
        <v>76</v>
      </c>
      <c r="AP96" s="36" t="s">
        <v>73</v>
      </c>
      <c r="AR96" s="117" t="s">
        <v>84</v>
      </c>
      <c r="AS96" s="33">
        <v>0.65361168481487997</v>
      </c>
      <c r="AT96" s="33">
        <v>0.62891701080685203</v>
      </c>
      <c r="AU96" s="33">
        <v>19.157711222465299</v>
      </c>
      <c r="AV96" s="33">
        <v>19.6352986175783</v>
      </c>
      <c r="AW96" s="33">
        <v>0.58854763204444205</v>
      </c>
      <c r="AX96" s="33">
        <v>0.60916581420262605</v>
      </c>
      <c r="AY96" s="33">
        <v>0.71557078302967803</v>
      </c>
      <c r="AZ96" s="33">
        <v>0.69834539597761702</v>
      </c>
      <c r="BA96" s="36" t="s">
        <v>76</v>
      </c>
      <c r="BB96" s="36" t="s">
        <v>76</v>
      </c>
      <c r="BC96" s="36" t="s">
        <v>73</v>
      </c>
      <c r="BD96" s="36" t="s">
        <v>73</v>
      </c>
      <c r="BE96" s="36" t="s">
        <v>75</v>
      </c>
      <c r="BF96" s="36" t="s">
        <v>76</v>
      </c>
      <c r="BG96" s="36" t="s">
        <v>76</v>
      </c>
      <c r="BH96" s="36" t="s">
        <v>76</v>
      </c>
      <c r="BI96" s="30">
        <f t="shared" ref="BI96" si="547">IF(BJ96=AR96,1,0)</f>
        <v>1</v>
      </c>
      <c r="BJ96" s="30" t="s">
        <v>84</v>
      </c>
      <c r="BK96" s="33">
        <v>0.61216899059697905</v>
      </c>
      <c r="BL96" s="33">
        <v>0.58873650283311596</v>
      </c>
      <c r="BM96" s="33">
        <v>23.1104136912037</v>
      </c>
      <c r="BN96" s="33">
        <v>22.9050585976862</v>
      </c>
      <c r="BO96" s="33">
        <v>0.62276079629583403</v>
      </c>
      <c r="BP96" s="33">
        <v>0.64129829031963304</v>
      </c>
      <c r="BQ96" s="33">
        <v>0.702161749198008</v>
      </c>
      <c r="BR96" s="33">
        <v>0.683585110815213</v>
      </c>
      <c r="BS96" s="30" t="s">
        <v>76</v>
      </c>
      <c r="BT96" s="30" t="s">
        <v>76</v>
      </c>
      <c r="BU96" s="30" t="s">
        <v>73</v>
      </c>
      <c r="BV96" s="30" t="s">
        <v>73</v>
      </c>
      <c r="BW96" s="30" t="s">
        <v>76</v>
      </c>
      <c r="BX96" s="30" t="s">
        <v>76</v>
      </c>
      <c r="BY96" s="30" t="s">
        <v>76</v>
      </c>
      <c r="BZ96" s="30" t="s">
        <v>76</v>
      </c>
    </row>
    <row r="97" spans="1:78" s="63" customFormat="1" x14ac:dyDescent="0.3">
      <c r="A97" s="62">
        <v>14162200</v>
      </c>
      <c r="B97" s="63">
        <v>23773405</v>
      </c>
      <c r="C97" s="63" t="s">
        <v>10</v>
      </c>
      <c r="D97" s="63" t="s">
        <v>304</v>
      </c>
      <c r="E97" s="63" t="s">
        <v>306</v>
      </c>
      <c r="F97" s="79"/>
      <c r="G97" s="64">
        <v>0.51</v>
      </c>
      <c r="H97" s="64" t="str">
        <f t="shared" ref="H97" si="548">IF(G97&gt;0.8,"VG",IF(G97&gt;0.7,"G",IF(G97&gt;0.45,"S","NS")))</f>
        <v>S</v>
      </c>
      <c r="I97" s="64" t="str">
        <f t="shared" ref="I97" si="549">AJ97</f>
        <v>S</v>
      </c>
      <c r="J97" s="64" t="str">
        <f t="shared" ref="J97" si="550">BB97</f>
        <v>S</v>
      </c>
      <c r="K97" s="64" t="str">
        <f t="shared" ref="K97" si="551">BT97</f>
        <v>S</v>
      </c>
      <c r="L97" s="65">
        <v>-7.4999999999999997E-2</v>
      </c>
      <c r="M97" s="64" t="str">
        <f t="shared" ref="M97" si="552">IF(ABS(L97)&lt;5%,"VG",IF(ABS(L97)&lt;10%,"G",IF(ABS(L97)&lt;15%,"S","NS")))</f>
        <v>G</v>
      </c>
      <c r="N97" s="64" t="str">
        <f t="shared" ref="N97" si="553">AO97</f>
        <v>S</v>
      </c>
      <c r="O97" s="64" t="str">
        <f t="shared" ref="O97" si="554">BD97</f>
        <v>NS</v>
      </c>
      <c r="P97" s="64" t="str">
        <f t="shared" ref="P97" si="555">BY97</f>
        <v>S</v>
      </c>
      <c r="Q97" s="64">
        <v>0.7</v>
      </c>
      <c r="R97" s="64" t="str">
        <f t="shared" ref="R97" si="556">IF(Q97&lt;=0.5,"VG",IF(Q97&lt;=0.6,"G",IF(Q97&lt;=0.7,"S","NS")))</f>
        <v>S</v>
      </c>
      <c r="S97" s="64" t="str">
        <f t="shared" ref="S97" si="557">AN97</f>
        <v>NS</v>
      </c>
      <c r="T97" s="64" t="str">
        <f t="shared" ref="T97" si="558">BF97</f>
        <v>S</v>
      </c>
      <c r="U97" s="64" t="str">
        <f t="shared" ref="U97" si="559">BX97</f>
        <v>S</v>
      </c>
      <c r="V97" s="64">
        <v>0.627</v>
      </c>
      <c r="W97" s="64" t="str">
        <f t="shared" ref="W97" si="560">IF(V97&gt;0.85,"VG",IF(V97&gt;0.75,"G",IF(V97&gt;0.6,"S","NS")))</f>
        <v>S</v>
      </c>
      <c r="X97" s="64" t="str">
        <f t="shared" ref="X97" si="561">AP97</f>
        <v>NS</v>
      </c>
      <c r="Y97" s="64" t="str">
        <f t="shared" ref="Y97" si="562">BH97</f>
        <v>S</v>
      </c>
      <c r="Z97" s="64" t="str">
        <f t="shared" ref="Z97" si="563">BZ97</f>
        <v>S</v>
      </c>
      <c r="AA97" s="66">
        <v>0.61474935919165996</v>
      </c>
      <c r="AB97" s="66">
        <v>0.50541865349041004</v>
      </c>
      <c r="AC97" s="66">
        <v>23.505529061268899</v>
      </c>
      <c r="AD97" s="66">
        <v>20.7573483741354</v>
      </c>
      <c r="AE97" s="66">
        <v>0.62068562155759599</v>
      </c>
      <c r="AF97" s="66">
        <v>0.70326477695786105</v>
      </c>
      <c r="AG97" s="66">
        <v>0.70620903477716401</v>
      </c>
      <c r="AH97" s="66">
        <v>0.59088709824975805</v>
      </c>
      <c r="AI97" s="67" t="s">
        <v>76</v>
      </c>
      <c r="AJ97" s="67" t="s">
        <v>76</v>
      </c>
      <c r="AK97" s="67" t="s">
        <v>73</v>
      </c>
      <c r="AL97" s="67" t="s">
        <v>73</v>
      </c>
      <c r="AM97" s="67" t="s">
        <v>76</v>
      </c>
      <c r="AN97" s="67" t="s">
        <v>73</v>
      </c>
      <c r="AO97" s="67" t="s">
        <v>76</v>
      </c>
      <c r="AP97" s="67" t="s">
        <v>73</v>
      </c>
      <c r="AR97" s="68" t="s">
        <v>84</v>
      </c>
      <c r="AS97" s="66">
        <v>0.65361168481487997</v>
      </c>
      <c r="AT97" s="66">
        <v>0.62891701080685203</v>
      </c>
      <c r="AU97" s="66">
        <v>19.157711222465299</v>
      </c>
      <c r="AV97" s="66">
        <v>19.6352986175783</v>
      </c>
      <c r="AW97" s="66">
        <v>0.58854763204444205</v>
      </c>
      <c r="AX97" s="66">
        <v>0.60916581420262605</v>
      </c>
      <c r="AY97" s="66">
        <v>0.71557078302967803</v>
      </c>
      <c r="AZ97" s="66">
        <v>0.69834539597761702</v>
      </c>
      <c r="BA97" s="67" t="s">
        <v>76</v>
      </c>
      <c r="BB97" s="67" t="s">
        <v>76</v>
      </c>
      <c r="BC97" s="67" t="s">
        <v>73</v>
      </c>
      <c r="BD97" s="67" t="s">
        <v>73</v>
      </c>
      <c r="BE97" s="67" t="s">
        <v>75</v>
      </c>
      <c r="BF97" s="67" t="s">
        <v>76</v>
      </c>
      <c r="BG97" s="67" t="s">
        <v>76</v>
      </c>
      <c r="BH97" s="67" t="s">
        <v>76</v>
      </c>
      <c r="BI97" s="63">
        <f t="shared" ref="BI97" si="564">IF(BJ97=AR97,1,0)</f>
        <v>1</v>
      </c>
      <c r="BJ97" s="63" t="s">
        <v>84</v>
      </c>
      <c r="BK97" s="66">
        <v>0.61216899059697905</v>
      </c>
      <c r="BL97" s="66">
        <v>0.58873650283311596</v>
      </c>
      <c r="BM97" s="66">
        <v>23.1104136912037</v>
      </c>
      <c r="BN97" s="66">
        <v>22.9050585976862</v>
      </c>
      <c r="BO97" s="66">
        <v>0.62276079629583403</v>
      </c>
      <c r="BP97" s="66">
        <v>0.64129829031963304</v>
      </c>
      <c r="BQ97" s="66">
        <v>0.702161749198008</v>
      </c>
      <c r="BR97" s="66">
        <v>0.683585110815213</v>
      </c>
      <c r="BS97" s="63" t="s">
        <v>76</v>
      </c>
      <c r="BT97" s="63" t="s">
        <v>76</v>
      </c>
      <c r="BU97" s="63" t="s">
        <v>73</v>
      </c>
      <c r="BV97" s="63" t="s">
        <v>73</v>
      </c>
      <c r="BW97" s="63" t="s">
        <v>76</v>
      </c>
      <c r="BX97" s="63" t="s">
        <v>76</v>
      </c>
      <c r="BY97" s="63" t="s">
        <v>76</v>
      </c>
      <c r="BZ97" s="63" t="s">
        <v>76</v>
      </c>
    </row>
    <row r="98" spans="1:78" s="69" customFormat="1" x14ac:dyDescent="0.3">
      <c r="A98" s="72"/>
      <c r="F98" s="80"/>
      <c r="G98" s="70"/>
      <c r="H98" s="70"/>
      <c r="I98" s="70"/>
      <c r="J98" s="70"/>
      <c r="K98" s="70"/>
      <c r="L98" s="71"/>
      <c r="M98" s="70"/>
      <c r="N98" s="70"/>
      <c r="O98" s="70"/>
      <c r="P98" s="70"/>
      <c r="Q98" s="70"/>
      <c r="R98" s="70"/>
      <c r="S98" s="70"/>
      <c r="T98" s="70"/>
      <c r="U98" s="70"/>
      <c r="V98" s="70"/>
      <c r="W98" s="70"/>
      <c r="X98" s="70"/>
      <c r="Y98" s="70"/>
      <c r="Z98" s="70"/>
      <c r="AA98" s="73"/>
      <c r="AB98" s="73"/>
      <c r="AC98" s="73"/>
      <c r="AD98" s="73"/>
      <c r="AE98" s="73"/>
      <c r="AF98" s="73"/>
      <c r="AG98" s="73"/>
      <c r="AH98" s="73"/>
      <c r="AI98" s="74"/>
      <c r="AJ98" s="74"/>
      <c r="AK98" s="74"/>
      <c r="AL98" s="74"/>
      <c r="AM98" s="74"/>
      <c r="AN98" s="74"/>
      <c r="AO98" s="74"/>
      <c r="AP98" s="74"/>
      <c r="AR98" s="75"/>
      <c r="AS98" s="73"/>
      <c r="AT98" s="73"/>
      <c r="AU98" s="73"/>
      <c r="AV98" s="73"/>
      <c r="AW98" s="73"/>
      <c r="AX98" s="73"/>
      <c r="AY98" s="73"/>
      <c r="AZ98" s="73"/>
      <c r="BA98" s="74"/>
      <c r="BB98" s="74"/>
      <c r="BC98" s="74"/>
      <c r="BD98" s="74"/>
      <c r="BE98" s="74"/>
      <c r="BF98" s="74"/>
      <c r="BG98" s="74"/>
      <c r="BH98" s="74"/>
      <c r="BK98" s="73"/>
      <c r="BL98" s="73"/>
      <c r="BM98" s="73"/>
      <c r="BN98" s="73"/>
      <c r="BO98" s="73"/>
      <c r="BP98" s="73"/>
      <c r="BQ98" s="73"/>
      <c r="BR98" s="73"/>
    </row>
    <row r="99" spans="1:78" s="63" customFormat="1" x14ac:dyDescent="0.3">
      <c r="A99" s="62">
        <v>14162500</v>
      </c>
      <c r="B99" s="63">
        <v>23772909</v>
      </c>
      <c r="C99" s="63" t="s">
        <v>11</v>
      </c>
      <c r="D99" s="63" t="s">
        <v>179</v>
      </c>
      <c r="F99" s="77"/>
      <c r="G99" s="64">
        <v>0.68</v>
      </c>
      <c r="H99" s="64" t="str">
        <f t="shared" ref="H99:H109" si="565">IF(G99&gt;0.8,"VG",IF(G99&gt;0.7,"G",IF(G99&gt;0.45,"S","NS")))</f>
        <v>S</v>
      </c>
      <c r="I99" s="64" t="str">
        <f t="shared" ref="I99:I106" si="566">AJ99</f>
        <v>S</v>
      </c>
      <c r="J99" s="64" t="str">
        <f t="shared" ref="J99:J106" si="567">BB99</f>
        <v>VG</v>
      </c>
      <c r="K99" s="64" t="str">
        <f t="shared" ref="K99:K106" si="568">BT99</f>
        <v>G</v>
      </c>
      <c r="L99" s="65">
        <v>6.0000000000000001E-3</v>
      </c>
      <c r="M99" s="65" t="str">
        <f t="shared" ref="M99:M109" si="569">IF(ABS(L99)&lt;5%,"VG",IF(ABS(L99)&lt;10%,"G",IF(ABS(L99)&lt;15%,"S","NS")))</f>
        <v>VG</v>
      </c>
      <c r="N99" s="64" t="str">
        <f t="shared" ref="N99:N106" si="570">AO99</f>
        <v>G</v>
      </c>
      <c r="O99" s="64" t="str">
        <f t="shared" ref="O99:O106" si="571">BD99</f>
        <v>G</v>
      </c>
      <c r="P99" s="64" t="str">
        <f t="shared" ref="P99:P106" si="572">BY99</f>
        <v>G</v>
      </c>
      <c r="Q99" s="64">
        <v>0.56999999999999995</v>
      </c>
      <c r="R99" s="64" t="str">
        <f t="shared" ref="R99:R109" si="573">IF(Q99&lt;=0.5,"VG",IF(Q99&lt;=0.6,"G",IF(Q99&lt;=0.7,"S","NS")))</f>
        <v>G</v>
      </c>
      <c r="S99" s="64" t="str">
        <f t="shared" ref="S99:S106" si="574">AN99</f>
        <v>G</v>
      </c>
      <c r="T99" s="64" t="str">
        <f t="shared" ref="T99:T106" si="575">BF99</f>
        <v>VG</v>
      </c>
      <c r="U99" s="64" t="str">
        <f t="shared" ref="U99:U106" si="576">BX99</f>
        <v>VG</v>
      </c>
      <c r="V99" s="64">
        <v>0.78</v>
      </c>
      <c r="W99" s="64" t="str">
        <f t="shared" ref="W99:W109" si="577">IF(V99&gt;0.85,"VG",IF(V99&gt;0.75,"G",IF(V99&gt;0.6,"S","NS")))</f>
        <v>G</v>
      </c>
      <c r="X99" s="64" t="str">
        <f t="shared" ref="X99:X106" si="578">AP99</f>
        <v>S</v>
      </c>
      <c r="Y99" s="64" t="str">
        <f t="shared" ref="Y99:Y106" si="579">BH99</f>
        <v>G</v>
      </c>
      <c r="Z99" s="64" t="str">
        <f t="shared" ref="Z99:Z106" si="580">BZ99</f>
        <v>G</v>
      </c>
      <c r="AA99" s="66">
        <v>0.76488069174801598</v>
      </c>
      <c r="AB99" s="66">
        <v>0.68991725054118203</v>
      </c>
      <c r="AC99" s="66">
        <v>10.1443382784535</v>
      </c>
      <c r="AD99" s="66">
        <v>7.1222258413468396</v>
      </c>
      <c r="AE99" s="66">
        <v>0.484891027192693</v>
      </c>
      <c r="AF99" s="66">
        <v>0.55685074253234002</v>
      </c>
      <c r="AG99" s="66">
        <v>0.81843746163333897</v>
      </c>
      <c r="AH99" s="66">
        <v>0.72999307079166997</v>
      </c>
      <c r="AI99" s="67" t="s">
        <v>75</v>
      </c>
      <c r="AJ99" s="67" t="s">
        <v>76</v>
      </c>
      <c r="AK99" s="67" t="s">
        <v>76</v>
      </c>
      <c r="AL99" s="67" t="s">
        <v>75</v>
      </c>
      <c r="AM99" s="67" t="s">
        <v>77</v>
      </c>
      <c r="AN99" s="67" t="s">
        <v>75</v>
      </c>
      <c r="AO99" s="67" t="s">
        <v>75</v>
      </c>
      <c r="AP99" s="67" t="s">
        <v>76</v>
      </c>
      <c r="AR99" s="68" t="s">
        <v>85</v>
      </c>
      <c r="AS99" s="66">
        <v>0.79347932251418196</v>
      </c>
      <c r="AT99" s="66">
        <v>0.80273521066028797</v>
      </c>
      <c r="AU99" s="66">
        <v>6.4806978964083202</v>
      </c>
      <c r="AV99" s="66">
        <v>5.7980864326347703</v>
      </c>
      <c r="AW99" s="66">
        <v>0.454445461508659</v>
      </c>
      <c r="AX99" s="66">
        <v>0.444145009360357</v>
      </c>
      <c r="AY99" s="66">
        <v>0.82084976638971097</v>
      </c>
      <c r="AZ99" s="66">
        <v>0.82746101549721796</v>
      </c>
      <c r="BA99" s="67" t="s">
        <v>75</v>
      </c>
      <c r="BB99" s="67" t="s">
        <v>77</v>
      </c>
      <c r="BC99" s="67" t="s">
        <v>75</v>
      </c>
      <c r="BD99" s="67" t="s">
        <v>75</v>
      </c>
      <c r="BE99" s="67" t="s">
        <v>77</v>
      </c>
      <c r="BF99" s="67" t="s">
        <v>77</v>
      </c>
      <c r="BG99" s="67" t="s">
        <v>75</v>
      </c>
      <c r="BH99" s="67" t="s">
        <v>75</v>
      </c>
      <c r="BI99" s="63">
        <f t="shared" ref="BI99:BI106" si="581">IF(BJ99=AR99,1,0)</f>
        <v>1</v>
      </c>
      <c r="BJ99" s="63" t="s">
        <v>85</v>
      </c>
      <c r="BK99" s="66">
        <v>0.77201057728846201</v>
      </c>
      <c r="BL99" s="66">
        <v>0.78145064939357001</v>
      </c>
      <c r="BM99" s="66">
        <v>8.3086932198694807</v>
      </c>
      <c r="BN99" s="66">
        <v>6.9422442839524603</v>
      </c>
      <c r="BO99" s="66">
        <v>0.47748237947754502</v>
      </c>
      <c r="BP99" s="66">
        <v>0.46749262091120802</v>
      </c>
      <c r="BQ99" s="66">
        <v>0.81530771590621798</v>
      </c>
      <c r="BR99" s="66">
        <v>0.81882056470473397</v>
      </c>
      <c r="BS99" s="63" t="s">
        <v>75</v>
      </c>
      <c r="BT99" s="63" t="s">
        <v>75</v>
      </c>
      <c r="BU99" s="63" t="s">
        <v>75</v>
      </c>
      <c r="BV99" s="63" t="s">
        <v>75</v>
      </c>
      <c r="BW99" s="63" t="s">
        <v>77</v>
      </c>
      <c r="BX99" s="63" t="s">
        <v>77</v>
      </c>
      <c r="BY99" s="63" t="s">
        <v>75</v>
      </c>
      <c r="BZ99" s="63" t="s">
        <v>75</v>
      </c>
    </row>
    <row r="100" spans="1:78" s="63" customFormat="1" x14ac:dyDescent="0.3">
      <c r="A100" s="62">
        <v>14162500</v>
      </c>
      <c r="B100" s="63">
        <v>23772909</v>
      </c>
      <c r="C100" s="63" t="s">
        <v>11</v>
      </c>
      <c r="D100" s="63" t="s">
        <v>178</v>
      </c>
      <c r="F100" s="79"/>
      <c r="G100" s="64">
        <v>0.54</v>
      </c>
      <c r="H100" s="64" t="str">
        <f t="shared" si="565"/>
        <v>S</v>
      </c>
      <c r="I100" s="64" t="str">
        <f t="shared" si="566"/>
        <v>S</v>
      </c>
      <c r="J100" s="64" t="str">
        <f t="shared" si="567"/>
        <v>VG</v>
      </c>
      <c r="K100" s="64" t="str">
        <f t="shared" si="568"/>
        <v>G</v>
      </c>
      <c r="L100" s="65">
        <v>-2.5000000000000001E-2</v>
      </c>
      <c r="M100" s="65" t="str">
        <f t="shared" si="569"/>
        <v>VG</v>
      </c>
      <c r="N100" s="64" t="str">
        <f t="shared" si="570"/>
        <v>G</v>
      </c>
      <c r="O100" s="64" t="str">
        <f t="shared" si="571"/>
        <v>G</v>
      </c>
      <c r="P100" s="64" t="str">
        <f t="shared" si="572"/>
        <v>G</v>
      </c>
      <c r="Q100" s="64">
        <v>0.67</v>
      </c>
      <c r="R100" s="64" t="str">
        <f t="shared" si="573"/>
        <v>S</v>
      </c>
      <c r="S100" s="64" t="str">
        <f t="shared" si="574"/>
        <v>G</v>
      </c>
      <c r="T100" s="64" t="str">
        <f t="shared" si="575"/>
        <v>VG</v>
      </c>
      <c r="U100" s="64" t="str">
        <f t="shared" si="576"/>
        <v>VG</v>
      </c>
      <c r="V100" s="64">
        <v>0.69</v>
      </c>
      <c r="W100" s="64" t="str">
        <f t="shared" si="577"/>
        <v>S</v>
      </c>
      <c r="X100" s="64" t="str">
        <f t="shared" si="578"/>
        <v>S</v>
      </c>
      <c r="Y100" s="64" t="str">
        <f t="shared" si="579"/>
        <v>G</v>
      </c>
      <c r="Z100" s="64" t="str">
        <f t="shared" si="580"/>
        <v>G</v>
      </c>
      <c r="AA100" s="66">
        <v>0.76488069174801598</v>
      </c>
      <c r="AB100" s="66">
        <v>0.68991725054118203</v>
      </c>
      <c r="AC100" s="66">
        <v>10.1443382784535</v>
      </c>
      <c r="AD100" s="66">
        <v>7.1222258413468396</v>
      </c>
      <c r="AE100" s="66">
        <v>0.484891027192693</v>
      </c>
      <c r="AF100" s="66">
        <v>0.55685074253234002</v>
      </c>
      <c r="AG100" s="66">
        <v>0.81843746163333897</v>
      </c>
      <c r="AH100" s="66">
        <v>0.72999307079166997</v>
      </c>
      <c r="AI100" s="67" t="s">
        <v>75</v>
      </c>
      <c r="AJ100" s="67" t="s">
        <v>76</v>
      </c>
      <c r="AK100" s="67" t="s">
        <v>76</v>
      </c>
      <c r="AL100" s="67" t="s">
        <v>75</v>
      </c>
      <c r="AM100" s="67" t="s">
        <v>77</v>
      </c>
      <c r="AN100" s="67" t="s">
        <v>75</v>
      </c>
      <c r="AO100" s="67" t="s">
        <v>75</v>
      </c>
      <c r="AP100" s="67" t="s">
        <v>76</v>
      </c>
      <c r="AR100" s="68" t="s">
        <v>85</v>
      </c>
      <c r="AS100" s="66">
        <v>0.79347932251418196</v>
      </c>
      <c r="AT100" s="66">
        <v>0.80273521066028797</v>
      </c>
      <c r="AU100" s="66">
        <v>6.4806978964083202</v>
      </c>
      <c r="AV100" s="66">
        <v>5.7980864326347703</v>
      </c>
      <c r="AW100" s="66">
        <v>0.454445461508659</v>
      </c>
      <c r="AX100" s="66">
        <v>0.444145009360357</v>
      </c>
      <c r="AY100" s="66">
        <v>0.82084976638971097</v>
      </c>
      <c r="AZ100" s="66">
        <v>0.82746101549721796</v>
      </c>
      <c r="BA100" s="67" t="s">
        <v>75</v>
      </c>
      <c r="BB100" s="67" t="s">
        <v>77</v>
      </c>
      <c r="BC100" s="67" t="s">
        <v>75</v>
      </c>
      <c r="BD100" s="67" t="s">
        <v>75</v>
      </c>
      <c r="BE100" s="67" t="s">
        <v>77</v>
      </c>
      <c r="BF100" s="67" t="s">
        <v>77</v>
      </c>
      <c r="BG100" s="67" t="s">
        <v>75</v>
      </c>
      <c r="BH100" s="67" t="s">
        <v>75</v>
      </c>
      <c r="BI100" s="63">
        <f t="shared" si="581"/>
        <v>1</v>
      </c>
      <c r="BJ100" s="63" t="s">
        <v>85</v>
      </c>
      <c r="BK100" s="66">
        <v>0.77201057728846201</v>
      </c>
      <c r="BL100" s="66">
        <v>0.78145064939357001</v>
      </c>
      <c r="BM100" s="66">
        <v>8.3086932198694807</v>
      </c>
      <c r="BN100" s="66">
        <v>6.9422442839524603</v>
      </c>
      <c r="BO100" s="66">
        <v>0.47748237947754502</v>
      </c>
      <c r="BP100" s="66">
        <v>0.46749262091120802</v>
      </c>
      <c r="BQ100" s="66">
        <v>0.81530771590621798</v>
      </c>
      <c r="BR100" s="66">
        <v>0.81882056470473397</v>
      </c>
      <c r="BS100" s="63" t="s">
        <v>75</v>
      </c>
      <c r="BT100" s="63" t="s">
        <v>75</v>
      </c>
      <c r="BU100" s="63" t="s">
        <v>75</v>
      </c>
      <c r="BV100" s="63" t="s">
        <v>75</v>
      </c>
      <c r="BW100" s="63" t="s">
        <v>77</v>
      </c>
      <c r="BX100" s="63" t="s">
        <v>77</v>
      </c>
      <c r="BY100" s="63" t="s">
        <v>75</v>
      </c>
      <c r="BZ100" s="63" t="s">
        <v>75</v>
      </c>
    </row>
    <row r="101" spans="1:78" s="63" customFormat="1" x14ac:dyDescent="0.3">
      <c r="A101" s="62">
        <v>14162500</v>
      </c>
      <c r="B101" s="63">
        <v>23772909</v>
      </c>
      <c r="C101" s="63" t="s">
        <v>11</v>
      </c>
      <c r="D101" s="63" t="s">
        <v>185</v>
      </c>
      <c r="F101" s="79"/>
      <c r="G101" s="64">
        <v>0.61</v>
      </c>
      <c r="H101" s="64" t="str">
        <f t="shared" si="565"/>
        <v>S</v>
      </c>
      <c r="I101" s="64" t="str">
        <f t="shared" si="566"/>
        <v>S</v>
      </c>
      <c r="J101" s="64" t="str">
        <f t="shared" si="567"/>
        <v>VG</v>
      </c>
      <c r="K101" s="64" t="str">
        <f t="shared" si="568"/>
        <v>G</v>
      </c>
      <c r="L101" s="65">
        <v>5.0999999999999997E-2</v>
      </c>
      <c r="M101" s="65" t="str">
        <f t="shared" si="569"/>
        <v>G</v>
      </c>
      <c r="N101" s="64" t="str">
        <f t="shared" si="570"/>
        <v>G</v>
      </c>
      <c r="O101" s="64" t="str">
        <f t="shared" si="571"/>
        <v>G</v>
      </c>
      <c r="P101" s="64" t="str">
        <f t="shared" si="572"/>
        <v>G</v>
      </c>
      <c r="Q101" s="64">
        <v>0.62</v>
      </c>
      <c r="R101" s="64" t="str">
        <f t="shared" si="573"/>
        <v>S</v>
      </c>
      <c r="S101" s="64" t="str">
        <f t="shared" si="574"/>
        <v>G</v>
      </c>
      <c r="T101" s="64" t="str">
        <f t="shared" si="575"/>
        <v>VG</v>
      </c>
      <c r="U101" s="64" t="str">
        <f t="shared" si="576"/>
        <v>VG</v>
      </c>
      <c r="V101" s="64">
        <v>0.69</v>
      </c>
      <c r="W101" s="64" t="str">
        <f t="shared" si="577"/>
        <v>S</v>
      </c>
      <c r="X101" s="64" t="str">
        <f t="shared" si="578"/>
        <v>S</v>
      </c>
      <c r="Y101" s="64" t="str">
        <f t="shared" si="579"/>
        <v>G</v>
      </c>
      <c r="Z101" s="64" t="str">
        <f t="shared" si="580"/>
        <v>G</v>
      </c>
      <c r="AA101" s="66">
        <v>0.76488069174801598</v>
      </c>
      <c r="AB101" s="66">
        <v>0.68991725054118203</v>
      </c>
      <c r="AC101" s="66">
        <v>10.1443382784535</v>
      </c>
      <c r="AD101" s="66">
        <v>7.1222258413468396</v>
      </c>
      <c r="AE101" s="66">
        <v>0.484891027192693</v>
      </c>
      <c r="AF101" s="66">
        <v>0.55685074253234002</v>
      </c>
      <c r="AG101" s="66">
        <v>0.81843746163333897</v>
      </c>
      <c r="AH101" s="66">
        <v>0.72999307079166997</v>
      </c>
      <c r="AI101" s="67" t="s">
        <v>75</v>
      </c>
      <c r="AJ101" s="67" t="s">
        <v>76</v>
      </c>
      <c r="AK101" s="67" t="s">
        <v>76</v>
      </c>
      <c r="AL101" s="67" t="s">
        <v>75</v>
      </c>
      <c r="AM101" s="67" t="s">
        <v>77</v>
      </c>
      <c r="AN101" s="67" t="s">
        <v>75</v>
      </c>
      <c r="AO101" s="67" t="s">
        <v>75</v>
      </c>
      <c r="AP101" s="67" t="s">
        <v>76</v>
      </c>
      <c r="AR101" s="68" t="s">
        <v>85</v>
      </c>
      <c r="AS101" s="66">
        <v>0.79347932251418196</v>
      </c>
      <c r="AT101" s="66">
        <v>0.80273521066028797</v>
      </c>
      <c r="AU101" s="66">
        <v>6.4806978964083202</v>
      </c>
      <c r="AV101" s="66">
        <v>5.7980864326347703</v>
      </c>
      <c r="AW101" s="66">
        <v>0.454445461508659</v>
      </c>
      <c r="AX101" s="66">
        <v>0.444145009360357</v>
      </c>
      <c r="AY101" s="66">
        <v>0.82084976638971097</v>
      </c>
      <c r="AZ101" s="66">
        <v>0.82746101549721796</v>
      </c>
      <c r="BA101" s="67" t="s">
        <v>75</v>
      </c>
      <c r="BB101" s="67" t="s">
        <v>77</v>
      </c>
      <c r="BC101" s="67" t="s">
        <v>75</v>
      </c>
      <c r="BD101" s="67" t="s">
        <v>75</v>
      </c>
      <c r="BE101" s="67" t="s">
        <v>77</v>
      </c>
      <c r="BF101" s="67" t="s">
        <v>77</v>
      </c>
      <c r="BG101" s="67" t="s">
        <v>75</v>
      </c>
      <c r="BH101" s="67" t="s">
        <v>75</v>
      </c>
      <c r="BI101" s="63">
        <f t="shared" si="581"/>
        <v>1</v>
      </c>
      <c r="BJ101" s="63" t="s">
        <v>85</v>
      </c>
      <c r="BK101" s="66">
        <v>0.77201057728846201</v>
      </c>
      <c r="BL101" s="66">
        <v>0.78145064939357001</v>
      </c>
      <c r="BM101" s="66">
        <v>8.3086932198694807</v>
      </c>
      <c r="BN101" s="66">
        <v>6.9422442839524603</v>
      </c>
      <c r="BO101" s="66">
        <v>0.47748237947754502</v>
      </c>
      <c r="BP101" s="66">
        <v>0.46749262091120802</v>
      </c>
      <c r="BQ101" s="66">
        <v>0.81530771590621798</v>
      </c>
      <c r="BR101" s="66">
        <v>0.81882056470473397</v>
      </c>
      <c r="BS101" s="63" t="s">
        <v>75</v>
      </c>
      <c r="BT101" s="63" t="s">
        <v>75</v>
      </c>
      <c r="BU101" s="63" t="s">
        <v>75</v>
      </c>
      <c r="BV101" s="63" t="s">
        <v>75</v>
      </c>
      <c r="BW101" s="63" t="s">
        <v>77</v>
      </c>
      <c r="BX101" s="63" t="s">
        <v>77</v>
      </c>
      <c r="BY101" s="63" t="s">
        <v>75</v>
      </c>
      <c r="BZ101" s="63" t="s">
        <v>75</v>
      </c>
    </row>
    <row r="102" spans="1:78" s="63" customFormat="1" x14ac:dyDescent="0.3">
      <c r="A102" s="62">
        <v>14162500</v>
      </c>
      <c r="B102" s="63">
        <v>23772909</v>
      </c>
      <c r="C102" s="63" t="s">
        <v>11</v>
      </c>
      <c r="D102" s="63" t="s">
        <v>186</v>
      </c>
      <c r="F102" s="79"/>
      <c r="G102" s="64">
        <v>0.6</v>
      </c>
      <c r="H102" s="64" t="str">
        <f t="shared" si="565"/>
        <v>S</v>
      </c>
      <c r="I102" s="64" t="str">
        <f t="shared" si="566"/>
        <v>S</v>
      </c>
      <c r="J102" s="64" t="str">
        <f t="shared" si="567"/>
        <v>VG</v>
      </c>
      <c r="K102" s="64" t="str">
        <f t="shared" si="568"/>
        <v>G</v>
      </c>
      <c r="L102" s="65">
        <v>0.06</v>
      </c>
      <c r="M102" s="65" t="str">
        <f t="shared" si="569"/>
        <v>G</v>
      </c>
      <c r="N102" s="64" t="str">
        <f t="shared" si="570"/>
        <v>G</v>
      </c>
      <c r="O102" s="64" t="str">
        <f t="shared" si="571"/>
        <v>G</v>
      </c>
      <c r="P102" s="64" t="str">
        <f t="shared" si="572"/>
        <v>G</v>
      </c>
      <c r="Q102" s="64">
        <v>0.62</v>
      </c>
      <c r="R102" s="64" t="str">
        <f t="shared" si="573"/>
        <v>S</v>
      </c>
      <c r="S102" s="64" t="str">
        <f t="shared" si="574"/>
        <v>G</v>
      </c>
      <c r="T102" s="64" t="str">
        <f t="shared" si="575"/>
        <v>VG</v>
      </c>
      <c r="U102" s="64" t="str">
        <f t="shared" si="576"/>
        <v>VG</v>
      </c>
      <c r="V102" s="64">
        <v>0.69</v>
      </c>
      <c r="W102" s="64" t="str">
        <f t="shared" si="577"/>
        <v>S</v>
      </c>
      <c r="X102" s="64" t="str">
        <f t="shared" si="578"/>
        <v>S</v>
      </c>
      <c r="Y102" s="64" t="str">
        <f t="shared" si="579"/>
        <v>G</v>
      </c>
      <c r="Z102" s="64" t="str">
        <f t="shared" si="580"/>
        <v>G</v>
      </c>
      <c r="AA102" s="66">
        <v>0.76488069174801598</v>
      </c>
      <c r="AB102" s="66">
        <v>0.68991725054118203</v>
      </c>
      <c r="AC102" s="66">
        <v>10.1443382784535</v>
      </c>
      <c r="AD102" s="66">
        <v>7.1222258413468396</v>
      </c>
      <c r="AE102" s="66">
        <v>0.484891027192693</v>
      </c>
      <c r="AF102" s="66">
        <v>0.55685074253234002</v>
      </c>
      <c r="AG102" s="66">
        <v>0.81843746163333897</v>
      </c>
      <c r="AH102" s="66">
        <v>0.72999307079166997</v>
      </c>
      <c r="AI102" s="67" t="s">
        <v>75</v>
      </c>
      <c r="AJ102" s="67" t="s">
        <v>76</v>
      </c>
      <c r="AK102" s="67" t="s">
        <v>76</v>
      </c>
      <c r="AL102" s="67" t="s">
        <v>75</v>
      </c>
      <c r="AM102" s="67" t="s">
        <v>77</v>
      </c>
      <c r="AN102" s="67" t="s">
        <v>75</v>
      </c>
      <c r="AO102" s="67" t="s">
        <v>75</v>
      </c>
      <c r="AP102" s="67" t="s">
        <v>76</v>
      </c>
      <c r="AR102" s="68" t="s">
        <v>85</v>
      </c>
      <c r="AS102" s="66">
        <v>0.79347932251418196</v>
      </c>
      <c r="AT102" s="66">
        <v>0.80273521066028797</v>
      </c>
      <c r="AU102" s="66">
        <v>6.4806978964083202</v>
      </c>
      <c r="AV102" s="66">
        <v>5.7980864326347703</v>
      </c>
      <c r="AW102" s="66">
        <v>0.454445461508659</v>
      </c>
      <c r="AX102" s="66">
        <v>0.444145009360357</v>
      </c>
      <c r="AY102" s="66">
        <v>0.82084976638971097</v>
      </c>
      <c r="AZ102" s="66">
        <v>0.82746101549721796</v>
      </c>
      <c r="BA102" s="67" t="s">
        <v>75</v>
      </c>
      <c r="BB102" s="67" t="s">
        <v>77</v>
      </c>
      <c r="BC102" s="67" t="s">
        <v>75</v>
      </c>
      <c r="BD102" s="67" t="s">
        <v>75</v>
      </c>
      <c r="BE102" s="67" t="s">
        <v>77</v>
      </c>
      <c r="BF102" s="67" t="s">
        <v>77</v>
      </c>
      <c r="BG102" s="67" t="s">
        <v>75</v>
      </c>
      <c r="BH102" s="67" t="s">
        <v>75</v>
      </c>
      <c r="BI102" s="63">
        <f t="shared" si="581"/>
        <v>1</v>
      </c>
      <c r="BJ102" s="63" t="s">
        <v>85</v>
      </c>
      <c r="BK102" s="66">
        <v>0.77201057728846201</v>
      </c>
      <c r="BL102" s="66">
        <v>0.78145064939357001</v>
      </c>
      <c r="BM102" s="66">
        <v>8.3086932198694807</v>
      </c>
      <c r="BN102" s="66">
        <v>6.9422442839524603</v>
      </c>
      <c r="BO102" s="66">
        <v>0.47748237947754502</v>
      </c>
      <c r="BP102" s="66">
        <v>0.46749262091120802</v>
      </c>
      <c r="BQ102" s="66">
        <v>0.81530771590621798</v>
      </c>
      <c r="BR102" s="66">
        <v>0.81882056470473397</v>
      </c>
      <c r="BS102" s="63" t="s">
        <v>75</v>
      </c>
      <c r="BT102" s="63" t="s">
        <v>75</v>
      </c>
      <c r="BU102" s="63" t="s">
        <v>75</v>
      </c>
      <c r="BV102" s="63" t="s">
        <v>75</v>
      </c>
      <c r="BW102" s="63" t="s">
        <v>77</v>
      </c>
      <c r="BX102" s="63" t="s">
        <v>77</v>
      </c>
      <c r="BY102" s="63" t="s">
        <v>75</v>
      </c>
      <c r="BZ102" s="63" t="s">
        <v>75</v>
      </c>
    </row>
    <row r="103" spans="1:78" s="63" customFormat="1" x14ac:dyDescent="0.3">
      <c r="A103" s="62">
        <v>14162500</v>
      </c>
      <c r="B103" s="63">
        <v>23772909</v>
      </c>
      <c r="C103" s="63" t="s">
        <v>11</v>
      </c>
      <c r="D103" s="63" t="s">
        <v>204</v>
      </c>
      <c r="F103" s="79"/>
      <c r="G103" s="64">
        <v>0.78</v>
      </c>
      <c r="H103" s="64" t="str">
        <f t="shared" si="565"/>
        <v>G</v>
      </c>
      <c r="I103" s="64" t="str">
        <f t="shared" si="566"/>
        <v>S</v>
      </c>
      <c r="J103" s="64" t="str">
        <f t="shared" si="567"/>
        <v>VG</v>
      </c>
      <c r="K103" s="64" t="str">
        <f t="shared" si="568"/>
        <v>G</v>
      </c>
      <c r="L103" s="65">
        <v>6.2E-2</v>
      </c>
      <c r="M103" s="65" t="str">
        <f t="shared" si="569"/>
        <v>G</v>
      </c>
      <c r="N103" s="64" t="str">
        <f t="shared" si="570"/>
        <v>G</v>
      </c>
      <c r="O103" s="64" t="str">
        <f t="shared" si="571"/>
        <v>G</v>
      </c>
      <c r="P103" s="64" t="str">
        <f t="shared" si="572"/>
        <v>G</v>
      </c>
      <c r="Q103" s="64">
        <v>0.47</v>
      </c>
      <c r="R103" s="64" t="str">
        <f t="shared" si="573"/>
        <v>VG</v>
      </c>
      <c r="S103" s="64" t="str">
        <f t="shared" si="574"/>
        <v>G</v>
      </c>
      <c r="T103" s="64" t="str">
        <f t="shared" si="575"/>
        <v>VG</v>
      </c>
      <c r="U103" s="64" t="str">
        <f t="shared" si="576"/>
        <v>VG</v>
      </c>
      <c r="V103" s="64">
        <v>0.82</v>
      </c>
      <c r="W103" s="64" t="str">
        <f t="shared" si="577"/>
        <v>G</v>
      </c>
      <c r="X103" s="64" t="str">
        <f t="shared" si="578"/>
        <v>S</v>
      </c>
      <c r="Y103" s="64" t="str">
        <f t="shared" si="579"/>
        <v>G</v>
      </c>
      <c r="Z103" s="64" t="str">
        <f t="shared" si="580"/>
        <v>G</v>
      </c>
      <c r="AA103" s="66">
        <v>0.76488069174801598</v>
      </c>
      <c r="AB103" s="66">
        <v>0.68991725054118203</v>
      </c>
      <c r="AC103" s="66">
        <v>10.1443382784535</v>
      </c>
      <c r="AD103" s="66">
        <v>7.1222258413468396</v>
      </c>
      <c r="AE103" s="66">
        <v>0.484891027192693</v>
      </c>
      <c r="AF103" s="66">
        <v>0.55685074253234002</v>
      </c>
      <c r="AG103" s="66">
        <v>0.81843746163333897</v>
      </c>
      <c r="AH103" s="66">
        <v>0.72999307079166997</v>
      </c>
      <c r="AI103" s="67" t="s">
        <v>75</v>
      </c>
      <c r="AJ103" s="67" t="s">
        <v>76</v>
      </c>
      <c r="AK103" s="67" t="s">
        <v>76</v>
      </c>
      <c r="AL103" s="67" t="s">
        <v>75</v>
      </c>
      <c r="AM103" s="67" t="s">
        <v>77</v>
      </c>
      <c r="AN103" s="67" t="s">
        <v>75</v>
      </c>
      <c r="AO103" s="67" t="s">
        <v>75</v>
      </c>
      <c r="AP103" s="67" t="s">
        <v>76</v>
      </c>
      <c r="AR103" s="68" t="s">
        <v>85</v>
      </c>
      <c r="AS103" s="66">
        <v>0.79347932251418196</v>
      </c>
      <c r="AT103" s="66">
        <v>0.80273521066028797</v>
      </c>
      <c r="AU103" s="66">
        <v>6.4806978964083202</v>
      </c>
      <c r="AV103" s="66">
        <v>5.7980864326347703</v>
      </c>
      <c r="AW103" s="66">
        <v>0.454445461508659</v>
      </c>
      <c r="AX103" s="66">
        <v>0.444145009360357</v>
      </c>
      <c r="AY103" s="66">
        <v>0.82084976638971097</v>
      </c>
      <c r="AZ103" s="66">
        <v>0.82746101549721796</v>
      </c>
      <c r="BA103" s="67" t="s">
        <v>75</v>
      </c>
      <c r="BB103" s="67" t="s">
        <v>77</v>
      </c>
      <c r="BC103" s="67" t="s">
        <v>75</v>
      </c>
      <c r="BD103" s="67" t="s">
        <v>75</v>
      </c>
      <c r="BE103" s="67" t="s">
        <v>77</v>
      </c>
      <c r="BF103" s="67" t="s">
        <v>77</v>
      </c>
      <c r="BG103" s="67" t="s">
        <v>75</v>
      </c>
      <c r="BH103" s="67" t="s">
        <v>75</v>
      </c>
      <c r="BI103" s="63">
        <f t="shared" si="581"/>
        <v>1</v>
      </c>
      <c r="BJ103" s="63" t="s">
        <v>85</v>
      </c>
      <c r="BK103" s="66">
        <v>0.77201057728846201</v>
      </c>
      <c r="BL103" s="66">
        <v>0.78145064939357001</v>
      </c>
      <c r="BM103" s="66">
        <v>8.3086932198694807</v>
      </c>
      <c r="BN103" s="66">
        <v>6.9422442839524603</v>
      </c>
      <c r="BO103" s="66">
        <v>0.47748237947754502</v>
      </c>
      <c r="BP103" s="66">
        <v>0.46749262091120802</v>
      </c>
      <c r="BQ103" s="66">
        <v>0.81530771590621798</v>
      </c>
      <c r="BR103" s="66">
        <v>0.81882056470473397</v>
      </c>
      <c r="BS103" s="63" t="s">
        <v>75</v>
      </c>
      <c r="BT103" s="63" t="s">
        <v>75</v>
      </c>
      <c r="BU103" s="63" t="s">
        <v>75</v>
      </c>
      <c r="BV103" s="63" t="s">
        <v>75</v>
      </c>
      <c r="BW103" s="63" t="s">
        <v>77</v>
      </c>
      <c r="BX103" s="63" t="s">
        <v>77</v>
      </c>
      <c r="BY103" s="63" t="s">
        <v>75</v>
      </c>
      <c r="BZ103" s="63" t="s">
        <v>75</v>
      </c>
    </row>
    <row r="104" spans="1:78" s="63" customFormat="1" x14ac:dyDescent="0.3">
      <c r="A104" s="62">
        <v>14162500</v>
      </c>
      <c r="B104" s="63">
        <v>23772909</v>
      </c>
      <c r="C104" s="63" t="s">
        <v>11</v>
      </c>
      <c r="D104" s="63" t="s">
        <v>212</v>
      </c>
      <c r="F104" s="79"/>
      <c r="G104" s="64">
        <v>0.75</v>
      </c>
      <c r="H104" s="64" t="str">
        <f t="shared" si="565"/>
        <v>G</v>
      </c>
      <c r="I104" s="64" t="str">
        <f t="shared" si="566"/>
        <v>S</v>
      </c>
      <c r="J104" s="64" t="str">
        <f t="shared" si="567"/>
        <v>VG</v>
      </c>
      <c r="K104" s="64" t="str">
        <f t="shared" si="568"/>
        <v>G</v>
      </c>
      <c r="L104" s="65">
        <v>4.0000000000000001E-3</v>
      </c>
      <c r="M104" s="65" t="str">
        <f t="shared" si="569"/>
        <v>VG</v>
      </c>
      <c r="N104" s="64" t="str">
        <f t="shared" si="570"/>
        <v>G</v>
      </c>
      <c r="O104" s="64" t="str">
        <f t="shared" si="571"/>
        <v>G</v>
      </c>
      <c r="P104" s="64" t="str">
        <f t="shared" si="572"/>
        <v>G</v>
      </c>
      <c r="Q104" s="64">
        <v>0.5</v>
      </c>
      <c r="R104" s="64" t="str">
        <f t="shared" si="573"/>
        <v>VG</v>
      </c>
      <c r="S104" s="64" t="str">
        <f t="shared" si="574"/>
        <v>G</v>
      </c>
      <c r="T104" s="64" t="str">
        <f t="shared" si="575"/>
        <v>VG</v>
      </c>
      <c r="U104" s="64" t="str">
        <f t="shared" si="576"/>
        <v>VG</v>
      </c>
      <c r="V104" s="64">
        <v>0.82</v>
      </c>
      <c r="W104" s="64" t="str">
        <f t="shared" si="577"/>
        <v>G</v>
      </c>
      <c r="X104" s="64" t="str">
        <f t="shared" si="578"/>
        <v>S</v>
      </c>
      <c r="Y104" s="64" t="str">
        <f t="shared" si="579"/>
        <v>G</v>
      </c>
      <c r="Z104" s="64" t="str">
        <f t="shared" si="580"/>
        <v>G</v>
      </c>
      <c r="AA104" s="66">
        <v>0.76488069174801598</v>
      </c>
      <c r="AB104" s="66">
        <v>0.68991725054118203</v>
      </c>
      <c r="AC104" s="66">
        <v>10.1443382784535</v>
      </c>
      <c r="AD104" s="66">
        <v>7.1222258413468396</v>
      </c>
      <c r="AE104" s="66">
        <v>0.484891027192693</v>
      </c>
      <c r="AF104" s="66">
        <v>0.55685074253234002</v>
      </c>
      <c r="AG104" s="66">
        <v>0.81843746163333897</v>
      </c>
      <c r="AH104" s="66">
        <v>0.72999307079166997</v>
      </c>
      <c r="AI104" s="67" t="s">
        <v>75</v>
      </c>
      <c r="AJ104" s="67" t="s">
        <v>76</v>
      </c>
      <c r="AK104" s="67" t="s">
        <v>76</v>
      </c>
      <c r="AL104" s="67" t="s">
        <v>75</v>
      </c>
      <c r="AM104" s="67" t="s">
        <v>77</v>
      </c>
      <c r="AN104" s="67" t="s">
        <v>75</v>
      </c>
      <c r="AO104" s="67" t="s">
        <v>75</v>
      </c>
      <c r="AP104" s="67" t="s">
        <v>76</v>
      </c>
      <c r="AR104" s="68" t="s">
        <v>85</v>
      </c>
      <c r="AS104" s="66">
        <v>0.79347932251418196</v>
      </c>
      <c r="AT104" s="66">
        <v>0.80273521066028797</v>
      </c>
      <c r="AU104" s="66">
        <v>6.4806978964083202</v>
      </c>
      <c r="AV104" s="66">
        <v>5.7980864326347703</v>
      </c>
      <c r="AW104" s="66">
        <v>0.454445461508659</v>
      </c>
      <c r="AX104" s="66">
        <v>0.444145009360357</v>
      </c>
      <c r="AY104" s="66">
        <v>0.82084976638971097</v>
      </c>
      <c r="AZ104" s="66">
        <v>0.82746101549721796</v>
      </c>
      <c r="BA104" s="67" t="s">
        <v>75</v>
      </c>
      <c r="BB104" s="67" t="s">
        <v>77</v>
      </c>
      <c r="BC104" s="67" t="s">
        <v>75</v>
      </c>
      <c r="BD104" s="67" t="s">
        <v>75</v>
      </c>
      <c r="BE104" s="67" t="s">
        <v>77</v>
      </c>
      <c r="BF104" s="67" t="s">
        <v>77</v>
      </c>
      <c r="BG104" s="67" t="s">
        <v>75</v>
      </c>
      <c r="BH104" s="67" t="s">
        <v>75</v>
      </c>
      <c r="BI104" s="63">
        <f t="shared" si="581"/>
        <v>1</v>
      </c>
      <c r="BJ104" s="63" t="s">
        <v>85</v>
      </c>
      <c r="BK104" s="66">
        <v>0.77201057728846201</v>
      </c>
      <c r="BL104" s="66">
        <v>0.78145064939357001</v>
      </c>
      <c r="BM104" s="66">
        <v>8.3086932198694807</v>
      </c>
      <c r="BN104" s="66">
        <v>6.9422442839524603</v>
      </c>
      <c r="BO104" s="66">
        <v>0.47748237947754502</v>
      </c>
      <c r="BP104" s="66">
        <v>0.46749262091120802</v>
      </c>
      <c r="BQ104" s="66">
        <v>0.81530771590621798</v>
      </c>
      <c r="BR104" s="66">
        <v>0.81882056470473397</v>
      </c>
      <c r="BS104" s="63" t="s">
        <v>75</v>
      </c>
      <c r="BT104" s="63" t="s">
        <v>75</v>
      </c>
      <c r="BU104" s="63" t="s">
        <v>75</v>
      </c>
      <c r="BV104" s="63" t="s">
        <v>75</v>
      </c>
      <c r="BW104" s="63" t="s">
        <v>77</v>
      </c>
      <c r="BX104" s="63" t="s">
        <v>77</v>
      </c>
      <c r="BY104" s="63" t="s">
        <v>75</v>
      </c>
      <c r="BZ104" s="63" t="s">
        <v>75</v>
      </c>
    </row>
    <row r="105" spans="1:78" s="63" customFormat="1" x14ac:dyDescent="0.3">
      <c r="A105" s="62">
        <v>14162500</v>
      </c>
      <c r="B105" s="63">
        <v>23772909</v>
      </c>
      <c r="C105" s="63" t="s">
        <v>11</v>
      </c>
      <c r="D105" s="63" t="s">
        <v>220</v>
      </c>
      <c r="F105" s="79"/>
      <c r="G105" s="64">
        <v>0.76</v>
      </c>
      <c r="H105" s="64" t="str">
        <f t="shared" si="565"/>
        <v>G</v>
      </c>
      <c r="I105" s="64" t="str">
        <f t="shared" si="566"/>
        <v>S</v>
      </c>
      <c r="J105" s="64" t="str">
        <f t="shared" si="567"/>
        <v>VG</v>
      </c>
      <c r="K105" s="64" t="str">
        <f t="shared" si="568"/>
        <v>G</v>
      </c>
      <c r="L105" s="65">
        <v>4.0000000000000001E-3</v>
      </c>
      <c r="M105" s="65" t="str">
        <f t="shared" si="569"/>
        <v>VG</v>
      </c>
      <c r="N105" s="64" t="str">
        <f t="shared" si="570"/>
        <v>G</v>
      </c>
      <c r="O105" s="64" t="str">
        <f t="shared" si="571"/>
        <v>G</v>
      </c>
      <c r="P105" s="64" t="str">
        <f t="shared" si="572"/>
        <v>G</v>
      </c>
      <c r="Q105" s="64">
        <v>0.49</v>
      </c>
      <c r="R105" s="64" t="str">
        <f t="shared" si="573"/>
        <v>VG</v>
      </c>
      <c r="S105" s="64" t="str">
        <f t="shared" si="574"/>
        <v>G</v>
      </c>
      <c r="T105" s="64" t="str">
        <f t="shared" si="575"/>
        <v>VG</v>
      </c>
      <c r="U105" s="64" t="str">
        <f t="shared" si="576"/>
        <v>VG</v>
      </c>
      <c r="V105" s="64">
        <v>0.82</v>
      </c>
      <c r="W105" s="64" t="str">
        <f t="shared" si="577"/>
        <v>G</v>
      </c>
      <c r="X105" s="64" t="str">
        <f t="shared" si="578"/>
        <v>S</v>
      </c>
      <c r="Y105" s="64" t="str">
        <f t="shared" si="579"/>
        <v>G</v>
      </c>
      <c r="Z105" s="64" t="str">
        <f t="shared" si="580"/>
        <v>G</v>
      </c>
      <c r="AA105" s="66">
        <v>0.76488069174801598</v>
      </c>
      <c r="AB105" s="66">
        <v>0.68991725054118203</v>
      </c>
      <c r="AC105" s="66">
        <v>10.1443382784535</v>
      </c>
      <c r="AD105" s="66">
        <v>7.1222258413468396</v>
      </c>
      <c r="AE105" s="66">
        <v>0.484891027192693</v>
      </c>
      <c r="AF105" s="66">
        <v>0.55685074253234002</v>
      </c>
      <c r="AG105" s="66">
        <v>0.81843746163333897</v>
      </c>
      <c r="AH105" s="66">
        <v>0.72999307079166997</v>
      </c>
      <c r="AI105" s="67" t="s">
        <v>75</v>
      </c>
      <c r="AJ105" s="67" t="s">
        <v>76</v>
      </c>
      <c r="AK105" s="67" t="s">
        <v>76</v>
      </c>
      <c r="AL105" s="67" t="s">
        <v>75</v>
      </c>
      <c r="AM105" s="67" t="s">
        <v>77</v>
      </c>
      <c r="AN105" s="67" t="s">
        <v>75</v>
      </c>
      <c r="AO105" s="67" t="s">
        <v>75</v>
      </c>
      <c r="AP105" s="67" t="s">
        <v>76</v>
      </c>
      <c r="AR105" s="68" t="s">
        <v>85</v>
      </c>
      <c r="AS105" s="66">
        <v>0.79347932251418196</v>
      </c>
      <c r="AT105" s="66">
        <v>0.80273521066028797</v>
      </c>
      <c r="AU105" s="66">
        <v>6.4806978964083202</v>
      </c>
      <c r="AV105" s="66">
        <v>5.7980864326347703</v>
      </c>
      <c r="AW105" s="66">
        <v>0.454445461508659</v>
      </c>
      <c r="AX105" s="66">
        <v>0.444145009360357</v>
      </c>
      <c r="AY105" s="66">
        <v>0.82084976638971097</v>
      </c>
      <c r="AZ105" s="66">
        <v>0.82746101549721796</v>
      </c>
      <c r="BA105" s="67" t="s">
        <v>75</v>
      </c>
      <c r="BB105" s="67" t="s">
        <v>77</v>
      </c>
      <c r="BC105" s="67" t="s">
        <v>75</v>
      </c>
      <c r="BD105" s="67" t="s">
        <v>75</v>
      </c>
      <c r="BE105" s="67" t="s">
        <v>77</v>
      </c>
      <c r="BF105" s="67" t="s">
        <v>77</v>
      </c>
      <c r="BG105" s="67" t="s">
        <v>75</v>
      </c>
      <c r="BH105" s="67" t="s">
        <v>75</v>
      </c>
      <c r="BI105" s="63">
        <f t="shared" si="581"/>
        <v>1</v>
      </c>
      <c r="BJ105" s="63" t="s">
        <v>85</v>
      </c>
      <c r="BK105" s="66">
        <v>0.77201057728846201</v>
      </c>
      <c r="BL105" s="66">
        <v>0.78145064939357001</v>
      </c>
      <c r="BM105" s="66">
        <v>8.3086932198694807</v>
      </c>
      <c r="BN105" s="66">
        <v>6.9422442839524603</v>
      </c>
      <c r="BO105" s="66">
        <v>0.47748237947754502</v>
      </c>
      <c r="BP105" s="66">
        <v>0.46749262091120802</v>
      </c>
      <c r="BQ105" s="66">
        <v>0.81530771590621798</v>
      </c>
      <c r="BR105" s="66">
        <v>0.81882056470473397</v>
      </c>
      <c r="BS105" s="63" t="s">
        <v>75</v>
      </c>
      <c r="BT105" s="63" t="s">
        <v>75</v>
      </c>
      <c r="BU105" s="63" t="s">
        <v>75</v>
      </c>
      <c r="BV105" s="63" t="s">
        <v>75</v>
      </c>
      <c r="BW105" s="63" t="s">
        <v>77</v>
      </c>
      <c r="BX105" s="63" t="s">
        <v>77</v>
      </c>
      <c r="BY105" s="63" t="s">
        <v>75</v>
      </c>
      <c r="BZ105" s="63" t="s">
        <v>75</v>
      </c>
    </row>
    <row r="106" spans="1:78" s="63" customFormat="1" x14ac:dyDescent="0.3">
      <c r="A106" s="62">
        <v>14162500</v>
      </c>
      <c r="B106" s="63">
        <v>23772909</v>
      </c>
      <c r="C106" s="63" t="s">
        <v>11</v>
      </c>
      <c r="D106" s="63" t="s">
        <v>225</v>
      </c>
      <c r="F106" s="79"/>
      <c r="G106" s="64">
        <v>0.76</v>
      </c>
      <c r="H106" s="64" t="str">
        <f t="shared" si="565"/>
        <v>G</v>
      </c>
      <c r="I106" s="64" t="str">
        <f t="shared" si="566"/>
        <v>S</v>
      </c>
      <c r="J106" s="64" t="str">
        <f t="shared" si="567"/>
        <v>VG</v>
      </c>
      <c r="K106" s="64" t="str">
        <f t="shared" si="568"/>
        <v>G</v>
      </c>
      <c r="L106" s="65">
        <v>0</v>
      </c>
      <c r="M106" s="65" t="str">
        <f t="shared" si="569"/>
        <v>VG</v>
      </c>
      <c r="N106" s="64" t="str">
        <f t="shared" si="570"/>
        <v>G</v>
      </c>
      <c r="O106" s="64" t="str">
        <f t="shared" si="571"/>
        <v>G</v>
      </c>
      <c r="P106" s="64" t="str">
        <f t="shared" si="572"/>
        <v>G</v>
      </c>
      <c r="Q106" s="64">
        <v>0.49</v>
      </c>
      <c r="R106" s="64" t="str">
        <f t="shared" si="573"/>
        <v>VG</v>
      </c>
      <c r="S106" s="64" t="str">
        <f t="shared" si="574"/>
        <v>G</v>
      </c>
      <c r="T106" s="64" t="str">
        <f t="shared" si="575"/>
        <v>VG</v>
      </c>
      <c r="U106" s="64" t="str">
        <f t="shared" si="576"/>
        <v>VG</v>
      </c>
      <c r="V106" s="64">
        <v>0.81</v>
      </c>
      <c r="W106" s="64" t="str">
        <f t="shared" si="577"/>
        <v>G</v>
      </c>
      <c r="X106" s="64" t="str">
        <f t="shared" si="578"/>
        <v>S</v>
      </c>
      <c r="Y106" s="64" t="str">
        <f t="shared" si="579"/>
        <v>G</v>
      </c>
      <c r="Z106" s="64" t="str">
        <f t="shared" si="580"/>
        <v>G</v>
      </c>
      <c r="AA106" s="66">
        <v>0.76488069174801598</v>
      </c>
      <c r="AB106" s="66">
        <v>0.68991725054118203</v>
      </c>
      <c r="AC106" s="66">
        <v>10.1443382784535</v>
      </c>
      <c r="AD106" s="66">
        <v>7.1222258413468396</v>
      </c>
      <c r="AE106" s="66">
        <v>0.484891027192693</v>
      </c>
      <c r="AF106" s="66">
        <v>0.55685074253234002</v>
      </c>
      <c r="AG106" s="66">
        <v>0.81843746163333897</v>
      </c>
      <c r="AH106" s="66">
        <v>0.72999307079166997</v>
      </c>
      <c r="AI106" s="67" t="s">
        <v>75</v>
      </c>
      <c r="AJ106" s="67" t="s">
        <v>76</v>
      </c>
      <c r="AK106" s="67" t="s">
        <v>76</v>
      </c>
      <c r="AL106" s="67" t="s">
        <v>75</v>
      </c>
      <c r="AM106" s="67" t="s">
        <v>77</v>
      </c>
      <c r="AN106" s="67" t="s">
        <v>75</v>
      </c>
      <c r="AO106" s="67" t="s">
        <v>75</v>
      </c>
      <c r="AP106" s="67" t="s">
        <v>76</v>
      </c>
      <c r="AR106" s="68" t="s">
        <v>85</v>
      </c>
      <c r="AS106" s="66">
        <v>0.79347932251418196</v>
      </c>
      <c r="AT106" s="66">
        <v>0.80273521066028797</v>
      </c>
      <c r="AU106" s="66">
        <v>6.4806978964083202</v>
      </c>
      <c r="AV106" s="66">
        <v>5.7980864326347703</v>
      </c>
      <c r="AW106" s="66">
        <v>0.454445461508659</v>
      </c>
      <c r="AX106" s="66">
        <v>0.444145009360357</v>
      </c>
      <c r="AY106" s="66">
        <v>0.82084976638971097</v>
      </c>
      <c r="AZ106" s="66">
        <v>0.82746101549721796</v>
      </c>
      <c r="BA106" s="67" t="s">
        <v>75</v>
      </c>
      <c r="BB106" s="67" t="s">
        <v>77</v>
      </c>
      <c r="BC106" s="67" t="s">
        <v>75</v>
      </c>
      <c r="BD106" s="67" t="s">
        <v>75</v>
      </c>
      <c r="BE106" s="67" t="s">
        <v>77</v>
      </c>
      <c r="BF106" s="67" t="s">
        <v>77</v>
      </c>
      <c r="BG106" s="67" t="s">
        <v>75</v>
      </c>
      <c r="BH106" s="67" t="s">
        <v>75</v>
      </c>
      <c r="BI106" s="63">
        <f t="shared" si="581"/>
        <v>1</v>
      </c>
      <c r="BJ106" s="63" t="s">
        <v>85</v>
      </c>
      <c r="BK106" s="66">
        <v>0.77201057728846201</v>
      </c>
      <c r="BL106" s="66">
        <v>0.78145064939357001</v>
      </c>
      <c r="BM106" s="66">
        <v>8.3086932198694807</v>
      </c>
      <c r="BN106" s="66">
        <v>6.9422442839524603</v>
      </c>
      <c r="BO106" s="66">
        <v>0.47748237947754502</v>
      </c>
      <c r="BP106" s="66">
        <v>0.46749262091120802</v>
      </c>
      <c r="BQ106" s="66">
        <v>0.81530771590621798</v>
      </c>
      <c r="BR106" s="66">
        <v>0.81882056470473397</v>
      </c>
      <c r="BS106" s="63" t="s">
        <v>75</v>
      </c>
      <c r="BT106" s="63" t="s">
        <v>75</v>
      </c>
      <c r="BU106" s="63" t="s">
        <v>75</v>
      </c>
      <c r="BV106" s="63" t="s">
        <v>75</v>
      </c>
      <c r="BW106" s="63" t="s">
        <v>77</v>
      </c>
      <c r="BX106" s="63" t="s">
        <v>77</v>
      </c>
      <c r="BY106" s="63" t="s">
        <v>75</v>
      </c>
      <c r="BZ106" s="63" t="s">
        <v>75</v>
      </c>
    </row>
    <row r="107" spans="1:78" s="63" customFormat="1" x14ac:dyDescent="0.3">
      <c r="A107" s="62">
        <v>14162500</v>
      </c>
      <c r="B107" s="63">
        <v>23772909</v>
      </c>
      <c r="C107" s="63" t="s">
        <v>11</v>
      </c>
      <c r="D107" s="63" t="s">
        <v>228</v>
      </c>
      <c r="F107" s="79"/>
      <c r="G107" s="64">
        <v>0.76</v>
      </c>
      <c r="H107" s="64" t="str">
        <f t="shared" si="565"/>
        <v>G</v>
      </c>
      <c r="I107" s="64" t="str">
        <f t="shared" ref="I107" si="582">AJ107</f>
        <v>S</v>
      </c>
      <c r="J107" s="64" t="str">
        <f t="shared" ref="J107" si="583">BB107</f>
        <v>VG</v>
      </c>
      <c r="K107" s="64" t="str">
        <f t="shared" ref="K107" si="584">BT107</f>
        <v>G</v>
      </c>
      <c r="L107" s="65">
        <v>2E-3</v>
      </c>
      <c r="M107" s="65" t="str">
        <f t="shared" si="569"/>
        <v>VG</v>
      </c>
      <c r="N107" s="64" t="str">
        <f t="shared" ref="N107" si="585">AO107</f>
        <v>G</v>
      </c>
      <c r="O107" s="64" t="str">
        <f t="shared" ref="O107" si="586">BD107</f>
        <v>G</v>
      </c>
      <c r="P107" s="64" t="str">
        <f t="shared" ref="P107" si="587">BY107</f>
        <v>G</v>
      </c>
      <c r="Q107" s="64">
        <v>0.49</v>
      </c>
      <c r="R107" s="64" t="str">
        <f t="shared" si="573"/>
        <v>VG</v>
      </c>
      <c r="S107" s="64" t="str">
        <f t="shared" ref="S107" si="588">AN107</f>
        <v>G</v>
      </c>
      <c r="T107" s="64" t="str">
        <f t="shared" ref="T107" si="589">BF107</f>
        <v>VG</v>
      </c>
      <c r="U107" s="64" t="str">
        <f t="shared" ref="U107" si="590">BX107</f>
        <v>VG</v>
      </c>
      <c r="V107" s="64">
        <v>0.81</v>
      </c>
      <c r="W107" s="64" t="str">
        <f t="shared" si="577"/>
        <v>G</v>
      </c>
      <c r="X107" s="64" t="str">
        <f t="shared" ref="X107" si="591">AP107</f>
        <v>S</v>
      </c>
      <c r="Y107" s="64" t="str">
        <f t="shared" ref="Y107" si="592">BH107</f>
        <v>G</v>
      </c>
      <c r="Z107" s="64" t="str">
        <f t="shared" ref="Z107" si="593">BZ107</f>
        <v>G</v>
      </c>
      <c r="AA107" s="66">
        <v>0.76488069174801598</v>
      </c>
      <c r="AB107" s="66">
        <v>0.68991725054118203</v>
      </c>
      <c r="AC107" s="66">
        <v>10.1443382784535</v>
      </c>
      <c r="AD107" s="66">
        <v>7.1222258413468396</v>
      </c>
      <c r="AE107" s="66">
        <v>0.484891027192693</v>
      </c>
      <c r="AF107" s="66">
        <v>0.55685074253234002</v>
      </c>
      <c r="AG107" s="66">
        <v>0.81843746163333897</v>
      </c>
      <c r="AH107" s="66">
        <v>0.72999307079166997</v>
      </c>
      <c r="AI107" s="67" t="s">
        <v>75</v>
      </c>
      <c r="AJ107" s="67" t="s">
        <v>76</v>
      </c>
      <c r="AK107" s="67" t="s">
        <v>76</v>
      </c>
      <c r="AL107" s="67" t="s">
        <v>75</v>
      </c>
      <c r="AM107" s="67" t="s">
        <v>77</v>
      </c>
      <c r="AN107" s="67" t="s">
        <v>75</v>
      </c>
      <c r="AO107" s="67" t="s">
        <v>75</v>
      </c>
      <c r="AP107" s="67" t="s">
        <v>76</v>
      </c>
      <c r="AR107" s="68" t="s">
        <v>85</v>
      </c>
      <c r="AS107" s="66">
        <v>0.79347932251418196</v>
      </c>
      <c r="AT107" s="66">
        <v>0.80273521066028797</v>
      </c>
      <c r="AU107" s="66">
        <v>6.4806978964083202</v>
      </c>
      <c r="AV107" s="66">
        <v>5.7980864326347703</v>
      </c>
      <c r="AW107" s="66">
        <v>0.454445461508659</v>
      </c>
      <c r="AX107" s="66">
        <v>0.444145009360357</v>
      </c>
      <c r="AY107" s="66">
        <v>0.82084976638971097</v>
      </c>
      <c r="AZ107" s="66">
        <v>0.82746101549721796</v>
      </c>
      <c r="BA107" s="67" t="s">
        <v>75</v>
      </c>
      <c r="BB107" s="67" t="s">
        <v>77</v>
      </c>
      <c r="BC107" s="67" t="s">
        <v>75</v>
      </c>
      <c r="BD107" s="67" t="s">
        <v>75</v>
      </c>
      <c r="BE107" s="67" t="s">
        <v>77</v>
      </c>
      <c r="BF107" s="67" t="s">
        <v>77</v>
      </c>
      <c r="BG107" s="67" t="s">
        <v>75</v>
      </c>
      <c r="BH107" s="67" t="s">
        <v>75</v>
      </c>
      <c r="BI107" s="63">
        <f t="shared" ref="BI107" si="594">IF(BJ107=AR107,1,0)</f>
        <v>1</v>
      </c>
      <c r="BJ107" s="63" t="s">
        <v>85</v>
      </c>
      <c r="BK107" s="66">
        <v>0.77201057728846201</v>
      </c>
      <c r="BL107" s="66">
        <v>0.78145064939357001</v>
      </c>
      <c r="BM107" s="66">
        <v>8.3086932198694807</v>
      </c>
      <c r="BN107" s="66">
        <v>6.9422442839524603</v>
      </c>
      <c r="BO107" s="66">
        <v>0.47748237947754502</v>
      </c>
      <c r="BP107" s="66">
        <v>0.46749262091120802</v>
      </c>
      <c r="BQ107" s="66">
        <v>0.81530771590621798</v>
      </c>
      <c r="BR107" s="66">
        <v>0.81882056470473397</v>
      </c>
      <c r="BS107" s="63" t="s">
        <v>75</v>
      </c>
      <c r="BT107" s="63" t="s">
        <v>75</v>
      </c>
      <c r="BU107" s="63" t="s">
        <v>75</v>
      </c>
      <c r="BV107" s="63" t="s">
        <v>75</v>
      </c>
      <c r="BW107" s="63" t="s">
        <v>77</v>
      </c>
      <c r="BX107" s="63" t="s">
        <v>77</v>
      </c>
      <c r="BY107" s="63" t="s">
        <v>75</v>
      </c>
      <c r="BZ107" s="63" t="s">
        <v>75</v>
      </c>
    </row>
    <row r="108" spans="1:78" s="63" customFormat="1" x14ac:dyDescent="0.3">
      <c r="A108" s="62">
        <v>14162500</v>
      </c>
      <c r="B108" s="63">
        <v>23772909</v>
      </c>
      <c r="C108" s="63" t="s">
        <v>11</v>
      </c>
      <c r="D108" s="63" t="s">
        <v>240</v>
      </c>
      <c r="F108" s="79"/>
      <c r="G108" s="64">
        <v>0.75</v>
      </c>
      <c r="H108" s="64" t="str">
        <f t="shared" si="565"/>
        <v>G</v>
      </c>
      <c r="I108" s="64" t="str">
        <f t="shared" ref="I108" si="595">AJ108</f>
        <v>S</v>
      </c>
      <c r="J108" s="64" t="str">
        <f t="shared" ref="J108" si="596">BB108</f>
        <v>VG</v>
      </c>
      <c r="K108" s="64" t="str">
        <f t="shared" ref="K108" si="597">BT108</f>
        <v>G</v>
      </c>
      <c r="L108" s="65">
        <v>-1E-3</v>
      </c>
      <c r="M108" s="65" t="str">
        <f t="shared" si="569"/>
        <v>VG</v>
      </c>
      <c r="N108" s="64" t="str">
        <f t="shared" ref="N108" si="598">AO108</f>
        <v>G</v>
      </c>
      <c r="O108" s="64" t="str">
        <f t="shared" ref="O108" si="599">BD108</f>
        <v>G</v>
      </c>
      <c r="P108" s="64" t="str">
        <f t="shared" ref="P108" si="600">BY108</f>
        <v>G</v>
      </c>
      <c r="Q108" s="64">
        <v>0.5</v>
      </c>
      <c r="R108" s="64" t="str">
        <f t="shared" si="573"/>
        <v>VG</v>
      </c>
      <c r="S108" s="64" t="str">
        <f t="shared" ref="S108" si="601">AN108</f>
        <v>G</v>
      </c>
      <c r="T108" s="64" t="str">
        <f t="shared" ref="T108" si="602">BF108</f>
        <v>VG</v>
      </c>
      <c r="U108" s="64" t="str">
        <f t="shared" ref="U108" si="603">BX108</f>
        <v>VG</v>
      </c>
      <c r="V108" s="64">
        <v>0.81</v>
      </c>
      <c r="W108" s="64" t="str">
        <f t="shared" si="577"/>
        <v>G</v>
      </c>
      <c r="X108" s="64" t="str">
        <f t="shared" ref="X108" si="604">AP108</f>
        <v>S</v>
      </c>
      <c r="Y108" s="64" t="str">
        <f t="shared" ref="Y108" si="605">BH108</f>
        <v>G</v>
      </c>
      <c r="Z108" s="64" t="str">
        <f t="shared" ref="Z108" si="606">BZ108</f>
        <v>G</v>
      </c>
      <c r="AA108" s="66">
        <v>0.76488069174801598</v>
      </c>
      <c r="AB108" s="66">
        <v>0.68991725054118203</v>
      </c>
      <c r="AC108" s="66">
        <v>10.1443382784535</v>
      </c>
      <c r="AD108" s="66">
        <v>7.1222258413468396</v>
      </c>
      <c r="AE108" s="66">
        <v>0.484891027192693</v>
      </c>
      <c r="AF108" s="66">
        <v>0.55685074253234002</v>
      </c>
      <c r="AG108" s="66">
        <v>0.81843746163333897</v>
      </c>
      <c r="AH108" s="66">
        <v>0.72999307079166997</v>
      </c>
      <c r="AI108" s="67" t="s">
        <v>75</v>
      </c>
      <c r="AJ108" s="67" t="s">
        <v>76</v>
      </c>
      <c r="AK108" s="67" t="s">
        <v>76</v>
      </c>
      <c r="AL108" s="67" t="s">
        <v>75</v>
      </c>
      <c r="AM108" s="67" t="s">
        <v>77</v>
      </c>
      <c r="AN108" s="67" t="s">
        <v>75</v>
      </c>
      <c r="AO108" s="67" t="s">
        <v>75</v>
      </c>
      <c r="AP108" s="67" t="s">
        <v>76</v>
      </c>
      <c r="AR108" s="68" t="s">
        <v>85</v>
      </c>
      <c r="AS108" s="66">
        <v>0.79347932251418196</v>
      </c>
      <c r="AT108" s="66">
        <v>0.80273521066028797</v>
      </c>
      <c r="AU108" s="66">
        <v>6.4806978964083202</v>
      </c>
      <c r="AV108" s="66">
        <v>5.7980864326347703</v>
      </c>
      <c r="AW108" s="66">
        <v>0.454445461508659</v>
      </c>
      <c r="AX108" s="66">
        <v>0.444145009360357</v>
      </c>
      <c r="AY108" s="66">
        <v>0.82084976638971097</v>
      </c>
      <c r="AZ108" s="66">
        <v>0.82746101549721796</v>
      </c>
      <c r="BA108" s="67" t="s">
        <v>75</v>
      </c>
      <c r="BB108" s="67" t="s">
        <v>77</v>
      </c>
      <c r="BC108" s="67" t="s">
        <v>75</v>
      </c>
      <c r="BD108" s="67" t="s">
        <v>75</v>
      </c>
      <c r="BE108" s="67" t="s">
        <v>77</v>
      </c>
      <c r="BF108" s="67" t="s">
        <v>77</v>
      </c>
      <c r="BG108" s="67" t="s">
        <v>75</v>
      </c>
      <c r="BH108" s="67" t="s">
        <v>75</v>
      </c>
      <c r="BI108" s="63">
        <f t="shared" ref="BI108" si="607">IF(BJ108=AR108,1,0)</f>
        <v>1</v>
      </c>
      <c r="BJ108" s="63" t="s">
        <v>85</v>
      </c>
      <c r="BK108" s="66">
        <v>0.77201057728846201</v>
      </c>
      <c r="BL108" s="66">
        <v>0.78145064939357001</v>
      </c>
      <c r="BM108" s="66">
        <v>8.3086932198694807</v>
      </c>
      <c r="BN108" s="66">
        <v>6.9422442839524603</v>
      </c>
      <c r="BO108" s="66">
        <v>0.47748237947754502</v>
      </c>
      <c r="BP108" s="66">
        <v>0.46749262091120802</v>
      </c>
      <c r="BQ108" s="66">
        <v>0.81530771590621798</v>
      </c>
      <c r="BR108" s="66">
        <v>0.81882056470473397</v>
      </c>
      <c r="BS108" s="63" t="s">
        <v>75</v>
      </c>
      <c r="BT108" s="63" t="s">
        <v>75</v>
      </c>
      <c r="BU108" s="63" t="s">
        <v>75</v>
      </c>
      <c r="BV108" s="63" t="s">
        <v>75</v>
      </c>
      <c r="BW108" s="63" t="s">
        <v>77</v>
      </c>
      <c r="BX108" s="63" t="s">
        <v>77</v>
      </c>
      <c r="BY108" s="63" t="s">
        <v>75</v>
      </c>
      <c r="BZ108" s="63" t="s">
        <v>75</v>
      </c>
    </row>
    <row r="109" spans="1:78" s="63" customFormat="1" x14ac:dyDescent="0.3">
      <c r="A109" s="62">
        <v>14162500</v>
      </c>
      <c r="B109" s="63">
        <v>23772909</v>
      </c>
      <c r="C109" s="63" t="s">
        <v>11</v>
      </c>
      <c r="D109" s="63" t="s">
        <v>254</v>
      </c>
      <c r="F109" s="79"/>
      <c r="G109" s="64">
        <v>0.76</v>
      </c>
      <c r="H109" s="64" t="str">
        <f t="shared" si="565"/>
        <v>G</v>
      </c>
      <c r="I109" s="64" t="str">
        <f t="shared" ref="I109" si="608">AJ109</f>
        <v>S</v>
      </c>
      <c r="J109" s="64" t="str">
        <f t="shared" ref="J109" si="609">BB109</f>
        <v>VG</v>
      </c>
      <c r="K109" s="64" t="str">
        <f t="shared" ref="K109" si="610">BT109</f>
        <v>G</v>
      </c>
      <c r="L109" s="65">
        <v>-1E-3</v>
      </c>
      <c r="M109" s="65" t="str">
        <f t="shared" si="569"/>
        <v>VG</v>
      </c>
      <c r="N109" s="64" t="str">
        <f t="shared" ref="N109" si="611">AO109</f>
        <v>G</v>
      </c>
      <c r="O109" s="64" t="str">
        <f t="shared" ref="O109" si="612">BD109</f>
        <v>G</v>
      </c>
      <c r="P109" s="64" t="str">
        <f t="shared" ref="P109" si="613">BY109</f>
        <v>G</v>
      </c>
      <c r="Q109" s="64">
        <v>0.49</v>
      </c>
      <c r="R109" s="64" t="str">
        <f t="shared" si="573"/>
        <v>VG</v>
      </c>
      <c r="S109" s="64" t="str">
        <f t="shared" ref="S109" si="614">AN109</f>
        <v>G</v>
      </c>
      <c r="T109" s="64" t="str">
        <f t="shared" ref="T109" si="615">BF109</f>
        <v>VG</v>
      </c>
      <c r="U109" s="64" t="str">
        <f t="shared" ref="U109" si="616">BX109</f>
        <v>VG</v>
      </c>
      <c r="V109" s="64">
        <v>0.81</v>
      </c>
      <c r="W109" s="64" t="str">
        <f t="shared" si="577"/>
        <v>G</v>
      </c>
      <c r="X109" s="64" t="str">
        <f t="shared" ref="X109" si="617">AP109</f>
        <v>S</v>
      </c>
      <c r="Y109" s="64" t="str">
        <f t="shared" ref="Y109" si="618">BH109</f>
        <v>G</v>
      </c>
      <c r="Z109" s="64" t="str">
        <f t="shared" ref="Z109" si="619">BZ109</f>
        <v>G</v>
      </c>
      <c r="AA109" s="66">
        <v>0.76488069174801598</v>
      </c>
      <c r="AB109" s="66">
        <v>0.68991725054118203</v>
      </c>
      <c r="AC109" s="66">
        <v>10.1443382784535</v>
      </c>
      <c r="AD109" s="66">
        <v>7.1222258413468396</v>
      </c>
      <c r="AE109" s="66">
        <v>0.484891027192693</v>
      </c>
      <c r="AF109" s="66">
        <v>0.55685074253234002</v>
      </c>
      <c r="AG109" s="66">
        <v>0.81843746163333897</v>
      </c>
      <c r="AH109" s="66">
        <v>0.72999307079166997</v>
      </c>
      <c r="AI109" s="67" t="s">
        <v>75</v>
      </c>
      <c r="AJ109" s="67" t="s">
        <v>76</v>
      </c>
      <c r="AK109" s="67" t="s">
        <v>76</v>
      </c>
      <c r="AL109" s="67" t="s">
        <v>75</v>
      </c>
      <c r="AM109" s="67" t="s">
        <v>77</v>
      </c>
      <c r="AN109" s="67" t="s">
        <v>75</v>
      </c>
      <c r="AO109" s="67" t="s">
        <v>75</v>
      </c>
      <c r="AP109" s="67" t="s">
        <v>76</v>
      </c>
      <c r="AR109" s="68" t="s">
        <v>85</v>
      </c>
      <c r="AS109" s="66">
        <v>0.79347932251418196</v>
      </c>
      <c r="AT109" s="66">
        <v>0.80273521066028797</v>
      </c>
      <c r="AU109" s="66">
        <v>6.4806978964083202</v>
      </c>
      <c r="AV109" s="66">
        <v>5.7980864326347703</v>
      </c>
      <c r="AW109" s="66">
        <v>0.454445461508659</v>
      </c>
      <c r="AX109" s="66">
        <v>0.444145009360357</v>
      </c>
      <c r="AY109" s="66">
        <v>0.82084976638971097</v>
      </c>
      <c r="AZ109" s="66">
        <v>0.82746101549721796</v>
      </c>
      <c r="BA109" s="67" t="s">
        <v>75</v>
      </c>
      <c r="BB109" s="67" t="s">
        <v>77</v>
      </c>
      <c r="BC109" s="67" t="s">
        <v>75</v>
      </c>
      <c r="BD109" s="67" t="s">
        <v>75</v>
      </c>
      <c r="BE109" s="67" t="s">
        <v>77</v>
      </c>
      <c r="BF109" s="67" t="s">
        <v>77</v>
      </c>
      <c r="BG109" s="67" t="s">
        <v>75</v>
      </c>
      <c r="BH109" s="67" t="s">
        <v>75</v>
      </c>
      <c r="BI109" s="63">
        <f t="shared" ref="BI109" si="620">IF(BJ109=AR109,1,0)</f>
        <v>1</v>
      </c>
      <c r="BJ109" s="63" t="s">
        <v>85</v>
      </c>
      <c r="BK109" s="66">
        <v>0.77201057728846201</v>
      </c>
      <c r="BL109" s="66">
        <v>0.78145064939357001</v>
      </c>
      <c r="BM109" s="66">
        <v>8.3086932198694807</v>
      </c>
      <c r="BN109" s="66">
        <v>6.9422442839524603</v>
      </c>
      <c r="BO109" s="66">
        <v>0.47748237947754502</v>
      </c>
      <c r="BP109" s="66">
        <v>0.46749262091120802</v>
      </c>
      <c r="BQ109" s="66">
        <v>0.81530771590621798</v>
      </c>
      <c r="BR109" s="66">
        <v>0.81882056470473397</v>
      </c>
      <c r="BS109" s="63" t="s">
        <v>75</v>
      </c>
      <c r="BT109" s="63" t="s">
        <v>75</v>
      </c>
      <c r="BU109" s="63" t="s">
        <v>75</v>
      </c>
      <c r="BV109" s="63" t="s">
        <v>75</v>
      </c>
      <c r="BW109" s="63" t="s">
        <v>77</v>
      </c>
      <c r="BX109" s="63" t="s">
        <v>77</v>
      </c>
      <c r="BY109" s="63" t="s">
        <v>75</v>
      </c>
      <c r="BZ109" s="63" t="s">
        <v>75</v>
      </c>
    </row>
    <row r="110" spans="1:78" s="69" customFormat="1" x14ac:dyDescent="0.3">
      <c r="A110" s="72"/>
      <c r="F110" s="80"/>
      <c r="G110" s="70"/>
      <c r="H110" s="70"/>
      <c r="I110" s="70"/>
      <c r="J110" s="70"/>
      <c r="K110" s="70"/>
      <c r="L110" s="71"/>
      <c r="M110" s="71"/>
      <c r="N110" s="70"/>
      <c r="O110" s="70"/>
      <c r="P110" s="70"/>
      <c r="Q110" s="70"/>
      <c r="R110" s="70"/>
      <c r="S110" s="70"/>
      <c r="T110" s="70"/>
      <c r="U110" s="70"/>
      <c r="V110" s="70"/>
      <c r="W110" s="70"/>
      <c r="X110" s="70"/>
      <c r="Y110" s="70"/>
      <c r="Z110" s="70"/>
      <c r="AA110" s="73"/>
      <c r="AB110" s="73"/>
      <c r="AC110" s="73"/>
      <c r="AD110" s="73"/>
      <c r="AE110" s="73"/>
      <c r="AF110" s="73"/>
      <c r="AG110" s="73"/>
      <c r="AH110" s="73"/>
      <c r="AI110" s="74"/>
      <c r="AJ110" s="74"/>
      <c r="AK110" s="74"/>
      <c r="AL110" s="74"/>
      <c r="AM110" s="74"/>
      <c r="AN110" s="74"/>
      <c r="AO110" s="74"/>
      <c r="AP110" s="74"/>
      <c r="AR110" s="75"/>
      <c r="AS110" s="73"/>
      <c r="AT110" s="73"/>
      <c r="AU110" s="73"/>
      <c r="AV110" s="73"/>
      <c r="AW110" s="73"/>
      <c r="AX110" s="73"/>
      <c r="AY110" s="73"/>
      <c r="AZ110" s="73"/>
      <c r="BA110" s="74"/>
      <c r="BB110" s="74"/>
      <c r="BC110" s="74"/>
      <c r="BD110" s="74"/>
      <c r="BE110" s="74"/>
      <c r="BF110" s="74"/>
      <c r="BG110" s="74"/>
      <c r="BH110" s="74"/>
      <c r="BK110" s="73"/>
      <c r="BL110" s="73"/>
      <c r="BM110" s="73"/>
      <c r="BN110" s="73"/>
      <c r="BO110" s="73"/>
      <c r="BP110" s="73"/>
      <c r="BQ110" s="73"/>
      <c r="BR110" s="73"/>
    </row>
    <row r="111" spans="1:78" s="47" customFormat="1" x14ac:dyDescent="0.3">
      <c r="A111" s="48">
        <v>14163150</v>
      </c>
      <c r="B111" s="47">
        <v>23772857</v>
      </c>
      <c r="C111" s="47" t="s">
        <v>25</v>
      </c>
      <c r="D111" s="47" t="s">
        <v>172</v>
      </c>
      <c r="F111" s="77"/>
      <c r="G111" s="49">
        <v>0.14000000000000001</v>
      </c>
      <c r="H111" s="49" t="str">
        <f>IF(G111&gt;0.8,"VG",IF(G111&gt;0.7,"G",IF(G111&gt;0.45,"S","NS")))</f>
        <v>NS</v>
      </c>
      <c r="I111" s="49">
        <f>AJ111</f>
        <v>0</v>
      </c>
      <c r="J111" s="49">
        <f>BB111</f>
        <v>0</v>
      </c>
      <c r="K111" s="49">
        <f>BT111</f>
        <v>0</v>
      </c>
      <c r="L111" s="50">
        <v>-0.35299999999999998</v>
      </c>
      <c r="M111" s="50" t="str">
        <f>IF(ABS(L111)&lt;5%,"VG",IF(ABS(L111)&lt;10%,"G",IF(ABS(L111)&lt;15%,"S","NS")))</f>
        <v>NS</v>
      </c>
      <c r="N111" s="49">
        <f>AO111</f>
        <v>0</v>
      </c>
      <c r="O111" s="49">
        <f>BD111</f>
        <v>0</v>
      </c>
      <c r="P111" s="49">
        <f>BY111</f>
        <v>0</v>
      </c>
      <c r="Q111" s="49">
        <v>0.72899999999999998</v>
      </c>
      <c r="R111" s="49" t="str">
        <f>IF(Q111&lt;=0.5,"VG",IF(Q111&lt;=0.6,"G",IF(Q111&lt;=0.7,"S","NS")))</f>
        <v>NS</v>
      </c>
      <c r="S111" s="49">
        <f>AN111</f>
        <v>0</v>
      </c>
      <c r="T111" s="49">
        <f>BF111</f>
        <v>0</v>
      </c>
      <c r="U111" s="49">
        <f>BX111</f>
        <v>0</v>
      </c>
      <c r="V111" s="49">
        <v>0.83699999999999997</v>
      </c>
      <c r="W111" s="49" t="str">
        <f>IF(V111&gt;0.85,"VG",IF(V111&gt;0.75,"G",IF(V111&gt;0.6,"S","NS")))</f>
        <v>G</v>
      </c>
      <c r="X111" s="49">
        <f>AP111</f>
        <v>0</v>
      </c>
      <c r="Y111" s="49">
        <f>BH111</f>
        <v>0</v>
      </c>
      <c r="Z111" s="49">
        <f>BZ111</f>
        <v>0</v>
      </c>
      <c r="AA111" s="49"/>
      <c r="AB111" s="50"/>
      <c r="AC111" s="49"/>
      <c r="AD111" s="49"/>
      <c r="AE111" s="49"/>
      <c r="AF111" s="50"/>
      <c r="AG111" s="49"/>
      <c r="AH111" s="49"/>
      <c r="AI111" s="49"/>
      <c r="AJ111" s="50"/>
      <c r="AK111" s="49"/>
      <c r="AL111" s="49"/>
    </row>
    <row r="112" spans="1:78" s="47" customFormat="1" x14ac:dyDescent="0.3">
      <c r="A112" s="48">
        <v>14163900</v>
      </c>
      <c r="B112" s="47">
        <v>23772801</v>
      </c>
      <c r="C112" s="47" t="s">
        <v>26</v>
      </c>
      <c r="D112" s="47" t="s">
        <v>172</v>
      </c>
      <c r="F112" s="77"/>
      <c r="G112" s="49">
        <v>0.23</v>
      </c>
      <c r="H112" s="49" t="str">
        <f>IF(G112&gt;0.8,"VG",IF(G112&gt;0.7,"G",IF(G112&gt;0.45,"S","NS")))</f>
        <v>NS</v>
      </c>
      <c r="I112" s="49">
        <f>AJ112</f>
        <v>0</v>
      </c>
      <c r="J112" s="49">
        <f>BB112</f>
        <v>0</v>
      </c>
      <c r="K112" s="49">
        <f>BT112</f>
        <v>0</v>
      </c>
      <c r="L112" s="50">
        <v>-0.33500000000000002</v>
      </c>
      <c r="M112" s="50" t="str">
        <f>IF(ABS(L112)&lt;5%,"VG",IF(ABS(L112)&lt;10%,"G",IF(ABS(L112)&lt;15%,"S","NS")))</f>
        <v>NS</v>
      </c>
      <c r="N112" s="49">
        <f>AO112</f>
        <v>0</v>
      </c>
      <c r="O112" s="49">
        <f>BD112</f>
        <v>0</v>
      </c>
      <c r="P112" s="49">
        <f>BY112</f>
        <v>0</v>
      </c>
      <c r="Q112" s="49">
        <v>0.71799999999999997</v>
      </c>
      <c r="R112" s="49" t="str">
        <f>IF(Q112&lt;=0.5,"VG",IF(Q112&lt;=0.6,"G",IF(Q112&lt;=0.7,"S","NS")))</f>
        <v>NS</v>
      </c>
      <c r="S112" s="49">
        <f>AN112</f>
        <v>0</v>
      </c>
      <c r="T112" s="49">
        <f>BF112</f>
        <v>0</v>
      </c>
      <c r="U112" s="49">
        <f>BX112</f>
        <v>0</v>
      </c>
      <c r="V112" s="49">
        <v>0.78</v>
      </c>
      <c r="W112" s="49" t="str">
        <f>IF(V112&gt;0.85,"VG",IF(V112&gt;0.75,"G",IF(V112&gt;0.6,"S","NS")))</f>
        <v>G</v>
      </c>
      <c r="X112" s="49">
        <f>AP112</f>
        <v>0</v>
      </c>
      <c r="Y112" s="49">
        <f>BH112</f>
        <v>0</v>
      </c>
      <c r="Z112" s="49">
        <f>BZ112</f>
        <v>0</v>
      </c>
      <c r="AA112" s="49"/>
      <c r="AB112" s="50"/>
      <c r="AC112" s="49"/>
      <c r="AD112" s="49"/>
      <c r="AE112" s="49"/>
      <c r="AF112" s="50"/>
      <c r="AG112" s="49"/>
      <c r="AH112" s="49"/>
      <c r="AI112" s="49"/>
      <c r="AJ112" s="50"/>
      <c r="AK112" s="49"/>
      <c r="AL112" s="49"/>
    </row>
    <row r="113" spans="1:78" s="47" customFormat="1" x14ac:dyDescent="0.3">
      <c r="A113" s="48">
        <v>14164700</v>
      </c>
      <c r="B113" s="47">
        <v>23774369</v>
      </c>
      <c r="C113" s="47" t="s">
        <v>12</v>
      </c>
      <c r="D113" s="47" t="s">
        <v>172</v>
      </c>
      <c r="F113" s="77"/>
      <c r="G113" s="49">
        <v>0.35699999999999998</v>
      </c>
      <c r="H113" s="49" t="str">
        <f>IF(G113&gt;0.8,"VG",IF(G113&gt;0.7,"G",IF(G113&gt;0.45,"S","NS")))</f>
        <v>NS</v>
      </c>
      <c r="I113" s="49" t="str">
        <f>AJ113</f>
        <v>NS</v>
      </c>
      <c r="J113" s="49" t="str">
        <f>BB113</f>
        <v>NS</v>
      </c>
      <c r="K113" s="49" t="str">
        <f>BT113</f>
        <v>NS</v>
      </c>
      <c r="L113" s="50">
        <v>0.60499999999999998</v>
      </c>
      <c r="M113" s="50" t="str">
        <f>IF(ABS(L113)&lt;5%,"VG",IF(ABS(L113)&lt;10%,"G",IF(ABS(L113)&lt;15%,"S","NS")))</f>
        <v>NS</v>
      </c>
      <c r="N113" s="49" t="str">
        <f>AO113</f>
        <v>S</v>
      </c>
      <c r="O113" s="49" t="str">
        <f>BD113</f>
        <v>NS</v>
      </c>
      <c r="P113" s="49" t="str">
        <f>BY113</f>
        <v>NS</v>
      </c>
      <c r="Q113" s="49">
        <v>0.747</v>
      </c>
      <c r="R113" s="49" t="str">
        <f>IF(Q113&lt;=0.5,"VG",IF(Q113&lt;=0.6,"G",IF(Q113&lt;=0.7,"S","NS")))</f>
        <v>NS</v>
      </c>
      <c r="S113" s="49" t="str">
        <f>AN113</f>
        <v>NS</v>
      </c>
      <c r="T113" s="49" t="str">
        <f>BF113</f>
        <v>NS</v>
      </c>
      <c r="U113" s="49" t="str">
        <f>BX113</f>
        <v>NS</v>
      </c>
      <c r="V113" s="49">
        <v>0.70399999999999996</v>
      </c>
      <c r="W113" s="49" t="str">
        <f>IF(V113&gt;0.85,"VG",IF(V113&gt;0.75,"G",IF(V113&gt;0.6,"S","NS")))</f>
        <v>S</v>
      </c>
      <c r="X113" s="49" t="str">
        <f>AP113</f>
        <v>S</v>
      </c>
      <c r="Y113" s="49" t="str">
        <f>BH113</f>
        <v>S</v>
      </c>
      <c r="Z113" s="49" t="str">
        <f>BZ113</f>
        <v>S</v>
      </c>
      <c r="AA113" s="51">
        <v>3.0704881282754101E-2</v>
      </c>
      <c r="AB113" s="51">
        <v>8.4524781993650294E-2</v>
      </c>
      <c r="AC113" s="51">
        <v>57.725781118164299</v>
      </c>
      <c r="AD113" s="51">
        <v>55.898433080474298</v>
      </c>
      <c r="AE113" s="51">
        <v>0.98452786589168995</v>
      </c>
      <c r="AF113" s="51">
        <v>0.956804691672417</v>
      </c>
      <c r="AG113" s="51">
        <v>0.60214454482463797</v>
      </c>
      <c r="AH113" s="51">
        <v>0.63132009052717497</v>
      </c>
      <c r="AI113" s="52" t="s">
        <v>73</v>
      </c>
      <c r="AJ113" s="52" t="s">
        <v>73</v>
      </c>
      <c r="AK113" s="52" t="s">
        <v>73</v>
      </c>
      <c r="AL113" s="52" t="s">
        <v>73</v>
      </c>
      <c r="AM113" s="52" t="s">
        <v>73</v>
      </c>
      <c r="AN113" s="52" t="s">
        <v>73</v>
      </c>
      <c r="AO113" s="52" t="s">
        <v>76</v>
      </c>
      <c r="AP113" s="52" t="s">
        <v>76</v>
      </c>
      <c r="AR113" s="53" t="s">
        <v>86</v>
      </c>
      <c r="AS113" s="51">
        <v>-0.140948274247363</v>
      </c>
      <c r="AT113" s="51">
        <v>-0.122937769553058</v>
      </c>
      <c r="AU113" s="51">
        <v>66.867307385937096</v>
      </c>
      <c r="AV113" s="51">
        <v>66.057230496528703</v>
      </c>
      <c r="AW113" s="51">
        <v>1.0681518029977599</v>
      </c>
      <c r="AX113" s="51">
        <v>1.0596875811073101</v>
      </c>
      <c r="AY113" s="51">
        <v>0.57818284597209202</v>
      </c>
      <c r="AZ113" s="51">
        <v>0.60062178678829903</v>
      </c>
      <c r="BA113" s="52" t="s">
        <v>73</v>
      </c>
      <c r="BB113" s="52" t="s">
        <v>73</v>
      </c>
      <c r="BC113" s="52" t="s">
        <v>73</v>
      </c>
      <c r="BD113" s="52" t="s">
        <v>73</v>
      </c>
      <c r="BE113" s="52" t="s">
        <v>73</v>
      </c>
      <c r="BF113" s="52" t="s">
        <v>73</v>
      </c>
      <c r="BG113" s="52" t="s">
        <v>73</v>
      </c>
      <c r="BH113" s="52" t="s">
        <v>76</v>
      </c>
      <c r="BI113" s="47">
        <f>IF(BJ113=AR113,1,0)</f>
        <v>1</v>
      </c>
      <c r="BJ113" s="47" t="s">
        <v>86</v>
      </c>
      <c r="BK113" s="51">
        <v>-5.9165543784451997E-2</v>
      </c>
      <c r="BL113" s="51">
        <v>-4.1886943092680901E-2</v>
      </c>
      <c r="BM113" s="51">
        <v>61.764911696754098</v>
      </c>
      <c r="BN113" s="51">
        <v>61.151691742809497</v>
      </c>
      <c r="BO113" s="51">
        <v>1.02915768654976</v>
      </c>
      <c r="BP113" s="51">
        <v>1.02072863342452</v>
      </c>
      <c r="BQ113" s="51">
        <v>0.58744030239503198</v>
      </c>
      <c r="BR113" s="51">
        <v>0.61195296299156199</v>
      </c>
      <c r="BS113" s="47" t="s">
        <v>73</v>
      </c>
      <c r="BT113" s="47" t="s">
        <v>73</v>
      </c>
      <c r="BU113" s="47" t="s">
        <v>73</v>
      </c>
      <c r="BV113" s="47" t="s">
        <v>73</v>
      </c>
      <c r="BW113" s="47" t="s">
        <v>73</v>
      </c>
      <c r="BX113" s="47" t="s">
        <v>73</v>
      </c>
      <c r="BY113" s="47" t="s">
        <v>73</v>
      </c>
      <c r="BZ113" s="47" t="s">
        <v>76</v>
      </c>
    </row>
    <row r="114" spans="1:78" s="30" customFormat="1" x14ac:dyDescent="0.3">
      <c r="A114" s="114">
        <v>14164700</v>
      </c>
      <c r="B114" s="30">
        <v>23774369</v>
      </c>
      <c r="C114" s="30" t="s">
        <v>12</v>
      </c>
      <c r="D114" s="30" t="s">
        <v>204</v>
      </c>
      <c r="F114" s="116"/>
      <c r="G114" s="24">
        <v>0.35</v>
      </c>
      <c r="H114" s="24" t="str">
        <f>IF(G114&gt;0.8,"VG",IF(G114&gt;0.7,"G",IF(G114&gt;0.45,"S","NS")))</f>
        <v>NS</v>
      </c>
      <c r="I114" s="24" t="str">
        <f>AJ114</f>
        <v>NS</v>
      </c>
      <c r="J114" s="24" t="str">
        <f>BB114</f>
        <v>NS</v>
      </c>
      <c r="K114" s="24" t="str">
        <f>BT114</f>
        <v>NS</v>
      </c>
      <c r="L114" s="25">
        <v>0.61</v>
      </c>
      <c r="M114" s="25" t="str">
        <f>IF(ABS(L114)&lt;5%,"VG",IF(ABS(L114)&lt;10%,"G",IF(ABS(L114)&lt;15%,"S","NS")))</f>
        <v>NS</v>
      </c>
      <c r="N114" s="24" t="str">
        <f>AO114</f>
        <v>S</v>
      </c>
      <c r="O114" s="24" t="str">
        <f>BD114</f>
        <v>NS</v>
      </c>
      <c r="P114" s="24" t="str">
        <f>BY114</f>
        <v>NS</v>
      </c>
      <c r="Q114" s="24">
        <v>0.747</v>
      </c>
      <c r="R114" s="24" t="str">
        <f>IF(Q114&lt;=0.5,"VG",IF(Q114&lt;=0.6,"G",IF(Q114&lt;=0.7,"S","NS")))</f>
        <v>NS</v>
      </c>
      <c r="S114" s="24" t="str">
        <f>AN114</f>
        <v>NS</v>
      </c>
      <c r="T114" s="24" t="str">
        <f>BF114</f>
        <v>NS</v>
      </c>
      <c r="U114" s="24" t="str">
        <f>BX114</f>
        <v>NS</v>
      </c>
      <c r="V114" s="24">
        <v>0.73</v>
      </c>
      <c r="W114" s="24" t="str">
        <f>IF(V114&gt;0.85,"VG",IF(V114&gt;0.75,"G",IF(V114&gt;0.6,"S","NS")))</f>
        <v>S</v>
      </c>
      <c r="X114" s="24" t="str">
        <f>AP114</f>
        <v>S</v>
      </c>
      <c r="Y114" s="24" t="str">
        <f>BH114</f>
        <v>S</v>
      </c>
      <c r="Z114" s="24" t="str">
        <f>BZ114</f>
        <v>S</v>
      </c>
      <c r="AA114" s="33">
        <v>3.0704881282754101E-2</v>
      </c>
      <c r="AB114" s="33">
        <v>8.4524781993650294E-2</v>
      </c>
      <c r="AC114" s="33">
        <v>57.725781118164299</v>
      </c>
      <c r="AD114" s="33">
        <v>55.898433080474298</v>
      </c>
      <c r="AE114" s="33">
        <v>0.98452786589168995</v>
      </c>
      <c r="AF114" s="33">
        <v>0.956804691672417</v>
      </c>
      <c r="AG114" s="33">
        <v>0.60214454482463797</v>
      </c>
      <c r="AH114" s="33">
        <v>0.63132009052717497</v>
      </c>
      <c r="AI114" s="36" t="s">
        <v>73</v>
      </c>
      <c r="AJ114" s="36" t="s">
        <v>73</v>
      </c>
      <c r="AK114" s="36" t="s">
        <v>73</v>
      </c>
      <c r="AL114" s="36" t="s">
        <v>73</v>
      </c>
      <c r="AM114" s="36" t="s">
        <v>73</v>
      </c>
      <c r="AN114" s="36" t="s">
        <v>73</v>
      </c>
      <c r="AO114" s="36" t="s">
        <v>76</v>
      </c>
      <c r="AP114" s="36" t="s">
        <v>76</v>
      </c>
      <c r="AR114" s="117" t="s">
        <v>86</v>
      </c>
      <c r="AS114" s="33">
        <v>-0.140948274247363</v>
      </c>
      <c r="AT114" s="33">
        <v>-0.122937769553058</v>
      </c>
      <c r="AU114" s="33">
        <v>66.867307385937096</v>
      </c>
      <c r="AV114" s="33">
        <v>66.057230496528703</v>
      </c>
      <c r="AW114" s="33">
        <v>1.0681518029977599</v>
      </c>
      <c r="AX114" s="33">
        <v>1.0596875811073101</v>
      </c>
      <c r="AY114" s="33">
        <v>0.57818284597209202</v>
      </c>
      <c r="AZ114" s="33">
        <v>0.60062178678829903</v>
      </c>
      <c r="BA114" s="36" t="s">
        <v>73</v>
      </c>
      <c r="BB114" s="36" t="s">
        <v>73</v>
      </c>
      <c r="BC114" s="36" t="s">
        <v>73</v>
      </c>
      <c r="BD114" s="36" t="s">
        <v>73</v>
      </c>
      <c r="BE114" s="36" t="s">
        <v>73</v>
      </c>
      <c r="BF114" s="36" t="s">
        <v>73</v>
      </c>
      <c r="BG114" s="36" t="s">
        <v>73</v>
      </c>
      <c r="BH114" s="36" t="s">
        <v>76</v>
      </c>
      <c r="BI114" s="30">
        <f>IF(BJ114=AR114,1,0)</f>
        <v>1</v>
      </c>
      <c r="BJ114" s="30" t="s">
        <v>86</v>
      </c>
      <c r="BK114" s="33">
        <v>-5.9165543784451997E-2</v>
      </c>
      <c r="BL114" s="33">
        <v>-4.1886943092680901E-2</v>
      </c>
      <c r="BM114" s="33">
        <v>61.764911696754098</v>
      </c>
      <c r="BN114" s="33">
        <v>61.151691742809497</v>
      </c>
      <c r="BO114" s="33">
        <v>1.02915768654976</v>
      </c>
      <c r="BP114" s="33">
        <v>1.02072863342452</v>
      </c>
      <c r="BQ114" s="33">
        <v>0.58744030239503198</v>
      </c>
      <c r="BR114" s="33">
        <v>0.61195296299156199</v>
      </c>
      <c r="BS114" s="30" t="s">
        <v>73</v>
      </c>
      <c r="BT114" s="30" t="s">
        <v>73</v>
      </c>
      <c r="BU114" s="30" t="s">
        <v>73</v>
      </c>
      <c r="BV114" s="30" t="s">
        <v>73</v>
      </c>
      <c r="BW114" s="30" t="s">
        <v>73</v>
      </c>
      <c r="BX114" s="30" t="s">
        <v>73</v>
      </c>
      <c r="BY114" s="30" t="s">
        <v>73</v>
      </c>
      <c r="BZ114" s="30" t="s">
        <v>76</v>
      </c>
    </row>
    <row r="115" spans="1:78" s="69" customFormat="1" x14ac:dyDescent="0.3">
      <c r="A115" s="72"/>
      <c r="F115" s="80"/>
      <c r="G115" s="70"/>
      <c r="H115" s="70"/>
      <c r="I115" s="70"/>
      <c r="J115" s="70"/>
      <c r="K115" s="70"/>
      <c r="L115" s="71"/>
      <c r="M115" s="71"/>
      <c r="N115" s="70"/>
      <c r="O115" s="70"/>
      <c r="P115" s="70"/>
      <c r="Q115" s="70"/>
      <c r="R115" s="70"/>
      <c r="S115" s="70"/>
      <c r="T115" s="70"/>
      <c r="U115" s="70"/>
      <c r="V115" s="70"/>
      <c r="W115" s="70"/>
      <c r="X115" s="70"/>
      <c r="Y115" s="70"/>
      <c r="Z115" s="70"/>
      <c r="AA115" s="73"/>
      <c r="AB115" s="73"/>
      <c r="AC115" s="73"/>
      <c r="AD115" s="73"/>
      <c r="AE115" s="73"/>
      <c r="AF115" s="73"/>
      <c r="AG115" s="73"/>
      <c r="AH115" s="73"/>
      <c r="AI115" s="74"/>
      <c r="AJ115" s="74"/>
      <c r="AK115" s="74"/>
      <c r="AL115" s="74"/>
      <c r="AM115" s="74"/>
      <c r="AN115" s="74"/>
      <c r="AO115" s="74"/>
      <c r="AP115" s="74"/>
      <c r="AR115" s="75"/>
      <c r="AS115" s="73"/>
      <c r="AT115" s="73"/>
      <c r="AU115" s="73"/>
      <c r="AV115" s="73"/>
      <c r="AW115" s="73"/>
      <c r="AX115" s="73"/>
      <c r="AY115" s="73"/>
      <c r="AZ115" s="73"/>
      <c r="BA115" s="74"/>
      <c r="BB115" s="74"/>
      <c r="BC115" s="74"/>
      <c r="BD115" s="74"/>
      <c r="BE115" s="74"/>
      <c r="BF115" s="74"/>
      <c r="BG115" s="74"/>
      <c r="BH115" s="74"/>
      <c r="BK115" s="73"/>
      <c r="BL115" s="73"/>
      <c r="BM115" s="73"/>
      <c r="BN115" s="73"/>
      <c r="BO115" s="73"/>
      <c r="BP115" s="73"/>
      <c r="BQ115" s="73"/>
      <c r="BR115" s="73"/>
    </row>
    <row r="116" spans="1:78" s="63" customFormat="1" x14ac:dyDescent="0.3">
      <c r="A116" s="62">
        <v>14164900</v>
      </c>
      <c r="B116" s="63">
        <v>23772751</v>
      </c>
      <c r="C116" s="63" t="s">
        <v>13</v>
      </c>
      <c r="D116" s="63" t="s">
        <v>172</v>
      </c>
      <c r="F116" s="77"/>
      <c r="G116" s="64">
        <v>0.77100000000000002</v>
      </c>
      <c r="H116" s="64" t="str">
        <f t="shared" ref="H116:H130" si="621">IF(G116&gt;0.8,"VG",IF(G116&gt;0.7,"G",IF(G116&gt;0.45,"S","NS")))</f>
        <v>G</v>
      </c>
      <c r="I116" s="64" t="str">
        <f t="shared" ref="I116:I122" si="622">AJ116</f>
        <v>G</v>
      </c>
      <c r="J116" s="64" t="str">
        <f t="shared" ref="J116:J122" si="623">BB116</f>
        <v>VG</v>
      </c>
      <c r="K116" s="64" t="str">
        <f t="shared" ref="K116:K122" si="624">BT116</f>
        <v>VG</v>
      </c>
      <c r="L116" s="65">
        <v>-1.7000000000000001E-2</v>
      </c>
      <c r="M116" s="65" t="str">
        <f t="shared" ref="M116:M130" si="625">IF(ABS(L116)&lt;5%,"VG",IF(ABS(L116)&lt;10%,"G",IF(ABS(L116)&lt;15%,"S","NS")))</f>
        <v>VG</v>
      </c>
      <c r="N116" s="64" t="str">
        <f t="shared" ref="N116:N122" si="626">AO116</f>
        <v>G</v>
      </c>
      <c r="O116" s="64" t="str">
        <f t="shared" ref="O116:O122" si="627">BD116</f>
        <v>VG</v>
      </c>
      <c r="P116" s="64" t="str">
        <f t="shared" ref="P116:P122" si="628">BY116</f>
        <v>G</v>
      </c>
      <c r="Q116" s="64">
        <v>0.47699999999999998</v>
      </c>
      <c r="R116" s="64" t="str">
        <f t="shared" ref="R116:R130" si="629">IF(Q116&lt;=0.5,"VG",IF(Q116&lt;=0.6,"G",IF(Q116&lt;=0.7,"S","NS")))</f>
        <v>VG</v>
      </c>
      <c r="S116" s="64" t="str">
        <f t="shared" ref="S116:S122" si="630">AN116</f>
        <v>VG</v>
      </c>
      <c r="T116" s="64" t="str">
        <f t="shared" ref="T116:T122" si="631">BF116</f>
        <v>VG</v>
      </c>
      <c r="U116" s="64" t="str">
        <f t="shared" ref="U116:U122" si="632">BX116</f>
        <v>VG</v>
      </c>
      <c r="V116" s="64">
        <v>0.79300000000000004</v>
      </c>
      <c r="W116" s="64" t="str">
        <f t="shared" ref="W116:W130" si="633">IF(V116&gt;0.85,"VG",IF(V116&gt;0.75,"G",IF(V116&gt;0.6,"S","NS")))</f>
        <v>G</v>
      </c>
      <c r="X116" s="64" t="str">
        <f t="shared" ref="X116:X122" si="634">AP116</f>
        <v>G</v>
      </c>
      <c r="Y116" s="64" t="str">
        <f t="shared" ref="Y116:Y122" si="635">BH116</f>
        <v>VG</v>
      </c>
      <c r="Z116" s="64" t="str">
        <f t="shared" ref="Z116:Z122" si="636">BZ116</f>
        <v>G</v>
      </c>
      <c r="AA116" s="66">
        <v>0.82957537734731002</v>
      </c>
      <c r="AB116" s="66">
        <v>0.770017181523593</v>
      </c>
      <c r="AC116" s="66">
        <v>4.1945904485044201</v>
      </c>
      <c r="AD116" s="66">
        <v>1.60133556975805</v>
      </c>
      <c r="AE116" s="66">
        <v>0.41282517201920899</v>
      </c>
      <c r="AF116" s="66">
        <v>0.47956523902010201</v>
      </c>
      <c r="AG116" s="66">
        <v>0.83981224617125405</v>
      </c>
      <c r="AH116" s="66">
        <v>0.77168278397218004</v>
      </c>
      <c r="AI116" s="67" t="s">
        <v>77</v>
      </c>
      <c r="AJ116" s="67" t="s">
        <v>75</v>
      </c>
      <c r="AK116" s="67" t="s">
        <v>77</v>
      </c>
      <c r="AL116" s="67" t="s">
        <v>77</v>
      </c>
      <c r="AM116" s="67" t="s">
        <v>77</v>
      </c>
      <c r="AN116" s="67" t="s">
        <v>77</v>
      </c>
      <c r="AO116" s="67" t="s">
        <v>75</v>
      </c>
      <c r="AP116" s="67" t="s">
        <v>75</v>
      </c>
      <c r="AR116" s="68" t="s">
        <v>87</v>
      </c>
      <c r="AS116" s="66">
        <v>0.84535320975234196</v>
      </c>
      <c r="AT116" s="66">
        <v>0.852362033202411</v>
      </c>
      <c r="AU116" s="66">
        <v>0.65503642042571297</v>
      </c>
      <c r="AV116" s="66">
        <v>0.70929549035220396</v>
      </c>
      <c r="AW116" s="66">
        <v>0.39325156102380399</v>
      </c>
      <c r="AX116" s="66">
        <v>0.38423686288224501</v>
      </c>
      <c r="AY116" s="66">
        <v>0.84908178687649805</v>
      </c>
      <c r="AZ116" s="66">
        <v>0.85623492331974904</v>
      </c>
      <c r="BA116" s="67" t="s">
        <v>77</v>
      </c>
      <c r="BB116" s="67" t="s">
        <v>77</v>
      </c>
      <c r="BC116" s="67" t="s">
        <v>77</v>
      </c>
      <c r="BD116" s="67" t="s">
        <v>77</v>
      </c>
      <c r="BE116" s="67" t="s">
        <v>77</v>
      </c>
      <c r="BF116" s="67" t="s">
        <v>77</v>
      </c>
      <c r="BG116" s="67" t="s">
        <v>75</v>
      </c>
      <c r="BH116" s="67" t="s">
        <v>77</v>
      </c>
      <c r="BI116" s="63">
        <f t="shared" ref="BI116:BI122" si="637">IF(BJ116=AR116,1,0)</f>
        <v>1</v>
      </c>
      <c r="BJ116" s="63" t="s">
        <v>87</v>
      </c>
      <c r="BK116" s="66">
        <v>0.83149852870428698</v>
      </c>
      <c r="BL116" s="66">
        <v>0.840051780765255</v>
      </c>
      <c r="BM116" s="66">
        <v>2.4536945846266698</v>
      </c>
      <c r="BN116" s="66">
        <v>1.8573873082821999</v>
      </c>
      <c r="BO116" s="66">
        <v>0.41048930716367399</v>
      </c>
      <c r="BP116" s="66">
        <v>0.39993526880577102</v>
      </c>
      <c r="BQ116" s="66">
        <v>0.83515826593662201</v>
      </c>
      <c r="BR116" s="66">
        <v>0.84255161739777595</v>
      </c>
      <c r="BS116" s="63" t="s">
        <v>77</v>
      </c>
      <c r="BT116" s="63" t="s">
        <v>77</v>
      </c>
      <c r="BU116" s="63" t="s">
        <v>77</v>
      </c>
      <c r="BV116" s="63" t="s">
        <v>77</v>
      </c>
      <c r="BW116" s="63" t="s">
        <v>77</v>
      </c>
      <c r="BX116" s="63" t="s">
        <v>77</v>
      </c>
      <c r="BY116" s="63" t="s">
        <v>75</v>
      </c>
      <c r="BZ116" s="63" t="s">
        <v>75</v>
      </c>
    </row>
    <row r="117" spans="1:78" s="63" customFormat="1" x14ac:dyDescent="0.3">
      <c r="A117" s="62">
        <v>14164900</v>
      </c>
      <c r="B117" s="63">
        <v>23772751</v>
      </c>
      <c r="C117" s="63" t="s">
        <v>13</v>
      </c>
      <c r="D117" s="63" t="s">
        <v>175</v>
      </c>
      <c r="F117" s="77"/>
      <c r="G117" s="64">
        <v>0.76</v>
      </c>
      <c r="H117" s="64" t="str">
        <f t="shared" si="621"/>
        <v>G</v>
      </c>
      <c r="I117" s="64" t="str">
        <f t="shared" si="622"/>
        <v>G</v>
      </c>
      <c r="J117" s="64" t="str">
        <f t="shared" si="623"/>
        <v>VG</v>
      </c>
      <c r="K117" s="64" t="str">
        <f t="shared" si="624"/>
        <v>VG</v>
      </c>
      <c r="L117" s="65">
        <v>-1.9E-2</v>
      </c>
      <c r="M117" s="65" t="str">
        <f t="shared" si="625"/>
        <v>VG</v>
      </c>
      <c r="N117" s="64" t="str">
        <f t="shared" si="626"/>
        <v>G</v>
      </c>
      <c r="O117" s="64" t="str">
        <f t="shared" si="627"/>
        <v>VG</v>
      </c>
      <c r="P117" s="64" t="str">
        <f t="shared" si="628"/>
        <v>G</v>
      </c>
      <c r="Q117" s="64">
        <v>0.49</v>
      </c>
      <c r="R117" s="64" t="str">
        <f t="shared" si="629"/>
        <v>VG</v>
      </c>
      <c r="S117" s="64" t="str">
        <f t="shared" si="630"/>
        <v>VG</v>
      </c>
      <c r="T117" s="64" t="str">
        <f t="shared" si="631"/>
        <v>VG</v>
      </c>
      <c r="U117" s="64" t="str">
        <f t="shared" si="632"/>
        <v>VG</v>
      </c>
      <c r="V117" s="64">
        <v>0.79300000000000004</v>
      </c>
      <c r="W117" s="64" t="str">
        <f t="shared" si="633"/>
        <v>G</v>
      </c>
      <c r="X117" s="64" t="str">
        <f t="shared" si="634"/>
        <v>G</v>
      </c>
      <c r="Y117" s="64" t="str">
        <f t="shared" si="635"/>
        <v>VG</v>
      </c>
      <c r="Z117" s="64" t="str">
        <f t="shared" si="636"/>
        <v>G</v>
      </c>
      <c r="AA117" s="66">
        <v>0.82957537734731002</v>
      </c>
      <c r="AB117" s="66">
        <v>0.770017181523593</v>
      </c>
      <c r="AC117" s="66">
        <v>4.1945904485044201</v>
      </c>
      <c r="AD117" s="66">
        <v>1.60133556975805</v>
      </c>
      <c r="AE117" s="66">
        <v>0.41282517201920899</v>
      </c>
      <c r="AF117" s="66">
        <v>0.47956523902010201</v>
      </c>
      <c r="AG117" s="66">
        <v>0.83981224617125405</v>
      </c>
      <c r="AH117" s="66">
        <v>0.77168278397218004</v>
      </c>
      <c r="AI117" s="67" t="s">
        <v>77</v>
      </c>
      <c r="AJ117" s="67" t="s">
        <v>75</v>
      </c>
      <c r="AK117" s="67" t="s">
        <v>77</v>
      </c>
      <c r="AL117" s="67" t="s">
        <v>77</v>
      </c>
      <c r="AM117" s="67" t="s">
        <v>77</v>
      </c>
      <c r="AN117" s="67" t="s">
        <v>77</v>
      </c>
      <c r="AO117" s="67" t="s">
        <v>75</v>
      </c>
      <c r="AP117" s="67" t="s">
        <v>75</v>
      </c>
      <c r="AR117" s="68" t="s">
        <v>87</v>
      </c>
      <c r="AS117" s="66">
        <v>0.84535320975234196</v>
      </c>
      <c r="AT117" s="66">
        <v>0.852362033202411</v>
      </c>
      <c r="AU117" s="66">
        <v>0.65503642042571297</v>
      </c>
      <c r="AV117" s="66">
        <v>0.70929549035220396</v>
      </c>
      <c r="AW117" s="66">
        <v>0.39325156102380399</v>
      </c>
      <c r="AX117" s="66">
        <v>0.38423686288224501</v>
      </c>
      <c r="AY117" s="66">
        <v>0.84908178687649805</v>
      </c>
      <c r="AZ117" s="66">
        <v>0.85623492331974904</v>
      </c>
      <c r="BA117" s="67" t="s">
        <v>77</v>
      </c>
      <c r="BB117" s="67" t="s">
        <v>77</v>
      </c>
      <c r="BC117" s="67" t="s">
        <v>77</v>
      </c>
      <c r="BD117" s="67" t="s">
        <v>77</v>
      </c>
      <c r="BE117" s="67" t="s">
        <v>77</v>
      </c>
      <c r="BF117" s="67" t="s">
        <v>77</v>
      </c>
      <c r="BG117" s="67" t="s">
        <v>75</v>
      </c>
      <c r="BH117" s="67" t="s">
        <v>77</v>
      </c>
      <c r="BI117" s="63">
        <f t="shared" si="637"/>
        <v>1</v>
      </c>
      <c r="BJ117" s="63" t="s">
        <v>87</v>
      </c>
      <c r="BK117" s="66">
        <v>0.83149852870428698</v>
      </c>
      <c r="BL117" s="66">
        <v>0.840051780765255</v>
      </c>
      <c r="BM117" s="66">
        <v>2.4536945846266698</v>
      </c>
      <c r="BN117" s="66">
        <v>1.8573873082821999</v>
      </c>
      <c r="BO117" s="66">
        <v>0.41048930716367399</v>
      </c>
      <c r="BP117" s="66">
        <v>0.39993526880577102</v>
      </c>
      <c r="BQ117" s="66">
        <v>0.83515826593662201</v>
      </c>
      <c r="BR117" s="66">
        <v>0.84255161739777595</v>
      </c>
      <c r="BS117" s="63" t="s">
        <v>77</v>
      </c>
      <c r="BT117" s="63" t="s">
        <v>77</v>
      </c>
      <c r="BU117" s="63" t="s">
        <v>77</v>
      </c>
      <c r="BV117" s="63" t="s">
        <v>77</v>
      </c>
      <c r="BW117" s="63" t="s">
        <v>77</v>
      </c>
      <c r="BX117" s="63" t="s">
        <v>77</v>
      </c>
      <c r="BY117" s="63" t="s">
        <v>75</v>
      </c>
      <c r="BZ117" s="63" t="s">
        <v>75</v>
      </c>
    </row>
    <row r="118" spans="1:78" s="63" customFormat="1" x14ac:dyDescent="0.3">
      <c r="A118" s="62">
        <v>14164900</v>
      </c>
      <c r="B118" s="63">
        <v>23772751</v>
      </c>
      <c r="C118" s="63" t="s">
        <v>13</v>
      </c>
      <c r="D118" s="63" t="s">
        <v>176</v>
      </c>
      <c r="F118" s="77"/>
      <c r="G118" s="64">
        <v>0.74</v>
      </c>
      <c r="H118" s="64" t="str">
        <f t="shared" si="621"/>
        <v>G</v>
      </c>
      <c r="I118" s="64" t="str">
        <f t="shared" si="622"/>
        <v>G</v>
      </c>
      <c r="J118" s="64" t="str">
        <f t="shared" si="623"/>
        <v>VG</v>
      </c>
      <c r="K118" s="64" t="str">
        <f t="shared" si="624"/>
        <v>VG</v>
      </c>
      <c r="L118" s="65">
        <v>-8.0000000000000002E-3</v>
      </c>
      <c r="M118" s="65" t="str">
        <f t="shared" si="625"/>
        <v>VG</v>
      </c>
      <c r="N118" s="64" t="str">
        <f t="shared" si="626"/>
        <v>G</v>
      </c>
      <c r="O118" s="64" t="str">
        <f t="shared" si="627"/>
        <v>VG</v>
      </c>
      <c r="P118" s="64" t="str">
        <f t="shared" si="628"/>
        <v>G</v>
      </c>
      <c r="Q118" s="64">
        <v>0.51</v>
      </c>
      <c r="R118" s="64" t="str">
        <f t="shared" si="629"/>
        <v>G</v>
      </c>
      <c r="S118" s="64" t="str">
        <f t="shared" si="630"/>
        <v>VG</v>
      </c>
      <c r="T118" s="64" t="str">
        <f t="shared" si="631"/>
        <v>VG</v>
      </c>
      <c r="U118" s="64" t="str">
        <f t="shared" si="632"/>
        <v>VG</v>
      </c>
      <c r="V118" s="64">
        <v>0.82</v>
      </c>
      <c r="W118" s="64" t="str">
        <f t="shared" si="633"/>
        <v>G</v>
      </c>
      <c r="X118" s="64" t="str">
        <f t="shared" si="634"/>
        <v>G</v>
      </c>
      <c r="Y118" s="64" t="str">
        <f t="shared" si="635"/>
        <v>VG</v>
      </c>
      <c r="Z118" s="64" t="str">
        <f t="shared" si="636"/>
        <v>G</v>
      </c>
      <c r="AA118" s="66">
        <v>0.82957537734731002</v>
      </c>
      <c r="AB118" s="66">
        <v>0.770017181523593</v>
      </c>
      <c r="AC118" s="66">
        <v>4.1945904485044201</v>
      </c>
      <c r="AD118" s="66">
        <v>1.60133556975805</v>
      </c>
      <c r="AE118" s="66">
        <v>0.41282517201920899</v>
      </c>
      <c r="AF118" s="66">
        <v>0.47956523902010201</v>
      </c>
      <c r="AG118" s="66">
        <v>0.83981224617125405</v>
      </c>
      <c r="AH118" s="66">
        <v>0.77168278397218004</v>
      </c>
      <c r="AI118" s="67" t="s">
        <v>77</v>
      </c>
      <c r="AJ118" s="67" t="s">
        <v>75</v>
      </c>
      <c r="AK118" s="67" t="s">
        <v>77</v>
      </c>
      <c r="AL118" s="67" t="s">
        <v>77</v>
      </c>
      <c r="AM118" s="67" t="s">
        <v>77</v>
      </c>
      <c r="AN118" s="67" t="s">
        <v>77</v>
      </c>
      <c r="AO118" s="67" t="s">
        <v>75</v>
      </c>
      <c r="AP118" s="67" t="s">
        <v>75</v>
      </c>
      <c r="AR118" s="68" t="s">
        <v>87</v>
      </c>
      <c r="AS118" s="66">
        <v>0.84535320975234196</v>
      </c>
      <c r="AT118" s="66">
        <v>0.852362033202411</v>
      </c>
      <c r="AU118" s="66">
        <v>0.65503642042571297</v>
      </c>
      <c r="AV118" s="66">
        <v>0.70929549035220396</v>
      </c>
      <c r="AW118" s="66">
        <v>0.39325156102380399</v>
      </c>
      <c r="AX118" s="66">
        <v>0.38423686288224501</v>
      </c>
      <c r="AY118" s="66">
        <v>0.84908178687649805</v>
      </c>
      <c r="AZ118" s="66">
        <v>0.85623492331974904</v>
      </c>
      <c r="BA118" s="67" t="s">
        <v>77</v>
      </c>
      <c r="BB118" s="67" t="s">
        <v>77</v>
      </c>
      <c r="BC118" s="67" t="s">
        <v>77</v>
      </c>
      <c r="BD118" s="67" t="s">
        <v>77</v>
      </c>
      <c r="BE118" s="67" t="s">
        <v>77</v>
      </c>
      <c r="BF118" s="67" t="s">
        <v>77</v>
      </c>
      <c r="BG118" s="67" t="s">
        <v>75</v>
      </c>
      <c r="BH118" s="67" t="s">
        <v>77</v>
      </c>
      <c r="BI118" s="63">
        <f t="shared" si="637"/>
        <v>1</v>
      </c>
      <c r="BJ118" s="63" t="s">
        <v>87</v>
      </c>
      <c r="BK118" s="66">
        <v>0.83149852870428698</v>
      </c>
      <c r="BL118" s="66">
        <v>0.840051780765255</v>
      </c>
      <c r="BM118" s="66">
        <v>2.4536945846266698</v>
      </c>
      <c r="BN118" s="66">
        <v>1.8573873082821999</v>
      </c>
      <c r="BO118" s="66">
        <v>0.41048930716367399</v>
      </c>
      <c r="BP118" s="66">
        <v>0.39993526880577102</v>
      </c>
      <c r="BQ118" s="66">
        <v>0.83515826593662201</v>
      </c>
      <c r="BR118" s="66">
        <v>0.84255161739777595</v>
      </c>
      <c r="BS118" s="63" t="s">
        <v>77</v>
      </c>
      <c r="BT118" s="63" t="s">
        <v>77</v>
      </c>
      <c r="BU118" s="63" t="s">
        <v>77</v>
      </c>
      <c r="BV118" s="63" t="s">
        <v>77</v>
      </c>
      <c r="BW118" s="63" t="s">
        <v>77</v>
      </c>
      <c r="BX118" s="63" t="s">
        <v>77</v>
      </c>
      <c r="BY118" s="63" t="s">
        <v>75</v>
      </c>
      <c r="BZ118" s="63" t="s">
        <v>75</v>
      </c>
    </row>
    <row r="119" spans="1:78" s="63" customFormat="1" x14ac:dyDescent="0.3">
      <c r="A119" s="62">
        <v>14164900</v>
      </c>
      <c r="B119" s="63">
        <v>23772751</v>
      </c>
      <c r="C119" s="63" t="s">
        <v>13</v>
      </c>
      <c r="D119" s="63" t="s">
        <v>177</v>
      </c>
      <c r="F119" s="77"/>
      <c r="G119" s="64">
        <v>0.75</v>
      </c>
      <c r="H119" s="64" t="str">
        <f t="shared" si="621"/>
        <v>G</v>
      </c>
      <c r="I119" s="64" t="str">
        <f t="shared" si="622"/>
        <v>G</v>
      </c>
      <c r="J119" s="64" t="str">
        <f t="shared" si="623"/>
        <v>VG</v>
      </c>
      <c r="K119" s="64" t="str">
        <f t="shared" si="624"/>
        <v>VG</v>
      </c>
      <c r="L119" s="65">
        <v>-7.0000000000000001E-3</v>
      </c>
      <c r="M119" s="65" t="str">
        <f t="shared" si="625"/>
        <v>VG</v>
      </c>
      <c r="N119" s="64" t="str">
        <f t="shared" si="626"/>
        <v>G</v>
      </c>
      <c r="O119" s="64" t="str">
        <f t="shared" si="627"/>
        <v>VG</v>
      </c>
      <c r="P119" s="64" t="str">
        <f t="shared" si="628"/>
        <v>G</v>
      </c>
      <c r="Q119" s="64">
        <v>0.5</v>
      </c>
      <c r="R119" s="64" t="str">
        <f t="shared" si="629"/>
        <v>VG</v>
      </c>
      <c r="S119" s="64" t="str">
        <f t="shared" si="630"/>
        <v>VG</v>
      </c>
      <c r="T119" s="64" t="str">
        <f t="shared" si="631"/>
        <v>VG</v>
      </c>
      <c r="U119" s="64" t="str">
        <f t="shared" si="632"/>
        <v>VG</v>
      </c>
      <c r="V119" s="64">
        <v>0.78</v>
      </c>
      <c r="W119" s="64" t="str">
        <f t="shared" si="633"/>
        <v>G</v>
      </c>
      <c r="X119" s="64" t="str">
        <f t="shared" si="634"/>
        <v>G</v>
      </c>
      <c r="Y119" s="64" t="str">
        <f t="shared" si="635"/>
        <v>VG</v>
      </c>
      <c r="Z119" s="64" t="str">
        <f t="shared" si="636"/>
        <v>G</v>
      </c>
      <c r="AA119" s="66">
        <v>0.82957537734731002</v>
      </c>
      <c r="AB119" s="66">
        <v>0.770017181523593</v>
      </c>
      <c r="AC119" s="66">
        <v>4.1945904485044201</v>
      </c>
      <c r="AD119" s="66">
        <v>1.60133556975805</v>
      </c>
      <c r="AE119" s="66">
        <v>0.41282517201920899</v>
      </c>
      <c r="AF119" s="66">
        <v>0.47956523902010201</v>
      </c>
      <c r="AG119" s="66">
        <v>0.83981224617125405</v>
      </c>
      <c r="AH119" s="66">
        <v>0.77168278397218004</v>
      </c>
      <c r="AI119" s="67" t="s">
        <v>77</v>
      </c>
      <c r="AJ119" s="67" t="s">
        <v>75</v>
      </c>
      <c r="AK119" s="67" t="s">
        <v>77</v>
      </c>
      <c r="AL119" s="67" t="s">
        <v>77</v>
      </c>
      <c r="AM119" s="67" t="s">
        <v>77</v>
      </c>
      <c r="AN119" s="67" t="s">
        <v>77</v>
      </c>
      <c r="AO119" s="67" t="s">
        <v>75</v>
      </c>
      <c r="AP119" s="67" t="s">
        <v>75</v>
      </c>
      <c r="AR119" s="68" t="s">
        <v>87</v>
      </c>
      <c r="AS119" s="66">
        <v>0.84535320975234196</v>
      </c>
      <c r="AT119" s="66">
        <v>0.852362033202411</v>
      </c>
      <c r="AU119" s="66">
        <v>0.65503642042571297</v>
      </c>
      <c r="AV119" s="66">
        <v>0.70929549035220396</v>
      </c>
      <c r="AW119" s="66">
        <v>0.39325156102380399</v>
      </c>
      <c r="AX119" s="66">
        <v>0.38423686288224501</v>
      </c>
      <c r="AY119" s="66">
        <v>0.84908178687649805</v>
      </c>
      <c r="AZ119" s="66">
        <v>0.85623492331974904</v>
      </c>
      <c r="BA119" s="67" t="s">
        <v>77</v>
      </c>
      <c r="BB119" s="67" t="s">
        <v>77</v>
      </c>
      <c r="BC119" s="67" t="s">
        <v>77</v>
      </c>
      <c r="BD119" s="67" t="s">
        <v>77</v>
      </c>
      <c r="BE119" s="67" t="s">
        <v>77</v>
      </c>
      <c r="BF119" s="67" t="s">
        <v>77</v>
      </c>
      <c r="BG119" s="67" t="s">
        <v>75</v>
      </c>
      <c r="BH119" s="67" t="s">
        <v>77</v>
      </c>
      <c r="BI119" s="63">
        <f t="shared" si="637"/>
        <v>1</v>
      </c>
      <c r="BJ119" s="63" t="s">
        <v>87</v>
      </c>
      <c r="BK119" s="66">
        <v>0.83149852870428698</v>
      </c>
      <c r="BL119" s="66">
        <v>0.840051780765255</v>
      </c>
      <c r="BM119" s="66">
        <v>2.4536945846266698</v>
      </c>
      <c r="BN119" s="66">
        <v>1.8573873082821999</v>
      </c>
      <c r="BO119" s="66">
        <v>0.41048930716367399</v>
      </c>
      <c r="BP119" s="66">
        <v>0.39993526880577102</v>
      </c>
      <c r="BQ119" s="66">
        <v>0.83515826593662201</v>
      </c>
      <c r="BR119" s="66">
        <v>0.84255161739777595</v>
      </c>
      <c r="BS119" s="63" t="s">
        <v>77</v>
      </c>
      <c r="BT119" s="63" t="s">
        <v>77</v>
      </c>
      <c r="BU119" s="63" t="s">
        <v>77</v>
      </c>
      <c r="BV119" s="63" t="s">
        <v>77</v>
      </c>
      <c r="BW119" s="63" t="s">
        <v>77</v>
      </c>
      <c r="BX119" s="63" t="s">
        <v>77</v>
      </c>
      <c r="BY119" s="63" t="s">
        <v>75</v>
      </c>
      <c r="BZ119" s="63" t="s">
        <v>75</v>
      </c>
    </row>
    <row r="120" spans="1:78" s="63" customFormat="1" x14ac:dyDescent="0.3">
      <c r="A120" s="62">
        <v>14164900</v>
      </c>
      <c r="B120" s="63">
        <v>23772751</v>
      </c>
      <c r="C120" s="63" t="s">
        <v>13</v>
      </c>
      <c r="D120" s="83">
        <v>44181</v>
      </c>
      <c r="E120" s="83"/>
      <c r="F120" s="77"/>
      <c r="G120" s="64">
        <v>0.69</v>
      </c>
      <c r="H120" s="64" t="str">
        <f t="shared" si="621"/>
        <v>S</v>
      </c>
      <c r="I120" s="64" t="str">
        <f t="shared" si="622"/>
        <v>G</v>
      </c>
      <c r="J120" s="64" t="str">
        <f t="shared" si="623"/>
        <v>VG</v>
      </c>
      <c r="K120" s="64" t="str">
        <f t="shared" si="624"/>
        <v>VG</v>
      </c>
      <c r="L120" s="65">
        <v>1.7000000000000001E-2</v>
      </c>
      <c r="M120" s="65" t="str">
        <f t="shared" si="625"/>
        <v>VG</v>
      </c>
      <c r="N120" s="64" t="str">
        <f t="shared" si="626"/>
        <v>G</v>
      </c>
      <c r="O120" s="64" t="str">
        <f t="shared" si="627"/>
        <v>VG</v>
      </c>
      <c r="P120" s="64" t="str">
        <f t="shared" si="628"/>
        <v>G</v>
      </c>
      <c r="Q120" s="64">
        <v>0.56000000000000005</v>
      </c>
      <c r="R120" s="64" t="str">
        <f t="shared" si="629"/>
        <v>G</v>
      </c>
      <c r="S120" s="64" t="str">
        <f t="shared" si="630"/>
        <v>VG</v>
      </c>
      <c r="T120" s="64" t="str">
        <f t="shared" si="631"/>
        <v>VG</v>
      </c>
      <c r="U120" s="64" t="str">
        <f t="shared" si="632"/>
        <v>VG</v>
      </c>
      <c r="V120" s="64">
        <v>0.7</v>
      </c>
      <c r="W120" s="64" t="str">
        <f t="shared" si="633"/>
        <v>S</v>
      </c>
      <c r="X120" s="64" t="str">
        <f t="shared" si="634"/>
        <v>G</v>
      </c>
      <c r="Y120" s="64" t="str">
        <f t="shared" si="635"/>
        <v>VG</v>
      </c>
      <c r="Z120" s="64" t="str">
        <f t="shared" si="636"/>
        <v>G</v>
      </c>
      <c r="AA120" s="66">
        <v>0.82957537734731002</v>
      </c>
      <c r="AB120" s="66">
        <v>0.770017181523593</v>
      </c>
      <c r="AC120" s="66">
        <v>4.1945904485044201</v>
      </c>
      <c r="AD120" s="66">
        <v>1.60133556975805</v>
      </c>
      <c r="AE120" s="66">
        <v>0.41282517201920899</v>
      </c>
      <c r="AF120" s="66">
        <v>0.47956523902010201</v>
      </c>
      <c r="AG120" s="66">
        <v>0.83981224617125405</v>
      </c>
      <c r="AH120" s="66">
        <v>0.77168278397218004</v>
      </c>
      <c r="AI120" s="67" t="s">
        <v>77</v>
      </c>
      <c r="AJ120" s="67" t="s">
        <v>75</v>
      </c>
      <c r="AK120" s="67" t="s">
        <v>77</v>
      </c>
      <c r="AL120" s="67" t="s">
        <v>77</v>
      </c>
      <c r="AM120" s="67" t="s">
        <v>77</v>
      </c>
      <c r="AN120" s="67" t="s">
        <v>77</v>
      </c>
      <c r="AO120" s="67" t="s">
        <v>75</v>
      </c>
      <c r="AP120" s="67" t="s">
        <v>75</v>
      </c>
      <c r="AR120" s="68" t="s">
        <v>87</v>
      </c>
      <c r="AS120" s="66">
        <v>0.84535320975234196</v>
      </c>
      <c r="AT120" s="66">
        <v>0.852362033202411</v>
      </c>
      <c r="AU120" s="66">
        <v>0.65503642042571297</v>
      </c>
      <c r="AV120" s="66">
        <v>0.70929549035220396</v>
      </c>
      <c r="AW120" s="66">
        <v>0.39325156102380399</v>
      </c>
      <c r="AX120" s="66">
        <v>0.38423686288224501</v>
      </c>
      <c r="AY120" s="66">
        <v>0.84908178687649805</v>
      </c>
      <c r="AZ120" s="66">
        <v>0.85623492331974904</v>
      </c>
      <c r="BA120" s="67" t="s">
        <v>77</v>
      </c>
      <c r="BB120" s="67" t="s">
        <v>77</v>
      </c>
      <c r="BC120" s="67" t="s">
        <v>77</v>
      </c>
      <c r="BD120" s="67" t="s">
        <v>77</v>
      </c>
      <c r="BE120" s="67" t="s">
        <v>77</v>
      </c>
      <c r="BF120" s="67" t="s">
        <v>77</v>
      </c>
      <c r="BG120" s="67" t="s">
        <v>75</v>
      </c>
      <c r="BH120" s="67" t="s">
        <v>77</v>
      </c>
      <c r="BI120" s="63">
        <f t="shared" si="637"/>
        <v>1</v>
      </c>
      <c r="BJ120" s="63" t="s">
        <v>87</v>
      </c>
      <c r="BK120" s="66">
        <v>0.83149852870428698</v>
      </c>
      <c r="BL120" s="66">
        <v>0.840051780765255</v>
      </c>
      <c r="BM120" s="66">
        <v>2.4536945846266698</v>
      </c>
      <c r="BN120" s="66">
        <v>1.8573873082821999</v>
      </c>
      <c r="BO120" s="66">
        <v>0.41048930716367399</v>
      </c>
      <c r="BP120" s="66">
        <v>0.39993526880577102</v>
      </c>
      <c r="BQ120" s="66">
        <v>0.83515826593662201</v>
      </c>
      <c r="BR120" s="66">
        <v>0.84255161739777595</v>
      </c>
      <c r="BS120" s="63" t="s">
        <v>77</v>
      </c>
      <c r="BT120" s="63" t="s">
        <v>77</v>
      </c>
      <c r="BU120" s="63" t="s">
        <v>77</v>
      </c>
      <c r="BV120" s="63" t="s">
        <v>77</v>
      </c>
      <c r="BW120" s="63" t="s">
        <v>77</v>
      </c>
      <c r="BX120" s="63" t="s">
        <v>77</v>
      </c>
      <c r="BY120" s="63" t="s">
        <v>75</v>
      </c>
      <c r="BZ120" s="63" t="s">
        <v>75</v>
      </c>
    </row>
    <row r="121" spans="1:78" s="63" customFormat="1" x14ac:dyDescent="0.3">
      <c r="A121" s="62">
        <v>14164900</v>
      </c>
      <c r="B121" s="63">
        <v>23772751</v>
      </c>
      <c r="C121" s="63" t="s">
        <v>13</v>
      </c>
      <c r="D121" s="83" t="s">
        <v>185</v>
      </c>
      <c r="E121" s="83"/>
      <c r="F121" s="77"/>
      <c r="G121" s="64">
        <v>0.68</v>
      </c>
      <c r="H121" s="64" t="str">
        <f t="shared" si="621"/>
        <v>S</v>
      </c>
      <c r="I121" s="64" t="str">
        <f t="shared" si="622"/>
        <v>G</v>
      </c>
      <c r="J121" s="64" t="str">
        <f t="shared" si="623"/>
        <v>VG</v>
      </c>
      <c r="K121" s="64" t="str">
        <f t="shared" si="624"/>
        <v>VG</v>
      </c>
      <c r="L121" s="65">
        <v>8.7999999999999995E-2</v>
      </c>
      <c r="M121" s="65" t="str">
        <f t="shared" si="625"/>
        <v>G</v>
      </c>
      <c r="N121" s="64" t="str">
        <f t="shared" si="626"/>
        <v>G</v>
      </c>
      <c r="O121" s="64" t="str">
        <f t="shared" si="627"/>
        <v>VG</v>
      </c>
      <c r="P121" s="64" t="str">
        <f t="shared" si="628"/>
        <v>G</v>
      </c>
      <c r="Q121" s="64">
        <v>0.56000000000000005</v>
      </c>
      <c r="R121" s="64" t="str">
        <f t="shared" si="629"/>
        <v>G</v>
      </c>
      <c r="S121" s="64" t="str">
        <f t="shared" si="630"/>
        <v>VG</v>
      </c>
      <c r="T121" s="64" t="str">
        <f t="shared" si="631"/>
        <v>VG</v>
      </c>
      <c r="U121" s="64" t="str">
        <f t="shared" si="632"/>
        <v>VG</v>
      </c>
      <c r="V121" s="64">
        <v>0.71</v>
      </c>
      <c r="W121" s="64" t="str">
        <f t="shared" si="633"/>
        <v>S</v>
      </c>
      <c r="X121" s="64" t="str">
        <f t="shared" si="634"/>
        <v>G</v>
      </c>
      <c r="Y121" s="64" t="str">
        <f t="shared" si="635"/>
        <v>VG</v>
      </c>
      <c r="Z121" s="64" t="str">
        <f t="shared" si="636"/>
        <v>G</v>
      </c>
      <c r="AA121" s="66">
        <v>0.82957537734731002</v>
      </c>
      <c r="AB121" s="66">
        <v>0.770017181523593</v>
      </c>
      <c r="AC121" s="66">
        <v>4.1945904485044201</v>
      </c>
      <c r="AD121" s="66">
        <v>1.60133556975805</v>
      </c>
      <c r="AE121" s="66">
        <v>0.41282517201920899</v>
      </c>
      <c r="AF121" s="66">
        <v>0.47956523902010201</v>
      </c>
      <c r="AG121" s="66">
        <v>0.83981224617125405</v>
      </c>
      <c r="AH121" s="66">
        <v>0.77168278397218004</v>
      </c>
      <c r="AI121" s="67" t="s">
        <v>77</v>
      </c>
      <c r="AJ121" s="67" t="s">
        <v>75</v>
      </c>
      <c r="AK121" s="67" t="s">
        <v>77</v>
      </c>
      <c r="AL121" s="67" t="s">
        <v>77</v>
      </c>
      <c r="AM121" s="67" t="s">
        <v>77</v>
      </c>
      <c r="AN121" s="67" t="s">
        <v>77</v>
      </c>
      <c r="AO121" s="67" t="s">
        <v>75</v>
      </c>
      <c r="AP121" s="67" t="s">
        <v>75</v>
      </c>
      <c r="AR121" s="68" t="s">
        <v>87</v>
      </c>
      <c r="AS121" s="66">
        <v>0.84535320975234196</v>
      </c>
      <c r="AT121" s="66">
        <v>0.852362033202411</v>
      </c>
      <c r="AU121" s="66">
        <v>0.65503642042571297</v>
      </c>
      <c r="AV121" s="66">
        <v>0.70929549035220396</v>
      </c>
      <c r="AW121" s="66">
        <v>0.39325156102380399</v>
      </c>
      <c r="AX121" s="66">
        <v>0.38423686288224501</v>
      </c>
      <c r="AY121" s="66">
        <v>0.84908178687649805</v>
      </c>
      <c r="AZ121" s="66">
        <v>0.85623492331974904</v>
      </c>
      <c r="BA121" s="67" t="s">
        <v>77</v>
      </c>
      <c r="BB121" s="67" t="s">
        <v>77</v>
      </c>
      <c r="BC121" s="67" t="s">
        <v>77</v>
      </c>
      <c r="BD121" s="67" t="s">
        <v>77</v>
      </c>
      <c r="BE121" s="67" t="s">
        <v>77</v>
      </c>
      <c r="BF121" s="67" t="s">
        <v>77</v>
      </c>
      <c r="BG121" s="67" t="s">
        <v>75</v>
      </c>
      <c r="BH121" s="67" t="s">
        <v>77</v>
      </c>
      <c r="BI121" s="63">
        <f t="shared" si="637"/>
        <v>1</v>
      </c>
      <c r="BJ121" s="63" t="s">
        <v>87</v>
      </c>
      <c r="BK121" s="66">
        <v>0.83149852870428698</v>
      </c>
      <c r="BL121" s="66">
        <v>0.840051780765255</v>
      </c>
      <c r="BM121" s="66">
        <v>2.4536945846266698</v>
      </c>
      <c r="BN121" s="66">
        <v>1.8573873082821999</v>
      </c>
      <c r="BO121" s="66">
        <v>0.41048930716367399</v>
      </c>
      <c r="BP121" s="66">
        <v>0.39993526880577102</v>
      </c>
      <c r="BQ121" s="66">
        <v>0.83515826593662201</v>
      </c>
      <c r="BR121" s="66">
        <v>0.84255161739777595</v>
      </c>
      <c r="BS121" s="63" t="s">
        <v>77</v>
      </c>
      <c r="BT121" s="63" t="s">
        <v>77</v>
      </c>
      <c r="BU121" s="63" t="s">
        <v>77</v>
      </c>
      <c r="BV121" s="63" t="s">
        <v>77</v>
      </c>
      <c r="BW121" s="63" t="s">
        <v>77</v>
      </c>
      <c r="BX121" s="63" t="s">
        <v>77</v>
      </c>
      <c r="BY121" s="63" t="s">
        <v>75</v>
      </c>
      <c r="BZ121" s="63" t="s">
        <v>75</v>
      </c>
    </row>
    <row r="122" spans="1:78" s="63" customFormat="1" x14ac:dyDescent="0.3">
      <c r="A122" s="62">
        <v>14164900</v>
      </c>
      <c r="B122" s="63">
        <v>23772751</v>
      </c>
      <c r="C122" s="63" t="s">
        <v>13</v>
      </c>
      <c r="D122" s="83" t="s">
        <v>186</v>
      </c>
      <c r="E122" s="83"/>
      <c r="F122" s="77"/>
      <c r="G122" s="64">
        <v>0.68</v>
      </c>
      <c r="H122" s="64" t="str">
        <f t="shared" si="621"/>
        <v>S</v>
      </c>
      <c r="I122" s="64" t="str">
        <f t="shared" si="622"/>
        <v>G</v>
      </c>
      <c r="J122" s="64" t="str">
        <f t="shared" si="623"/>
        <v>VG</v>
      </c>
      <c r="K122" s="64" t="str">
        <f t="shared" si="624"/>
        <v>VG</v>
      </c>
      <c r="L122" s="65">
        <v>9.6000000000000002E-2</v>
      </c>
      <c r="M122" s="65" t="str">
        <f t="shared" si="625"/>
        <v>G</v>
      </c>
      <c r="N122" s="64" t="str">
        <f t="shared" si="626"/>
        <v>G</v>
      </c>
      <c r="O122" s="64" t="str">
        <f t="shared" si="627"/>
        <v>VG</v>
      </c>
      <c r="P122" s="64" t="str">
        <f t="shared" si="628"/>
        <v>G</v>
      </c>
      <c r="Q122" s="64">
        <v>0.56000000000000005</v>
      </c>
      <c r="R122" s="64" t="str">
        <f t="shared" si="629"/>
        <v>G</v>
      </c>
      <c r="S122" s="64" t="str">
        <f t="shared" si="630"/>
        <v>VG</v>
      </c>
      <c r="T122" s="64" t="str">
        <f t="shared" si="631"/>
        <v>VG</v>
      </c>
      <c r="U122" s="64" t="str">
        <f t="shared" si="632"/>
        <v>VG</v>
      </c>
      <c r="V122" s="64">
        <v>0.71</v>
      </c>
      <c r="W122" s="64" t="str">
        <f t="shared" si="633"/>
        <v>S</v>
      </c>
      <c r="X122" s="64" t="str">
        <f t="shared" si="634"/>
        <v>G</v>
      </c>
      <c r="Y122" s="64" t="str">
        <f t="shared" si="635"/>
        <v>VG</v>
      </c>
      <c r="Z122" s="64" t="str">
        <f t="shared" si="636"/>
        <v>G</v>
      </c>
      <c r="AA122" s="66">
        <v>0.82957537734731002</v>
      </c>
      <c r="AB122" s="66">
        <v>0.770017181523593</v>
      </c>
      <c r="AC122" s="66">
        <v>4.1945904485044201</v>
      </c>
      <c r="AD122" s="66">
        <v>1.60133556975805</v>
      </c>
      <c r="AE122" s="66">
        <v>0.41282517201920899</v>
      </c>
      <c r="AF122" s="66">
        <v>0.47956523902010201</v>
      </c>
      <c r="AG122" s="66">
        <v>0.83981224617125405</v>
      </c>
      <c r="AH122" s="66">
        <v>0.77168278397218004</v>
      </c>
      <c r="AI122" s="67" t="s">
        <v>77</v>
      </c>
      <c r="AJ122" s="67" t="s">
        <v>75</v>
      </c>
      <c r="AK122" s="67" t="s">
        <v>77</v>
      </c>
      <c r="AL122" s="67" t="s">
        <v>77</v>
      </c>
      <c r="AM122" s="67" t="s">
        <v>77</v>
      </c>
      <c r="AN122" s="67" t="s">
        <v>77</v>
      </c>
      <c r="AO122" s="67" t="s">
        <v>75</v>
      </c>
      <c r="AP122" s="67" t="s">
        <v>75</v>
      </c>
      <c r="AR122" s="68" t="s">
        <v>87</v>
      </c>
      <c r="AS122" s="66">
        <v>0.84535320975234196</v>
      </c>
      <c r="AT122" s="66">
        <v>0.852362033202411</v>
      </c>
      <c r="AU122" s="66">
        <v>0.65503642042571297</v>
      </c>
      <c r="AV122" s="66">
        <v>0.70929549035220396</v>
      </c>
      <c r="AW122" s="66">
        <v>0.39325156102380399</v>
      </c>
      <c r="AX122" s="66">
        <v>0.38423686288224501</v>
      </c>
      <c r="AY122" s="66">
        <v>0.84908178687649805</v>
      </c>
      <c r="AZ122" s="66">
        <v>0.85623492331974904</v>
      </c>
      <c r="BA122" s="67" t="s">
        <v>77</v>
      </c>
      <c r="BB122" s="67" t="s">
        <v>77</v>
      </c>
      <c r="BC122" s="67" t="s">
        <v>77</v>
      </c>
      <c r="BD122" s="67" t="s">
        <v>77</v>
      </c>
      <c r="BE122" s="67" t="s">
        <v>77</v>
      </c>
      <c r="BF122" s="67" t="s">
        <v>77</v>
      </c>
      <c r="BG122" s="67" t="s">
        <v>75</v>
      </c>
      <c r="BH122" s="67" t="s">
        <v>77</v>
      </c>
      <c r="BI122" s="63">
        <f t="shared" si="637"/>
        <v>1</v>
      </c>
      <c r="BJ122" s="63" t="s">
        <v>87</v>
      </c>
      <c r="BK122" s="66">
        <v>0.83149852870428698</v>
      </c>
      <c r="BL122" s="66">
        <v>0.840051780765255</v>
      </c>
      <c r="BM122" s="66">
        <v>2.4536945846266698</v>
      </c>
      <c r="BN122" s="66">
        <v>1.8573873082821999</v>
      </c>
      <c r="BO122" s="66">
        <v>0.41048930716367399</v>
      </c>
      <c r="BP122" s="66">
        <v>0.39993526880577102</v>
      </c>
      <c r="BQ122" s="66">
        <v>0.83515826593662201</v>
      </c>
      <c r="BR122" s="66">
        <v>0.84255161739777595</v>
      </c>
      <c r="BS122" s="63" t="s">
        <v>77</v>
      </c>
      <c r="BT122" s="63" t="s">
        <v>77</v>
      </c>
      <c r="BU122" s="63" t="s">
        <v>77</v>
      </c>
      <c r="BV122" s="63" t="s">
        <v>77</v>
      </c>
      <c r="BW122" s="63" t="s">
        <v>77</v>
      </c>
      <c r="BX122" s="63" t="s">
        <v>77</v>
      </c>
      <c r="BY122" s="63" t="s">
        <v>75</v>
      </c>
      <c r="BZ122" s="63" t="s">
        <v>75</v>
      </c>
    </row>
    <row r="123" spans="1:78" s="63" customFormat="1" x14ac:dyDescent="0.3">
      <c r="A123" s="62">
        <v>14164900</v>
      </c>
      <c r="B123" s="63">
        <v>23772751</v>
      </c>
      <c r="C123" s="63" t="s">
        <v>13</v>
      </c>
      <c r="D123" s="83" t="s">
        <v>197</v>
      </c>
      <c r="E123" s="83"/>
      <c r="F123" s="77"/>
      <c r="G123" s="64">
        <v>0.68</v>
      </c>
      <c r="H123" s="64" t="str">
        <f t="shared" si="621"/>
        <v>S</v>
      </c>
      <c r="I123" s="64" t="str">
        <f t="shared" ref="I123" si="638">AJ123</f>
        <v>G</v>
      </c>
      <c r="J123" s="64" t="str">
        <f t="shared" ref="J123" si="639">BB123</f>
        <v>VG</v>
      </c>
      <c r="K123" s="64" t="str">
        <f t="shared" ref="K123" si="640">BT123</f>
        <v>VG</v>
      </c>
      <c r="L123" s="65">
        <v>9.6000000000000002E-2</v>
      </c>
      <c r="M123" s="65" t="str">
        <f t="shared" si="625"/>
        <v>G</v>
      </c>
      <c r="N123" s="64" t="str">
        <f t="shared" ref="N123" si="641">AO123</f>
        <v>G</v>
      </c>
      <c r="O123" s="64" t="str">
        <f t="shared" ref="O123" si="642">BD123</f>
        <v>VG</v>
      </c>
      <c r="P123" s="64" t="str">
        <f t="shared" ref="P123" si="643">BY123</f>
        <v>G</v>
      </c>
      <c r="Q123" s="64">
        <v>0.56000000000000005</v>
      </c>
      <c r="R123" s="64" t="str">
        <f t="shared" si="629"/>
        <v>G</v>
      </c>
      <c r="S123" s="64" t="str">
        <f t="shared" ref="S123" si="644">AN123</f>
        <v>VG</v>
      </c>
      <c r="T123" s="64" t="str">
        <f t="shared" ref="T123" si="645">BF123</f>
        <v>VG</v>
      </c>
      <c r="U123" s="64" t="str">
        <f t="shared" ref="U123" si="646">BX123</f>
        <v>VG</v>
      </c>
      <c r="V123" s="64">
        <v>0.71</v>
      </c>
      <c r="W123" s="64" t="str">
        <f t="shared" si="633"/>
        <v>S</v>
      </c>
      <c r="X123" s="64" t="str">
        <f t="shared" ref="X123" si="647">AP123</f>
        <v>G</v>
      </c>
      <c r="Y123" s="64" t="str">
        <f t="shared" ref="Y123" si="648">BH123</f>
        <v>VG</v>
      </c>
      <c r="Z123" s="64" t="str">
        <f t="shared" ref="Z123" si="649">BZ123</f>
        <v>G</v>
      </c>
      <c r="AA123" s="66">
        <v>0.82957537734731002</v>
      </c>
      <c r="AB123" s="66">
        <v>0.770017181523593</v>
      </c>
      <c r="AC123" s="66">
        <v>4.1945904485044201</v>
      </c>
      <c r="AD123" s="66">
        <v>1.60133556975805</v>
      </c>
      <c r="AE123" s="66">
        <v>0.41282517201920899</v>
      </c>
      <c r="AF123" s="66">
        <v>0.47956523902010201</v>
      </c>
      <c r="AG123" s="66">
        <v>0.83981224617125405</v>
      </c>
      <c r="AH123" s="66">
        <v>0.77168278397218004</v>
      </c>
      <c r="AI123" s="67" t="s">
        <v>77</v>
      </c>
      <c r="AJ123" s="67" t="s">
        <v>75</v>
      </c>
      <c r="AK123" s="67" t="s">
        <v>77</v>
      </c>
      <c r="AL123" s="67" t="s">
        <v>77</v>
      </c>
      <c r="AM123" s="67" t="s">
        <v>77</v>
      </c>
      <c r="AN123" s="67" t="s">
        <v>77</v>
      </c>
      <c r="AO123" s="67" t="s">
        <v>75</v>
      </c>
      <c r="AP123" s="67" t="s">
        <v>75</v>
      </c>
      <c r="AR123" s="68" t="s">
        <v>87</v>
      </c>
      <c r="AS123" s="66">
        <v>0.84535320975234196</v>
      </c>
      <c r="AT123" s="66">
        <v>0.852362033202411</v>
      </c>
      <c r="AU123" s="66">
        <v>0.65503642042571297</v>
      </c>
      <c r="AV123" s="66">
        <v>0.70929549035220396</v>
      </c>
      <c r="AW123" s="66">
        <v>0.39325156102380399</v>
      </c>
      <c r="AX123" s="66">
        <v>0.38423686288224501</v>
      </c>
      <c r="AY123" s="66">
        <v>0.84908178687649805</v>
      </c>
      <c r="AZ123" s="66">
        <v>0.85623492331974904</v>
      </c>
      <c r="BA123" s="67" t="s">
        <v>77</v>
      </c>
      <c r="BB123" s="67" t="s">
        <v>77</v>
      </c>
      <c r="BC123" s="67" t="s">
        <v>77</v>
      </c>
      <c r="BD123" s="67" t="s">
        <v>77</v>
      </c>
      <c r="BE123" s="67" t="s">
        <v>77</v>
      </c>
      <c r="BF123" s="67" t="s">
        <v>77</v>
      </c>
      <c r="BG123" s="67" t="s">
        <v>75</v>
      </c>
      <c r="BH123" s="67" t="s">
        <v>77</v>
      </c>
      <c r="BI123" s="63">
        <f t="shared" ref="BI123" si="650">IF(BJ123=AR123,1,0)</f>
        <v>1</v>
      </c>
      <c r="BJ123" s="63" t="s">
        <v>87</v>
      </c>
      <c r="BK123" s="66">
        <v>0.83149852870428698</v>
      </c>
      <c r="BL123" s="66">
        <v>0.840051780765255</v>
      </c>
      <c r="BM123" s="66">
        <v>2.4536945846266698</v>
      </c>
      <c r="BN123" s="66">
        <v>1.8573873082821999</v>
      </c>
      <c r="BO123" s="66">
        <v>0.41048930716367399</v>
      </c>
      <c r="BP123" s="66">
        <v>0.39993526880577102</v>
      </c>
      <c r="BQ123" s="66">
        <v>0.83515826593662201</v>
      </c>
      <c r="BR123" s="66">
        <v>0.84255161739777595</v>
      </c>
      <c r="BS123" s="63" t="s">
        <v>77</v>
      </c>
      <c r="BT123" s="63" t="s">
        <v>77</v>
      </c>
      <c r="BU123" s="63" t="s">
        <v>77</v>
      </c>
      <c r="BV123" s="63" t="s">
        <v>77</v>
      </c>
      <c r="BW123" s="63" t="s">
        <v>77</v>
      </c>
      <c r="BX123" s="63" t="s">
        <v>77</v>
      </c>
      <c r="BY123" s="63" t="s">
        <v>75</v>
      </c>
      <c r="BZ123" s="63" t="s">
        <v>75</v>
      </c>
    </row>
    <row r="124" spans="1:78" s="63" customFormat="1" x14ac:dyDescent="0.3">
      <c r="A124" s="62">
        <v>14164900</v>
      </c>
      <c r="B124" s="63">
        <v>23772751</v>
      </c>
      <c r="C124" s="63" t="s">
        <v>13</v>
      </c>
      <c r="D124" s="83">
        <v>44187</v>
      </c>
      <c r="E124" s="83"/>
      <c r="F124" s="77"/>
      <c r="G124" s="64">
        <v>0.81</v>
      </c>
      <c r="H124" s="64" t="str">
        <f t="shared" si="621"/>
        <v>VG</v>
      </c>
      <c r="I124" s="64" t="str">
        <f t="shared" ref="I124" si="651">AJ124</f>
        <v>G</v>
      </c>
      <c r="J124" s="64" t="str">
        <f t="shared" ref="J124" si="652">BB124</f>
        <v>VG</v>
      </c>
      <c r="K124" s="64" t="str">
        <f t="shared" ref="K124" si="653">BT124</f>
        <v>VG</v>
      </c>
      <c r="L124" s="65">
        <v>4.1000000000000002E-2</v>
      </c>
      <c r="M124" s="65" t="str">
        <f t="shared" si="625"/>
        <v>VG</v>
      </c>
      <c r="N124" s="64" t="str">
        <f t="shared" ref="N124" si="654">AO124</f>
        <v>G</v>
      </c>
      <c r="O124" s="64" t="str">
        <f t="shared" ref="O124" si="655">BD124</f>
        <v>VG</v>
      </c>
      <c r="P124" s="64" t="str">
        <f t="shared" ref="P124" si="656">BY124</f>
        <v>G</v>
      </c>
      <c r="Q124" s="64">
        <v>0.43</v>
      </c>
      <c r="R124" s="64" t="str">
        <f t="shared" si="629"/>
        <v>VG</v>
      </c>
      <c r="S124" s="64" t="str">
        <f t="shared" ref="S124" si="657">AN124</f>
        <v>VG</v>
      </c>
      <c r="T124" s="64" t="str">
        <f t="shared" ref="T124" si="658">BF124</f>
        <v>VG</v>
      </c>
      <c r="U124" s="64" t="str">
        <f t="shared" ref="U124" si="659">BX124</f>
        <v>VG</v>
      </c>
      <c r="V124" s="64">
        <v>0.82</v>
      </c>
      <c r="W124" s="64" t="str">
        <f t="shared" si="633"/>
        <v>G</v>
      </c>
      <c r="X124" s="64" t="str">
        <f t="shared" ref="X124" si="660">AP124</f>
        <v>G</v>
      </c>
      <c r="Y124" s="64" t="str">
        <f t="shared" ref="Y124" si="661">BH124</f>
        <v>VG</v>
      </c>
      <c r="Z124" s="64" t="str">
        <f t="shared" ref="Z124" si="662">BZ124</f>
        <v>G</v>
      </c>
      <c r="AA124" s="66">
        <v>0.82957537734731002</v>
      </c>
      <c r="AB124" s="66">
        <v>0.770017181523593</v>
      </c>
      <c r="AC124" s="66">
        <v>4.1945904485044201</v>
      </c>
      <c r="AD124" s="66">
        <v>1.60133556975805</v>
      </c>
      <c r="AE124" s="66">
        <v>0.41282517201920899</v>
      </c>
      <c r="AF124" s="66">
        <v>0.47956523902010201</v>
      </c>
      <c r="AG124" s="66">
        <v>0.83981224617125405</v>
      </c>
      <c r="AH124" s="66">
        <v>0.77168278397218004</v>
      </c>
      <c r="AI124" s="67" t="s">
        <v>77</v>
      </c>
      <c r="AJ124" s="67" t="s">
        <v>75</v>
      </c>
      <c r="AK124" s="67" t="s">
        <v>77</v>
      </c>
      <c r="AL124" s="67" t="s">
        <v>77</v>
      </c>
      <c r="AM124" s="67" t="s">
        <v>77</v>
      </c>
      <c r="AN124" s="67" t="s">
        <v>77</v>
      </c>
      <c r="AO124" s="67" t="s">
        <v>75</v>
      </c>
      <c r="AP124" s="67" t="s">
        <v>75</v>
      </c>
      <c r="AR124" s="68" t="s">
        <v>87</v>
      </c>
      <c r="AS124" s="66">
        <v>0.84535320975234196</v>
      </c>
      <c r="AT124" s="66">
        <v>0.852362033202411</v>
      </c>
      <c r="AU124" s="66">
        <v>0.65503642042571297</v>
      </c>
      <c r="AV124" s="66">
        <v>0.70929549035220396</v>
      </c>
      <c r="AW124" s="66">
        <v>0.39325156102380399</v>
      </c>
      <c r="AX124" s="66">
        <v>0.38423686288224501</v>
      </c>
      <c r="AY124" s="66">
        <v>0.84908178687649805</v>
      </c>
      <c r="AZ124" s="66">
        <v>0.85623492331974904</v>
      </c>
      <c r="BA124" s="67" t="s">
        <v>77</v>
      </c>
      <c r="BB124" s="67" t="s">
        <v>77</v>
      </c>
      <c r="BC124" s="67" t="s">
        <v>77</v>
      </c>
      <c r="BD124" s="67" t="s">
        <v>77</v>
      </c>
      <c r="BE124" s="67" t="s">
        <v>77</v>
      </c>
      <c r="BF124" s="67" t="s">
        <v>77</v>
      </c>
      <c r="BG124" s="67" t="s">
        <v>75</v>
      </c>
      <c r="BH124" s="67" t="s">
        <v>77</v>
      </c>
      <c r="BI124" s="63">
        <f t="shared" ref="BI124" si="663">IF(BJ124=AR124,1,0)</f>
        <v>1</v>
      </c>
      <c r="BJ124" s="63" t="s">
        <v>87</v>
      </c>
      <c r="BK124" s="66">
        <v>0.83149852870428698</v>
      </c>
      <c r="BL124" s="66">
        <v>0.840051780765255</v>
      </c>
      <c r="BM124" s="66">
        <v>2.4536945846266698</v>
      </c>
      <c r="BN124" s="66">
        <v>1.8573873082821999</v>
      </c>
      <c r="BO124" s="66">
        <v>0.41048930716367399</v>
      </c>
      <c r="BP124" s="66">
        <v>0.39993526880577102</v>
      </c>
      <c r="BQ124" s="66">
        <v>0.83515826593662201</v>
      </c>
      <c r="BR124" s="66">
        <v>0.84255161739777595</v>
      </c>
      <c r="BS124" s="63" t="s">
        <v>77</v>
      </c>
      <c r="BT124" s="63" t="s">
        <v>77</v>
      </c>
      <c r="BU124" s="63" t="s">
        <v>77</v>
      </c>
      <c r="BV124" s="63" t="s">
        <v>77</v>
      </c>
      <c r="BW124" s="63" t="s">
        <v>77</v>
      </c>
      <c r="BX124" s="63" t="s">
        <v>77</v>
      </c>
      <c r="BY124" s="63" t="s">
        <v>75</v>
      </c>
      <c r="BZ124" s="63" t="s">
        <v>75</v>
      </c>
    </row>
    <row r="125" spans="1:78" s="63" customFormat="1" x14ac:dyDescent="0.3">
      <c r="A125" s="62">
        <v>14164900</v>
      </c>
      <c r="B125" s="63">
        <v>23772751</v>
      </c>
      <c r="C125" s="63" t="s">
        <v>13</v>
      </c>
      <c r="D125" s="83" t="s">
        <v>204</v>
      </c>
      <c r="E125" s="83"/>
      <c r="F125" s="77"/>
      <c r="G125" s="64">
        <v>0.82</v>
      </c>
      <c r="H125" s="64" t="str">
        <f t="shared" si="621"/>
        <v>VG</v>
      </c>
      <c r="I125" s="64" t="str">
        <f t="shared" ref="I125" si="664">AJ125</f>
        <v>G</v>
      </c>
      <c r="J125" s="64" t="str">
        <f t="shared" ref="J125" si="665">BB125</f>
        <v>VG</v>
      </c>
      <c r="K125" s="64" t="str">
        <f t="shared" ref="K125" si="666">BT125</f>
        <v>VG</v>
      </c>
      <c r="L125" s="65">
        <v>2.8000000000000001E-2</v>
      </c>
      <c r="M125" s="65" t="str">
        <f t="shared" si="625"/>
        <v>VG</v>
      </c>
      <c r="N125" s="64" t="str">
        <f t="shared" ref="N125" si="667">AO125</f>
        <v>G</v>
      </c>
      <c r="O125" s="64" t="str">
        <f t="shared" ref="O125" si="668">BD125</f>
        <v>VG</v>
      </c>
      <c r="P125" s="64" t="str">
        <f t="shared" ref="P125" si="669">BY125</f>
        <v>G</v>
      </c>
      <c r="Q125" s="64">
        <v>0.42</v>
      </c>
      <c r="R125" s="64" t="str">
        <f t="shared" si="629"/>
        <v>VG</v>
      </c>
      <c r="S125" s="64" t="str">
        <f t="shared" ref="S125" si="670">AN125</f>
        <v>VG</v>
      </c>
      <c r="T125" s="64" t="str">
        <f t="shared" ref="T125" si="671">BF125</f>
        <v>VG</v>
      </c>
      <c r="U125" s="64" t="str">
        <f t="shared" ref="U125" si="672">BX125</f>
        <v>VG</v>
      </c>
      <c r="V125" s="64">
        <v>0.83</v>
      </c>
      <c r="W125" s="64" t="str">
        <f t="shared" si="633"/>
        <v>G</v>
      </c>
      <c r="X125" s="64" t="str">
        <f t="shared" ref="X125" si="673">AP125</f>
        <v>G</v>
      </c>
      <c r="Y125" s="64" t="str">
        <f t="shared" ref="Y125" si="674">BH125</f>
        <v>VG</v>
      </c>
      <c r="Z125" s="64" t="str">
        <f t="shared" ref="Z125" si="675">BZ125</f>
        <v>G</v>
      </c>
      <c r="AA125" s="66">
        <v>0.82957537734731002</v>
      </c>
      <c r="AB125" s="66">
        <v>0.770017181523593</v>
      </c>
      <c r="AC125" s="66">
        <v>4.1945904485044201</v>
      </c>
      <c r="AD125" s="66">
        <v>1.60133556975805</v>
      </c>
      <c r="AE125" s="66">
        <v>0.41282517201920899</v>
      </c>
      <c r="AF125" s="66">
        <v>0.47956523902010201</v>
      </c>
      <c r="AG125" s="66">
        <v>0.83981224617125405</v>
      </c>
      <c r="AH125" s="66">
        <v>0.77168278397218004</v>
      </c>
      <c r="AI125" s="67" t="s">
        <v>77</v>
      </c>
      <c r="AJ125" s="67" t="s">
        <v>75</v>
      </c>
      <c r="AK125" s="67" t="s">
        <v>77</v>
      </c>
      <c r="AL125" s="67" t="s">
        <v>77</v>
      </c>
      <c r="AM125" s="67" t="s">
        <v>77</v>
      </c>
      <c r="AN125" s="67" t="s">
        <v>77</v>
      </c>
      <c r="AO125" s="67" t="s">
        <v>75</v>
      </c>
      <c r="AP125" s="67" t="s">
        <v>75</v>
      </c>
      <c r="AR125" s="68" t="s">
        <v>87</v>
      </c>
      <c r="AS125" s="66">
        <v>0.84535320975234196</v>
      </c>
      <c r="AT125" s="66">
        <v>0.852362033202411</v>
      </c>
      <c r="AU125" s="66">
        <v>0.65503642042571297</v>
      </c>
      <c r="AV125" s="66">
        <v>0.70929549035220396</v>
      </c>
      <c r="AW125" s="66">
        <v>0.39325156102380399</v>
      </c>
      <c r="AX125" s="66">
        <v>0.38423686288224501</v>
      </c>
      <c r="AY125" s="66">
        <v>0.84908178687649805</v>
      </c>
      <c r="AZ125" s="66">
        <v>0.85623492331974904</v>
      </c>
      <c r="BA125" s="67" t="s">
        <v>77</v>
      </c>
      <c r="BB125" s="67" t="s">
        <v>77</v>
      </c>
      <c r="BC125" s="67" t="s">
        <v>77</v>
      </c>
      <c r="BD125" s="67" t="s">
        <v>77</v>
      </c>
      <c r="BE125" s="67" t="s">
        <v>77</v>
      </c>
      <c r="BF125" s="67" t="s">
        <v>77</v>
      </c>
      <c r="BG125" s="67" t="s">
        <v>75</v>
      </c>
      <c r="BH125" s="67" t="s">
        <v>77</v>
      </c>
      <c r="BI125" s="63">
        <f t="shared" ref="BI125" si="676">IF(BJ125=AR125,1,0)</f>
        <v>1</v>
      </c>
      <c r="BJ125" s="63" t="s">
        <v>87</v>
      </c>
      <c r="BK125" s="66">
        <v>0.83149852870428698</v>
      </c>
      <c r="BL125" s="66">
        <v>0.840051780765255</v>
      </c>
      <c r="BM125" s="66">
        <v>2.4536945846266698</v>
      </c>
      <c r="BN125" s="66">
        <v>1.8573873082821999</v>
      </c>
      <c r="BO125" s="66">
        <v>0.41048930716367399</v>
      </c>
      <c r="BP125" s="66">
        <v>0.39993526880577102</v>
      </c>
      <c r="BQ125" s="66">
        <v>0.83515826593662201</v>
      </c>
      <c r="BR125" s="66">
        <v>0.84255161739777595</v>
      </c>
      <c r="BS125" s="63" t="s">
        <v>77</v>
      </c>
      <c r="BT125" s="63" t="s">
        <v>77</v>
      </c>
      <c r="BU125" s="63" t="s">
        <v>77</v>
      </c>
      <c r="BV125" s="63" t="s">
        <v>77</v>
      </c>
      <c r="BW125" s="63" t="s">
        <v>77</v>
      </c>
      <c r="BX125" s="63" t="s">
        <v>77</v>
      </c>
      <c r="BY125" s="63" t="s">
        <v>75</v>
      </c>
      <c r="BZ125" s="63" t="s">
        <v>75</v>
      </c>
    </row>
    <row r="126" spans="1:78" s="63" customFormat="1" x14ac:dyDescent="0.3">
      <c r="A126" s="62">
        <v>14164900</v>
      </c>
      <c r="B126" s="63">
        <v>23772751</v>
      </c>
      <c r="C126" s="63" t="s">
        <v>13</v>
      </c>
      <c r="D126" s="83" t="s">
        <v>205</v>
      </c>
      <c r="E126" s="83"/>
      <c r="F126" s="77"/>
      <c r="G126" s="64">
        <v>0.82</v>
      </c>
      <c r="H126" s="64" t="str">
        <f t="shared" si="621"/>
        <v>VG</v>
      </c>
      <c r="I126" s="64" t="str">
        <f t="shared" ref="I126" si="677">AJ126</f>
        <v>G</v>
      </c>
      <c r="J126" s="64" t="str">
        <f t="shared" ref="J126" si="678">BB126</f>
        <v>VG</v>
      </c>
      <c r="K126" s="64" t="str">
        <f t="shared" ref="K126" si="679">BT126</f>
        <v>VG</v>
      </c>
      <c r="L126" s="65">
        <v>1.7000000000000001E-2</v>
      </c>
      <c r="M126" s="65" t="str">
        <f t="shared" si="625"/>
        <v>VG</v>
      </c>
      <c r="N126" s="64" t="str">
        <f t="shared" ref="N126" si="680">AO126</f>
        <v>G</v>
      </c>
      <c r="O126" s="64" t="str">
        <f t="shared" ref="O126" si="681">BD126</f>
        <v>VG</v>
      </c>
      <c r="P126" s="64" t="str">
        <f t="shared" ref="P126" si="682">BY126</f>
        <v>G</v>
      </c>
      <c r="Q126" s="64">
        <v>0.42</v>
      </c>
      <c r="R126" s="64" t="str">
        <f t="shared" si="629"/>
        <v>VG</v>
      </c>
      <c r="S126" s="64" t="str">
        <f t="shared" ref="S126" si="683">AN126</f>
        <v>VG</v>
      </c>
      <c r="T126" s="64" t="str">
        <f t="shared" ref="T126" si="684">BF126</f>
        <v>VG</v>
      </c>
      <c r="U126" s="64" t="str">
        <f t="shared" ref="U126" si="685">BX126</f>
        <v>VG</v>
      </c>
      <c r="V126" s="64">
        <v>0.83</v>
      </c>
      <c r="W126" s="64" t="str">
        <f t="shared" si="633"/>
        <v>G</v>
      </c>
      <c r="X126" s="64" t="str">
        <f t="shared" ref="X126" si="686">AP126</f>
        <v>G</v>
      </c>
      <c r="Y126" s="64" t="str">
        <f t="shared" ref="Y126" si="687">BH126</f>
        <v>VG</v>
      </c>
      <c r="Z126" s="64" t="str">
        <f t="shared" ref="Z126" si="688">BZ126</f>
        <v>G</v>
      </c>
      <c r="AA126" s="66">
        <v>0.82957537734731002</v>
      </c>
      <c r="AB126" s="66">
        <v>0.770017181523593</v>
      </c>
      <c r="AC126" s="66">
        <v>4.1945904485044201</v>
      </c>
      <c r="AD126" s="66">
        <v>1.60133556975805</v>
      </c>
      <c r="AE126" s="66">
        <v>0.41282517201920899</v>
      </c>
      <c r="AF126" s="66">
        <v>0.47956523902010201</v>
      </c>
      <c r="AG126" s="66">
        <v>0.83981224617125405</v>
      </c>
      <c r="AH126" s="66">
        <v>0.77168278397218004</v>
      </c>
      <c r="AI126" s="67" t="s">
        <v>77</v>
      </c>
      <c r="AJ126" s="67" t="s">
        <v>75</v>
      </c>
      <c r="AK126" s="67" t="s">
        <v>77</v>
      </c>
      <c r="AL126" s="67" t="s">
        <v>77</v>
      </c>
      <c r="AM126" s="67" t="s">
        <v>77</v>
      </c>
      <c r="AN126" s="67" t="s">
        <v>77</v>
      </c>
      <c r="AO126" s="67" t="s">
        <v>75</v>
      </c>
      <c r="AP126" s="67" t="s">
        <v>75</v>
      </c>
      <c r="AR126" s="68" t="s">
        <v>87</v>
      </c>
      <c r="AS126" s="66">
        <v>0.84535320975234196</v>
      </c>
      <c r="AT126" s="66">
        <v>0.852362033202411</v>
      </c>
      <c r="AU126" s="66">
        <v>0.65503642042571297</v>
      </c>
      <c r="AV126" s="66">
        <v>0.70929549035220396</v>
      </c>
      <c r="AW126" s="66">
        <v>0.39325156102380399</v>
      </c>
      <c r="AX126" s="66">
        <v>0.38423686288224501</v>
      </c>
      <c r="AY126" s="66">
        <v>0.84908178687649805</v>
      </c>
      <c r="AZ126" s="66">
        <v>0.85623492331974904</v>
      </c>
      <c r="BA126" s="67" t="s">
        <v>77</v>
      </c>
      <c r="BB126" s="67" t="s">
        <v>77</v>
      </c>
      <c r="BC126" s="67" t="s">
        <v>77</v>
      </c>
      <c r="BD126" s="67" t="s">
        <v>77</v>
      </c>
      <c r="BE126" s="67" t="s">
        <v>77</v>
      </c>
      <c r="BF126" s="67" t="s">
        <v>77</v>
      </c>
      <c r="BG126" s="67" t="s">
        <v>75</v>
      </c>
      <c r="BH126" s="67" t="s">
        <v>77</v>
      </c>
      <c r="BI126" s="63">
        <f t="shared" ref="BI126" si="689">IF(BJ126=AR126,1,0)</f>
        <v>1</v>
      </c>
      <c r="BJ126" s="63" t="s">
        <v>87</v>
      </c>
      <c r="BK126" s="66">
        <v>0.83149852870428698</v>
      </c>
      <c r="BL126" s="66">
        <v>0.840051780765255</v>
      </c>
      <c r="BM126" s="66">
        <v>2.4536945846266698</v>
      </c>
      <c r="BN126" s="66">
        <v>1.8573873082821999</v>
      </c>
      <c r="BO126" s="66">
        <v>0.41048930716367399</v>
      </c>
      <c r="BP126" s="66">
        <v>0.39993526880577102</v>
      </c>
      <c r="BQ126" s="66">
        <v>0.83515826593662201</v>
      </c>
      <c r="BR126" s="66">
        <v>0.84255161739777595</v>
      </c>
      <c r="BS126" s="63" t="s">
        <v>77</v>
      </c>
      <c r="BT126" s="63" t="s">
        <v>77</v>
      </c>
      <c r="BU126" s="63" t="s">
        <v>77</v>
      </c>
      <c r="BV126" s="63" t="s">
        <v>77</v>
      </c>
      <c r="BW126" s="63" t="s">
        <v>77</v>
      </c>
      <c r="BX126" s="63" t="s">
        <v>77</v>
      </c>
      <c r="BY126" s="63" t="s">
        <v>75</v>
      </c>
      <c r="BZ126" s="63" t="s">
        <v>75</v>
      </c>
    </row>
    <row r="127" spans="1:78" s="63" customFormat="1" x14ac:dyDescent="0.3">
      <c r="A127" s="62">
        <v>14164900</v>
      </c>
      <c r="B127" s="63">
        <v>23772751</v>
      </c>
      <c r="C127" s="63" t="s">
        <v>13</v>
      </c>
      <c r="D127" s="83" t="s">
        <v>209</v>
      </c>
      <c r="E127" s="83"/>
      <c r="F127" s="77"/>
      <c r="G127" s="64">
        <v>0.8</v>
      </c>
      <c r="H127" s="64" t="str">
        <f t="shared" si="621"/>
        <v>G</v>
      </c>
      <c r="I127" s="64" t="str">
        <f t="shared" ref="I127" si="690">AJ127</f>
        <v>G</v>
      </c>
      <c r="J127" s="64" t="str">
        <f t="shared" ref="J127" si="691">BB127</f>
        <v>VG</v>
      </c>
      <c r="K127" s="64" t="str">
        <f t="shared" ref="K127" si="692">BT127</f>
        <v>VG</v>
      </c>
      <c r="L127" s="65">
        <v>-2.3E-2</v>
      </c>
      <c r="M127" s="65" t="str">
        <f t="shared" si="625"/>
        <v>VG</v>
      </c>
      <c r="N127" s="64" t="str">
        <f t="shared" ref="N127" si="693">AO127</f>
        <v>G</v>
      </c>
      <c r="O127" s="64" t="str">
        <f t="shared" ref="O127" si="694">BD127</f>
        <v>VG</v>
      </c>
      <c r="P127" s="64" t="str">
        <f t="shared" ref="P127" si="695">BY127</f>
        <v>G</v>
      </c>
      <c r="Q127" s="64">
        <v>0.45</v>
      </c>
      <c r="R127" s="64" t="str">
        <f t="shared" si="629"/>
        <v>VG</v>
      </c>
      <c r="S127" s="64" t="str">
        <f t="shared" ref="S127" si="696">AN127</f>
        <v>VG</v>
      </c>
      <c r="T127" s="64" t="str">
        <f t="shared" ref="T127" si="697">BF127</f>
        <v>VG</v>
      </c>
      <c r="U127" s="64" t="str">
        <f t="shared" ref="U127" si="698">BX127</f>
        <v>VG</v>
      </c>
      <c r="V127" s="64">
        <v>0.81</v>
      </c>
      <c r="W127" s="64" t="str">
        <f t="shared" si="633"/>
        <v>G</v>
      </c>
      <c r="X127" s="64" t="str">
        <f t="shared" ref="X127" si="699">AP127</f>
        <v>G</v>
      </c>
      <c r="Y127" s="64" t="str">
        <f t="shared" ref="Y127" si="700">BH127</f>
        <v>VG</v>
      </c>
      <c r="Z127" s="64" t="str">
        <f t="shared" ref="Z127" si="701">BZ127</f>
        <v>G</v>
      </c>
      <c r="AA127" s="66">
        <v>0.82957537734731002</v>
      </c>
      <c r="AB127" s="66">
        <v>0.770017181523593</v>
      </c>
      <c r="AC127" s="66">
        <v>4.1945904485044201</v>
      </c>
      <c r="AD127" s="66">
        <v>1.60133556975805</v>
      </c>
      <c r="AE127" s="66">
        <v>0.41282517201920899</v>
      </c>
      <c r="AF127" s="66">
        <v>0.47956523902010201</v>
      </c>
      <c r="AG127" s="66">
        <v>0.83981224617125405</v>
      </c>
      <c r="AH127" s="66">
        <v>0.77168278397218004</v>
      </c>
      <c r="AI127" s="67" t="s">
        <v>77</v>
      </c>
      <c r="AJ127" s="67" t="s">
        <v>75</v>
      </c>
      <c r="AK127" s="67" t="s">
        <v>77</v>
      </c>
      <c r="AL127" s="67" t="s">
        <v>77</v>
      </c>
      <c r="AM127" s="67" t="s">
        <v>77</v>
      </c>
      <c r="AN127" s="67" t="s">
        <v>77</v>
      </c>
      <c r="AO127" s="67" t="s">
        <v>75</v>
      </c>
      <c r="AP127" s="67" t="s">
        <v>75</v>
      </c>
      <c r="AR127" s="68" t="s">
        <v>87</v>
      </c>
      <c r="AS127" s="66">
        <v>0.84535320975234196</v>
      </c>
      <c r="AT127" s="66">
        <v>0.852362033202411</v>
      </c>
      <c r="AU127" s="66">
        <v>0.65503642042571297</v>
      </c>
      <c r="AV127" s="66">
        <v>0.70929549035220396</v>
      </c>
      <c r="AW127" s="66">
        <v>0.39325156102380399</v>
      </c>
      <c r="AX127" s="66">
        <v>0.38423686288224501</v>
      </c>
      <c r="AY127" s="66">
        <v>0.84908178687649805</v>
      </c>
      <c r="AZ127" s="66">
        <v>0.85623492331974904</v>
      </c>
      <c r="BA127" s="67" t="s">
        <v>77</v>
      </c>
      <c r="BB127" s="67" t="s">
        <v>77</v>
      </c>
      <c r="BC127" s="67" t="s">
        <v>77</v>
      </c>
      <c r="BD127" s="67" t="s">
        <v>77</v>
      </c>
      <c r="BE127" s="67" t="s">
        <v>77</v>
      </c>
      <c r="BF127" s="67" t="s">
        <v>77</v>
      </c>
      <c r="BG127" s="67" t="s">
        <v>75</v>
      </c>
      <c r="BH127" s="67" t="s">
        <v>77</v>
      </c>
      <c r="BI127" s="63">
        <f t="shared" ref="BI127" si="702">IF(BJ127=AR127,1,0)</f>
        <v>1</v>
      </c>
      <c r="BJ127" s="63" t="s">
        <v>87</v>
      </c>
      <c r="BK127" s="66">
        <v>0.83149852870428698</v>
      </c>
      <c r="BL127" s="66">
        <v>0.840051780765255</v>
      </c>
      <c r="BM127" s="66">
        <v>2.4536945846266698</v>
      </c>
      <c r="BN127" s="66">
        <v>1.8573873082821999</v>
      </c>
      <c r="BO127" s="66">
        <v>0.41048930716367399</v>
      </c>
      <c r="BP127" s="66">
        <v>0.39993526880577102</v>
      </c>
      <c r="BQ127" s="66">
        <v>0.83515826593662201</v>
      </c>
      <c r="BR127" s="66">
        <v>0.84255161739777595</v>
      </c>
      <c r="BS127" s="63" t="s">
        <v>77</v>
      </c>
      <c r="BT127" s="63" t="s">
        <v>77</v>
      </c>
      <c r="BU127" s="63" t="s">
        <v>77</v>
      </c>
      <c r="BV127" s="63" t="s">
        <v>77</v>
      </c>
      <c r="BW127" s="63" t="s">
        <v>77</v>
      </c>
      <c r="BX127" s="63" t="s">
        <v>77</v>
      </c>
      <c r="BY127" s="63" t="s">
        <v>75</v>
      </c>
      <c r="BZ127" s="63" t="s">
        <v>75</v>
      </c>
    </row>
    <row r="128" spans="1:78" s="63" customFormat="1" x14ac:dyDescent="0.3">
      <c r="A128" s="62">
        <v>14164900</v>
      </c>
      <c r="B128" s="63">
        <v>23772751</v>
      </c>
      <c r="C128" s="63" t="s">
        <v>13</v>
      </c>
      <c r="D128" s="83" t="s">
        <v>212</v>
      </c>
      <c r="E128" s="83"/>
      <c r="F128" s="77"/>
      <c r="G128" s="64">
        <v>0.81</v>
      </c>
      <c r="H128" s="64" t="str">
        <f t="shared" si="621"/>
        <v>VG</v>
      </c>
      <c r="I128" s="64" t="str">
        <f t="shared" ref="I128" si="703">AJ128</f>
        <v>G</v>
      </c>
      <c r="J128" s="64" t="str">
        <f t="shared" ref="J128" si="704">BB128</f>
        <v>VG</v>
      </c>
      <c r="K128" s="64" t="str">
        <f t="shared" ref="K128" si="705">BT128</f>
        <v>VG</v>
      </c>
      <c r="L128" s="65">
        <v>-2.1000000000000001E-2</v>
      </c>
      <c r="M128" s="65" t="str">
        <f t="shared" si="625"/>
        <v>VG</v>
      </c>
      <c r="N128" s="64" t="str">
        <f t="shared" ref="N128" si="706">AO128</f>
        <v>G</v>
      </c>
      <c r="O128" s="64" t="str">
        <f t="shared" ref="O128" si="707">BD128</f>
        <v>VG</v>
      </c>
      <c r="P128" s="64" t="str">
        <f t="shared" ref="P128" si="708">BY128</f>
        <v>G</v>
      </c>
      <c r="Q128" s="64">
        <v>0.44</v>
      </c>
      <c r="R128" s="64" t="str">
        <f t="shared" si="629"/>
        <v>VG</v>
      </c>
      <c r="S128" s="64" t="str">
        <f t="shared" ref="S128" si="709">AN128</f>
        <v>VG</v>
      </c>
      <c r="T128" s="64" t="str">
        <f t="shared" ref="T128" si="710">BF128</f>
        <v>VG</v>
      </c>
      <c r="U128" s="64" t="str">
        <f t="shared" ref="U128" si="711">BX128</f>
        <v>VG</v>
      </c>
      <c r="V128" s="64">
        <v>0.81799999999999995</v>
      </c>
      <c r="W128" s="64" t="str">
        <f t="shared" si="633"/>
        <v>G</v>
      </c>
      <c r="X128" s="64" t="str">
        <f t="shared" ref="X128" si="712">AP128</f>
        <v>G</v>
      </c>
      <c r="Y128" s="64" t="str">
        <f t="shared" ref="Y128" si="713">BH128</f>
        <v>VG</v>
      </c>
      <c r="Z128" s="64" t="str">
        <f t="shared" ref="Z128" si="714">BZ128</f>
        <v>G</v>
      </c>
      <c r="AA128" s="66">
        <v>0.82957537734731002</v>
      </c>
      <c r="AB128" s="66">
        <v>0.770017181523593</v>
      </c>
      <c r="AC128" s="66">
        <v>4.1945904485044201</v>
      </c>
      <c r="AD128" s="66">
        <v>1.60133556975805</v>
      </c>
      <c r="AE128" s="66">
        <v>0.41282517201920899</v>
      </c>
      <c r="AF128" s="66">
        <v>0.47956523902010201</v>
      </c>
      <c r="AG128" s="66">
        <v>0.83981224617125405</v>
      </c>
      <c r="AH128" s="66">
        <v>0.77168278397218004</v>
      </c>
      <c r="AI128" s="67" t="s">
        <v>77</v>
      </c>
      <c r="AJ128" s="67" t="s">
        <v>75</v>
      </c>
      <c r="AK128" s="67" t="s">
        <v>77</v>
      </c>
      <c r="AL128" s="67" t="s">
        <v>77</v>
      </c>
      <c r="AM128" s="67" t="s">
        <v>77</v>
      </c>
      <c r="AN128" s="67" t="s">
        <v>77</v>
      </c>
      <c r="AO128" s="67" t="s">
        <v>75</v>
      </c>
      <c r="AP128" s="67" t="s">
        <v>75</v>
      </c>
      <c r="AR128" s="68" t="s">
        <v>87</v>
      </c>
      <c r="AS128" s="66">
        <v>0.84535320975234196</v>
      </c>
      <c r="AT128" s="66">
        <v>0.852362033202411</v>
      </c>
      <c r="AU128" s="66">
        <v>0.65503642042571297</v>
      </c>
      <c r="AV128" s="66">
        <v>0.70929549035220396</v>
      </c>
      <c r="AW128" s="66">
        <v>0.39325156102380399</v>
      </c>
      <c r="AX128" s="66">
        <v>0.38423686288224501</v>
      </c>
      <c r="AY128" s="66">
        <v>0.84908178687649805</v>
      </c>
      <c r="AZ128" s="66">
        <v>0.85623492331974904</v>
      </c>
      <c r="BA128" s="67" t="s">
        <v>77</v>
      </c>
      <c r="BB128" s="67" t="s">
        <v>77</v>
      </c>
      <c r="BC128" s="67" t="s">
        <v>77</v>
      </c>
      <c r="BD128" s="67" t="s">
        <v>77</v>
      </c>
      <c r="BE128" s="67" t="s">
        <v>77</v>
      </c>
      <c r="BF128" s="67" t="s">
        <v>77</v>
      </c>
      <c r="BG128" s="67" t="s">
        <v>75</v>
      </c>
      <c r="BH128" s="67" t="s">
        <v>77</v>
      </c>
      <c r="BI128" s="63">
        <f t="shared" ref="BI128" si="715">IF(BJ128=AR128,1,0)</f>
        <v>1</v>
      </c>
      <c r="BJ128" s="63" t="s">
        <v>87</v>
      </c>
      <c r="BK128" s="66">
        <v>0.83149852870428698</v>
      </c>
      <c r="BL128" s="66">
        <v>0.840051780765255</v>
      </c>
      <c r="BM128" s="66">
        <v>2.4536945846266698</v>
      </c>
      <c r="BN128" s="66">
        <v>1.8573873082821999</v>
      </c>
      <c r="BO128" s="66">
        <v>0.41048930716367399</v>
      </c>
      <c r="BP128" s="66">
        <v>0.39993526880577102</v>
      </c>
      <c r="BQ128" s="66">
        <v>0.83515826593662201</v>
      </c>
      <c r="BR128" s="66">
        <v>0.84255161739777595</v>
      </c>
      <c r="BS128" s="63" t="s">
        <v>77</v>
      </c>
      <c r="BT128" s="63" t="s">
        <v>77</v>
      </c>
      <c r="BU128" s="63" t="s">
        <v>77</v>
      </c>
      <c r="BV128" s="63" t="s">
        <v>77</v>
      </c>
      <c r="BW128" s="63" t="s">
        <v>77</v>
      </c>
      <c r="BX128" s="63" t="s">
        <v>77</v>
      </c>
      <c r="BY128" s="63" t="s">
        <v>75</v>
      </c>
      <c r="BZ128" s="63" t="s">
        <v>75</v>
      </c>
    </row>
    <row r="129" spans="1:78" s="63" customFormat="1" x14ac:dyDescent="0.3">
      <c r="A129" s="62">
        <v>14164900</v>
      </c>
      <c r="B129" s="63">
        <v>23772751</v>
      </c>
      <c r="C129" s="63" t="s">
        <v>13</v>
      </c>
      <c r="D129" s="83" t="s">
        <v>225</v>
      </c>
      <c r="E129" s="83"/>
      <c r="F129" s="77"/>
      <c r="G129" s="81">
        <v>0.80400000000000005</v>
      </c>
      <c r="H129" s="64" t="str">
        <f t="shared" si="621"/>
        <v>VG</v>
      </c>
      <c r="I129" s="64" t="str">
        <f t="shared" ref="I129" si="716">AJ129</f>
        <v>G</v>
      </c>
      <c r="J129" s="64" t="str">
        <f t="shared" ref="J129" si="717">BB129</f>
        <v>VG</v>
      </c>
      <c r="K129" s="64" t="str">
        <f t="shared" ref="K129" si="718">BT129</f>
        <v>VG</v>
      </c>
      <c r="L129" s="65">
        <v>-2.8000000000000001E-2</v>
      </c>
      <c r="M129" s="65" t="str">
        <f t="shared" si="625"/>
        <v>VG</v>
      </c>
      <c r="N129" s="64" t="str">
        <f t="shared" ref="N129" si="719">AO129</f>
        <v>G</v>
      </c>
      <c r="O129" s="64" t="str">
        <f t="shared" ref="O129" si="720">BD129</f>
        <v>VG</v>
      </c>
      <c r="P129" s="64" t="str">
        <f t="shared" ref="P129" si="721">BY129</f>
        <v>G</v>
      </c>
      <c r="Q129" s="64">
        <v>0.44</v>
      </c>
      <c r="R129" s="64" t="str">
        <f t="shared" si="629"/>
        <v>VG</v>
      </c>
      <c r="S129" s="64" t="str">
        <f t="shared" ref="S129" si="722">AN129</f>
        <v>VG</v>
      </c>
      <c r="T129" s="64" t="str">
        <f t="shared" ref="T129" si="723">BF129</f>
        <v>VG</v>
      </c>
      <c r="U129" s="64" t="str">
        <f t="shared" ref="U129" si="724">BX129</f>
        <v>VG</v>
      </c>
      <c r="V129" s="64">
        <v>0.81799999999999995</v>
      </c>
      <c r="W129" s="64" t="str">
        <f t="shared" si="633"/>
        <v>G</v>
      </c>
      <c r="X129" s="64" t="str">
        <f t="shared" ref="X129" si="725">AP129</f>
        <v>G</v>
      </c>
      <c r="Y129" s="64" t="str">
        <f t="shared" ref="Y129" si="726">BH129</f>
        <v>VG</v>
      </c>
      <c r="Z129" s="64" t="str">
        <f t="shared" ref="Z129" si="727">BZ129</f>
        <v>G</v>
      </c>
      <c r="AA129" s="66">
        <v>0.82957537734731002</v>
      </c>
      <c r="AB129" s="66">
        <v>0.770017181523593</v>
      </c>
      <c r="AC129" s="66">
        <v>4.1945904485044201</v>
      </c>
      <c r="AD129" s="66">
        <v>1.60133556975805</v>
      </c>
      <c r="AE129" s="66">
        <v>0.41282517201920899</v>
      </c>
      <c r="AF129" s="66">
        <v>0.47956523902010201</v>
      </c>
      <c r="AG129" s="66">
        <v>0.83981224617125405</v>
      </c>
      <c r="AH129" s="66">
        <v>0.77168278397218004</v>
      </c>
      <c r="AI129" s="67" t="s">
        <v>77</v>
      </c>
      <c r="AJ129" s="67" t="s">
        <v>75</v>
      </c>
      <c r="AK129" s="67" t="s">
        <v>77</v>
      </c>
      <c r="AL129" s="67" t="s">
        <v>77</v>
      </c>
      <c r="AM129" s="67" t="s">
        <v>77</v>
      </c>
      <c r="AN129" s="67" t="s">
        <v>77</v>
      </c>
      <c r="AO129" s="67" t="s">
        <v>75</v>
      </c>
      <c r="AP129" s="67" t="s">
        <v>75</v>
      </c>
      <c r="AR129" s="68" t="s">
        <v>87</v>
      </c>
      <c r="AS129" s="66">
        <v>0.84535320975234196</v>
      </c>
      <c r="AT129" s="66">
        <v>0.852362033202411</v>
      </c>
      <c r="AU129" s="66">
        <v>0.65503642042571297</v>
      </c>
      <c r="AV129" s="66">
        <v>0.70929549035220396</v>
      </c>
      <c r="AW129" s="66">
        <v>0.39325156102380399</v>
      </c>
      <c r="AX129" s="66">
        <v>0.38423686288224501</v>
      </c>
      <c r="AY129" s="66">
        <v>0.84908178687649805</v>
      </c>
      <c r="AZ129" s="66">
        <v>0.85623492331974904</v>
      </c>
      <c r="BA129" s="67" t="s">
        <v>77</v>
      </c>
      <c r="BB129" s="67" t="s">
        <v>77</v>
      </c>
      <c r="BC129" s="67" t="s">
        <v>77</v>
      </c>
      <c r="BD129" s="67" t="s">
        <v>77</v>
      </c>
      <c r="BE129" s="67" t="s">
        <v>77</v>
      </c>
      <c r="BF129" s="67" t="s">
        <v>77</v>
      </c>
      <c r="BG129" s="67" t="s">
        <v>75</v>
      </c>
      <c r="BH129" s="67" t="s">
        <v>77</v>
      </c>
      <c r="BI129" s="63">
        <f t="shared" ref="BI129" si="728">IF(BJ129=AR129,1,0)</f>
        <v>1</v>
      </c>
      <c r="BJ129" s="63" t="s">
        <v>87</v>
      </c>
      <c r="BK129" s="66">
        <v>0.83149852870428698</v>
      </c>
      <c r="BL129" s="66">
        <v>0.840051780765255</v>
      </c>
      <c r="BM129" s="66">
        <v>2.4536945846266698</v>
      </c>
      <c r="BN129" s="66">
        <v>1.8573873082821999</v>
      </c>
      <c r="BO129" s="66">
        <v>0.41048930716367399</v>
      </c>
      <c r="BP129" s="66">
        <v>0.39993526880577102</v>
      </c>
      <c r="BQ129" s="66">
        <v>0.83515826593662201</v>
      </c>
      <c r="BR129" s="66">
        <v>0.84255161739777595</v>
      </c>
      <c r="BS129" s="63" t="s">
        <v>77</v>
      </c>
      <c r="BT129" s="63" t="s">
        <v>77</v>
      </c>
      <c r="BU129" s="63" t="s">
        <v>77</v>
      </c>
      <c r="BV129" s="63" t="s">
        <v>77</v>
      </c>
      <c r="BW129" s="63" t="s">
        <v>77</v>
      </c>
      <c r="BX129" s="63" t="s">
        <v>77</v>
      </c>
      <c r="BY129" s="63" t="s">
        <v>75</v>
      </c>
      <c r="BZ129" s="63" t="s">
        <v>75</v>
      </c>
    </row>
    <row r="130" spans="1:78" s="63" customFormat="1" x14ac:dyDescent="0.3">
      <c r="A130" s="62">
        <v>14164900</v>
      </c>
      <c r="B130" s="63">
        <v>23772751</v>
      </c>
      <c r="C130" s="63" t="s">
        <v>13</v>
      </c>
      <c r="D130" s="83" t="s">
        <v>226</v>
      </c>
      <c r="E130" s="83"/>
      <c r="F130" s="77"/>
      <c r="G130" s="81">
        <v>0.80500000000000005</v>
      </c>
      <c r="H130" s="64" t="str">
        <f t="shared" si="621"/>
        <v>VG</v>
      </c>
      <c r="I130" s="64" t="str">
        <f t="shared" ref="I130" si="729">AJ130</f>
        <v>G</v>
      </c>
      <c r="J130" s="64" t="str">
        <f t="shared" ref="J130" si="730">BB130</f>
        <v>VG</v>
      </c>
      <c r="K130" s="64" t="str">
        <f t="shared" ref="K130" si="731">BT130</f>
        <v>VG</v>
      </c>
      <c r="L130" s="65">
        <v>-0.02</v>
      </c>
      <c r="M130" s="65" t="str">
        <f t="shared" si="625"/>
        <v>VG</v>
      </c>
      <c r="N130" s="64" t="str">
        <f t="shared" ref="N130" si="732">AO130</f>
        <v>G</v>
      </c>
      <c r="O130" s="64" t="str">
        <f t="shared" ref="O130" si="733">BD130</f>
        <v>VG</v>
      </c>
      <c r="P130" s="64" t="str">
        <f t="shared" ref="P130" si="734">BY130</f>
        <v>G</v>
      </c>
      <c r="Q130" s="64">
        <v>0.44</v>
      </c>
      <c r="R130" s="64" t="str">
        <f t="shared" si="629"/>
        <v>VG</v>
      </c>
      <c r="S130" s="64" t="str">
        <f t="shared" ref="S130" si="735">AN130</f>
        <v>VG</v>
      </c>
      <c r="T130" s="64" t="str">
        <f t="shared" ref="T130" si="736">BF130</f>
        <v>VG</v>
      </c>
      <c r="U130" s="64" t="str">
        <f t="shared" ref="U130" si="737">BX130</f>
        <v>VG</v>
      </c>
      <c r="V130" s="64">
        <v>0.81399999999999995</v>
      </c>
      <c r="W130" s="64" t="str">
        <f t="shared" si="633"/>
        <v>G</v>
      </c>
      <c r="X130" s="64" t="str">
        <f t="shared" ref="X130" si="738">AP130</f>
        <v>G</v>
      </c>
      <c r="Y130" s="64" t="str">
        <f t="shared" ref="Y130" si="739">BH130</f>
        <v>VG</v>
      </c>
      <c r="Z130" s="64" t="str">
        <f t="shared" ref="Z130" si="740">BZ130</f>
        <v>G</v>
      </c>
      <c r="AA130" s="66">
        <v>0.82957537734731002</v>
      </c>
      <c r="AB130" s="66">
        <v>0.770017181523593</v>
      </c>
      <c r="AC130" s="66">
        <v>4.1945904485044201</v>
      </c>
      <c r="AD130" s="66">
        <v>1.60133556975805</v>
      </c>
      <c r="AE130" s="66">
        <v>0.41282517201920899</v>
      </c>
      <c r="AF130" s="66">
        <v>0.47956523902010201</v>
      </c>
      <c r="AG130" s="66">
        <v>0.83981224617125405</v>
      </c>
      <c r="AH130" s="66">
        <v>0.77168278397218004</v>
      </c>
      <c r="AI130" s="67" t="s">
        <v>77</v>
      </c>
      <c r="AJ130" s="67" t="s">
        <v>75</v>
      </c>
      <c r="AK130" s="67" t="s">
        <v>77</v>
      </c>
      <c r="AL130" s="67" t="s">
        <v>77</v>
      </c>
      <c r="AM130" s="67" t="s">
        <v>77</v>
      </c>
      <c r="AN130" s="67" t="s">
        <v>77</v>
      </c>
      <c r="AO130" s="67" t="s">
        <v>75</v>
      </c>
      <c r="AP130" s="67" t="s">
        <v>75</v>
      </c>
      <c r="AR130" s="68" t="s">
        <v>87</v>
      </c>
      <c r="AS130" s="66">
        <v>0.84535320975234196</v>
      </c>
      <c r="AT130" s="66">
        <v>0.852362033202411</v>
      </c>
      <c r="AU130" s="66">
        <v>0.65503642042571297</v>
      </c>
      <c r="AV130" s="66">
        <v>0.70929549035220396</v>
      </c>
      <c r="AW130" s="66">
        <v>0.39325156102380399</v>
      </c>
      <c r="AX130" s="66">
        <v>0.38423686288224501</v>
      </c>
      <c r="AY130" s="66">
        <v>0.84908178687649805</v>
      </c>
      <c r="AZ130" s="66">
        <v>0.85623492331974904</v>
      </c>
      <c r="BA130" s="67" t="s">
        <v>77</v>
      </c>
      <c r="BB130" s="67" t="s">
        <v>77</v>
      </c>
      <c r="BC130" s="67" t="s">
        <v>77</v>
      </c>
      <c r="BD130" s="67" t="s">
        <v>77</v>
      </c>
      <c r="BE130" s="67" t="s">
        <v>77</v>
      </c>
      <c r="BF130" s="67" t="s">
        <v>77</v>
      </c>
      <c r="BG130" s="67" t="s">
        <v>75</v>
      </c>
      <c r="BH130" s="67" t="s">
        <v>77</v>
      </c>
      <c r="BI130" s="63">
        <f t="shared" ref="BI130" si="741">IF(BJ130=AR130,1,0)</f>
        <v>1</v>
      </c>
      <c r="BJ130" s="63" t="s">
        <v>87</v>
      </c>
      <c r="BK130" s="66">
        <v>0.83149852870428698</v>
      </c>
      <c r="BL130" s="66">
        <v>0.840051780765255</v>
      </c>
      <c r="BM130" s="66">
        <v>2.4536945846266698</v>
      </c>
      <c r="BN130" s="66">
        <v>1.8573873082821999</v>
      </c>
      <c r="BO130" s="66">
        <v>0.41048930716367399</v>
      </c>
      <c r="BP130" s="66">
        <v>0.39993526880577102</v>
      </c>
      <c r="BQ130" s="66">
        <v>0.83515826593662201</v>
      </c>
      <c r="BR130" s="66">
        <v>0.84255161739777595</v>
      </c>
      <c r="BS130" s="63" t="s">
        <v>77</v>
      </c>
      <c r="BT130" s="63" t="s">
        <v>77</v>
      </c>
      <c r="BU130" s="63" t="s">
        <v>77</v>
      </c>
      <c r="BV130" s="63" t="s">
        <v>77</v>
      </c>
      <c r="BW130" s="63" t="s">
        <v>77</v>
      </c>
      <c r="BX130" s="63" t="s">
        <v>77</v>
      </c>
      <c r="BY130" s="63" t="s">
        <v>75</v>
      </c>
      <c r="BZ130" s="63" t="s">
        <v>75</v>
      </c>
    </row>
    <row r="131" spans="1:78" s="63" customFormat="1" x14ac:dyDescent="0.3">
      <c r="A131" s="62">
        <v>14164900</v>
      </c>
      <c r="B131" s="63">
        <v>23772751</v>
      </c>
      <c r="C131" s="63" t="s">
        <v>13</v>
      </c>
      <c r="D131" s="83" t="s">
        <v>228</v>
      </c>
      <c r="E131" s="83"/>
      <c r="F131" s="77"/>
      <c r="G131" s="81">
        <v>0.80500000000000005</v>
      </c>
      <c r="H131" s="64" t="str">
        <f t="shared" ref="H131" si="742">IF(G131&gt;0.8,"VG",IF(G131&gt;0.7,"G",IF(G131&gt;0.45,"S","NS")))</f>
        <v>VG</v>
      </c>
      <c r="I131" s="64" t="str">
        <f t="shared" ref="I131" si="743">AJ131</f>
        <v>G</v>
      </c>
      <c r="J131" s="64" t="str">
        <f t="shared" ref="J131" si="744">BB131</f>
        <v>VG</v>
      </c>
      <c r="K131" s="64" t="str">
        <f t="shared" ref="K131" si="745">BT131</f>
        <v>VG</v>
      </c>
      <c r="L131" s="65">
        <v>-1.78E-2</v>
      </c>
      <c r="M131" s="65" t="str">
        <f t="shared" ref="M131" si="746">IF(ABS(L131)&lt;5%,"VG",IF(ABS(L131)&lt;10%,"G",IF(ABS(L131)&lt;15%,"S","NS")))</f>
        <v>VG</v>
      </c>
      <c r="N131" s="64" t="str">
        <f t="shared" ref="N131" si="747">AO131</f>
        <v>G</v>
      </c>
      <c r="O131" s="64" t="str">
        <f t="shared" ref="O131" si="748">BD131</f>
        <v>VG</v>
      </c>
      <c r="P131" s="64" t="str">
        <f t="shared" ref="P131" si="749">BY131</f>
        <v>G</v>
      </c>
      <c r="Q131" s="64">
        <v>0.44</v>
      </c>
      <c r="R131" s="64" t="str">
        <f t="shared" ref="R131" si="750">IF(Q131&lt;=0.5,"VG",IF(Q131&lt;=0.6,"G",IF(Q131&lt;=0.7,"S","NS")))</f>
        <v>VG</v>
      </c>
      <c r="S131" s="64" t="str">
        <f t="shared" ref="S131" si="751">AN131</f>
        <v>VG</v>
      </c>
      <c r="T131" s="64" t="str">
        <f t="shared" ref="T131" si="752">BF131</f>
        <v>VG</v>
      </c>
      <c r="U131" s="64" t="str">
        <f t="shared" ref="U131" si="753">BX131</f>
        <v>VG</v>
      </c>
      <c r="V131" s="64">
        <v>0.81399999999999995</v>
      </c>
      <c r="W131" s="64" t="str">
        <f t="shared" ref="W131" si="754">IF(V131&gt;0.85,"VG",IF(V131&gt;0.75,"G",IF(V131&gt;0.6,"S","NS")))</f>
        <v>G</v>
      </c>
      <c r="X131" s="64" t="str">
        <f t="shared" ref="X131" si="755">AP131</f>
        <v>G</v>
      </c>
      <c r="Y131" s="64" t="str">
        <f t="shared" ref="Y131" si="756">BH131</f>
        <v>VG</v>
      </c>
      <c r="Z131" s="64" t="str">
        <f t="shared" ref="Z131" si="757">BZ131</f>
        <v>G</v>
      </c>
      <c r="AA131" s="66">
        <v>0.82957537734731002</v>
      </c>
      <c r="AB131" s="66">
        <v>0.770017181523593</v>
      </c>
      <c r="AC131" s="66">
        <v>4.1945904485044201</v>
      </c>
      <c r="AD131" s="66">
        <v>1.60133556975805</v>
      </c>
      <c r="AE131" s="66">
        <v>0.41282517201920899</v>
      </c>
      <c r="AF131" s="66">
        <v>0.47956523902010201</v>
      </c>
      <c r="AG131" s="66">
        <v>0.83981224617125405</v>
      </c>
      <c r="AH131" s="66">
        <v>0.77168278397218004</v>
      </c>
      <c r="AI131" s="67" t="s">
        <v>77</v>
      </c>
      <c r="AJ131" s="67" t="s">
        <v>75</v>
      </c>
      <c r="AK131" s="67" t="s">
        <v>77</v>
      </c>
      <c r="AL131" s="67" t="s">
        <v>77</v>
      </c>
      <c r="AM131" s="67" t="s">
        <v>77</v>
      </c>
      <c r="AN131" s="67" t="s">
        <v>77</v>
      </c>
      <c r="AO131" s="67" t="s">
        <v>75</v>
      </c>
      <c r="AP131" s="67" t="s">
        <v>75</v>
      </c>
      <c r="AR131" s="68" t="s">
        <v>87</v>
      </c>
      <c r="AS131" s="66">
        <v>0.84535320975234196</v>
      </c>
      <c r="AT131" s="66">
        <v>0.852362033202411</v>
      </c>
      <c r="AU131" s="66">
        <v>0.65503642042571297</v>
      </c>
      <c r="AV131" s="66">
        <v>0.70929549035220396</v>
      </c>
      <c r="AW131" s="66">
        <v>0.39325156102380399</v>
      </c>
      <c r="AX131" s="66">
        <v>0.38423686288224501</v>
      </c>
      <c r="AY131" s="66">
        <v>0.84908178687649805</v>
      </c>
      <c r="AZ131" s="66">
        <v>0.85623492331974904</v>
      </c>
      <c r="BA131" s="67" t="s">
        <v>77</v>
      </c>
      <c r="BB131" s="67" t="s">
        <v>77</v>
      </c>
      <c r="BC131" s="67" t="s">
        <v>77</v>
      </c>
      <c r="BD131" s="67" t="s">
        <v>77</v>
      </c>
      <c r="BE131" s="67" t="s">
        <v>77</v>
      </c>
      <c r="BF131" s="67" t="s">
        <v>77</v>
      </c>
      <c r="BG131" s="67" t="s">
        <v>75</v>
      </c>
      <c r="BH131" s="67" t="s">
        <v>77</v>
      </c>
      <c r="BI131" s="63">
        <f t="shared" ref="BI131" si="758">IF(BJ131=AR131,1,0)</f>
        <v>1</v>
      </c>
      <c r="BJ131" s="63" t="s">
        <v>87</v>
      </c>
      <c r="BK131" s="66">
        <v>0.83149852870428698</v>
      </c>
      <c r="BL131" s="66">
        <v>0.840051780765255</v>
      </c>
      <c r="BM131" s="66">
        <v>2.4536945846266698</v>
      </c>
      <c r="BN131" s="66">
        <v>1.8573873082821999</v>
      </c>
      <c r="BO131" s="66">
        <v>0.41048930716367399</v>
      </c>
      <c r="BP131" s="66">
        <v>0.39993526880577102</v>
      </c>
      <c r="BQ131" s="66">
        <v>0.83515826593662201</v>
      </c>
      <c r="BR131" s="66">
        <v>0.84255161739777595</v>
      </c>
      <c r="BS131" s="63" t="s">
        <v>77</v>
      </c>
      <c r="BT131" s="63" t="s">
        <v>77</v>
      </c>
      <c r="BU131" s="63" t="s">
        <v>77</v>
      </c>
      <c r="BV131" s="63" t="s">
        <v>77</v>
      </c>
      <c r="BW131" s="63" t="s">
        <v>77</v>
      </c>
      <c r="BX131" s="63" t="s">
        <v>77</v>
      </c>
      <c r="BY131" s="63" t="s">
        <v>75</v>
      </c>
      <c r="BZ131" s="63" t="s">
        <v>75</v>
      </c>
    </row>
    <row r="132" spans="1:78" s="63" customFormat="1" x14ac:dyDescent="0.3">
      <c r="A132" s="62">
        <v>14164900</v>
      </c>
      <c r="B132" s="63">
        <v>23772751</v>
      </c>
      <c r="C132" s="63" t="s">
        <v>13</v>
      </c>
      <c r="D132" s="83" t="s">
        <v>240</v>
      </c>
      <c r="E132" s="83"/>
      <c r="F132" s="77"/>
      <c r="G132" s="81">
        <v>0.80400000000000005</v>
      </c>
      <c r="H132" s="64" t="str">
        <f t="shared" ref="H132" si="759">IF(G132&gt;0.8,"VG",IF(G132&gt;0.7,"G",IF(G132&gt;0.45,"S","NS")))</f>
        <v>VG</v>
      </c>
      <c r="I132" s="64" t="str">
        <f t="shared" ref="I132" si="760">AJ132</f>
        <v>G</v>
      </c>
      <c r="J132" s="64" t="str">
        <f t="shared" ref="J132" si="761">BB132</f>
        <v>VG</v>
      </c>
      <c r="K132" s="64" t="str">
        <f t="shared" ref="K132" si="762">BT132</f>
        <v>VG</v>
      </c>
      <c r="L132" s="65">
        <v>-2.07E-2</v>
      </c>
      <c r="M132" s="65" t="str">
        <f t="shared" ref="M132" si="763">IF(ABS(L132)&lt;5%,"VG",IF(ABS(L132)&lt;10%,"G",IF(ABS(L132)&lt;15%,"S","NS")))</f>
        <v>VG</v>
      </c>
      <c r="N132" s="64" t="str">
        <f t="shared" ref="N132" si="764">AO132</f>
        <v>G</v>
      </c>
      <c r="O132" s="64" t="str">
        <f t="shared" ref="O132" si="765">BD132</f>
        <v>VG</v>
      </c>
      <c r="P132" s="64" t="str">
        <f t="shared" ref="P132" si="766">BY132</f>
        <v>G</v>
      </c>
      <c r="Q132" s="64">
        <v>0.44</v>
      </c>
      <c r="R132" s="64" t="str">
        <f t="shared" ref="R132" si="767">IF(Q132&lt;=0.5,"VG",IF(Q132&lt;=0.6,"G",IF(Q132&lt;=0.7,"S","NS")))</f>
        <v>VG</v>
      </c>
      <c r="S132" s="64" t="str">
        <f t="shared" ref="S132" si="768">AN132</f>
        <v>VG</v>
      </c>
      <c r="T132" s="64" t="str">
        <f t="shared" ref="T132" si="769">BF132</f>
        <v>VG</v>
      </c>
      <c r="U132" s="64" t="str">
        <f t="shared" ref="U132" si="770">BX132</f>
        <v>VG</v>
      </c>
      <c r="V132" s="64">
        <v>0.81399999999999995</v>
      </c>
      <c r="W132" s="64" t="str">
        <f t="shared" ref="W132" si="771">IF(V132&gt;0.85,"VG",IF(V132&gt;0.75,"G",IF(V132&gt;0.6,"S","NS")))</f>
        <v>G</v>
      </c>
      <c r="X132" s="64" t="str">
        <f t="shared" ref="X132" si="772">AP132</f>
        <v>G</v>
      </c>
      <c r="Y132" s="64" t="str">
        <f t="shared" ref="Y132" si="773">BH132</f>
        <v>VG</v>
      </c>
      <c r="Z132" s="64" t="str">
        <f t="shared" ref="Z132" si="774">BZ132</f>
        <v>G</v>
      </c>
      <c r="AA132" s="66">
        <v>0.82957537734731002</v>
      </c>
      <c r="AB132" s="66">
        <v>0.770017181523593</v>
      </c>
      <c r="AC132" s="66">
        <v>4.1945904485044201</v>
      </c>
      <c r="AD132" s="66">
        <v>1.60133556975805</v>
      </c>
      <c r="AE132" s="66">
        <v>0.41282517201920899</v>
      </c>
      <c r="AF132" s="66">
        <v>0.47956523902010201</v>
      </c>
      <c r="AG132" s="66">
        <v>0.83981224617125405</v>
      </c>
      <c r="AH132" s="66">
        <v>0.77168278397218004</v>
      </c>
      <c r="AI132" s="67" t="s">
        <v>77</v>
      </c>
      <c r="AJ132" s="67" t="s">
        <v>75</v>
      </c>
      <c r="AK132" s="67" t="s">
        <v>77</v>
      </c>
      <c r="AL132" s="67" t="s">
        <v>77</v>
      </c>
      <c r="AM132" s="67" t="s">
        <v>77</v>
      </c>
      <c r="AN132" s="67" t="s">
        <v>77</v>
      </c>
      <c r="AO132" s="67" t="s">
        <v>75</v>
      </c>
      <c r="AP132" s="67" t="s">
        <v>75</v>
      </c>
      <c r="AR132" s="68" t="s">
        <v>87</v>
      </c>
      <c r="AS132" s="66">
        <v>0.84535320975234196</v>
      </c>
      <c r="AT132" s="66">
        <v>0.852362033202411</v>
      </c>
      <c r="AU132" s="66">
        <v>0.65503642042571297</v>
      </c>
      <c r="AV132" s="66">
        <v>0.70929549035220396</v>
      </c>
      <c r="AW132" s="66">
        <v>0.39325156102380399</v>
      </c>
      <c r="AX132" s="66">
        <v>0.38423686288224501</v>
      </c>
      <c r="AY132" s="66">
        <v>0.84908178687649805</v>
      </c>
      <c r="AZ132" s="66">
        <v>0.85623492331974904</v>
      </c>
      <c r="BA132" s="67" t="s">
        <v>77</v>
      </c>
      <c r="BB132" s="67" t="s">
        <v>77</v>
      </c>
      <c r="BC132" s="67" t="s">
        <v>77</v>
      </c>
      <c r="BD132" s="67" t="s">
        <v>77</v>
      </c>
      <c r="BE132" s="67" t="s">
        <v>77</v>
      </c>
      <c r="BF132" s="67" t="s">
        <v>77</v>
      </c>
      <c r="BG132" s="67" t="s">
        <v>75</v>
      </c>
      <c r="BH132" s="67" t="s">
        <v>77</v>
      </c>
      <c r="BI132" s="63">
        <f t="shared" ref="BI132" si="775">IF(BJ132=AR132,1,0)</f>
        <v>1</v>
      </c>
      <c r="BJ132" s="63" t="s">
        <v>87</v>
      </c>
      <c r="BK132" s="66">
        <v>0.83149852870428698</v>
      </c>
      <c r="BL132" s="66">
        <v>0.840051780765255</v>
      </c>
      <c r="BM132" s="66">
        <v>2.4536945846266698</v>
      </c>
      <c r="BN132" s="66">
        <v>1.8573873082821999</v>
      </c>
      <c r="BO132" s="66">
        <v>0.41048930716367399</v>
      </c>
      <c r="BP132" s="66">
        <v>0.39993526880577102</v>
      </c>
      <c r="BQ132" s="66">
        <v>0.83515826593662201</v>
      </c>
      <c r="BR132" s="66">
        <v>0.84255161739777595</v>
      </c>
      <c r="BS132" s="63" t="s">
        <v>77</v>
      </c>
      <c r="BT132" s="63" t="s">
        <v>77</v>
      </c>
      <c r="BU132" s="63" t="s">
        <v>77</v>
      </c>
      <c r="BV132" s="63" t="s">
        <v>77</v>
      </c>
      <c r="BW132" s="63" t="s">
        <v>77</v>
      </c>
      <c r="BX132" s="63" t="s">
        <v>77</v>
      </c>
      <c r="BY132" s="63" t="s">
        <v>75</v>
      </c>
      <c r="BZ132" s="63" t="s">
        <v>75</v>
      </c>
    </row>
    <row r="133" spans="1:78" s="63" customFormat="1" x14ac:dyDescent="0.3">
      <c r="A133" s="62">
        <v>14164900</v>
      </c>
      <c r="B133" s="63">
        <v>23772751</v>
      </c>
      <c r="C133" s="63" t="s">
        <v>13</v>
      </c>
      <c r="D133" s="83" t="s">
        <v>254</v>
      </c>
      <c r="E133" s="83"/>
      <c r="F133" s="77"/>
      <c r="G133" s="81">
        <v>0.80500000000000005</v>
      </c>
      <c r="H133" s="64" t="str">
        <f t="shared" ref="H133" si="776">IF(G133&gt;0.8,"VG",IF(G133&gt;0.7,"G",IF(G133&gt;0.45,"S","NS")))</f>
        <v>VG</v>
      </c>
      <c r="I133" s="64" t="str">
        <f t="shared" ref="I133" si="777">AJ133</f>
        <v>G</v>
      </c>
      <c r="J133" s="64" t="str">
        <f t="shared" ref="J133" si="778">BB133</f>
        <v>VG</v>
      </c>
      <c r="K133" s="64" t="str">
        <f t="shared" ref="K133" si="779">BT133</f>
        <v>VG</v>
      </c>
      <c r="L133" s="65">
        <v>-0.02</v>
      </c>
      <c r="M133" s="65" t="str">
        <f t="shared" ref="M133" si="780">IF(ABS(L133)&lt;5%,"VG",IF(ABS(L133)&lt;10%,"G",IF(ABS(L133)&lt;15%,"S","NS")))</f>
        <v>VG</v>
      </c>
      <c r="N133" s="64" t="str">
        <f t="shared" ref="N133" si="781">AO133</f>
        <v>G</v>
      </c>
      <c r="O133" s="64" t="str">
        <f t="shared" ref="O133" si="782">BD133</f>
        <v>VG</v>
      </c>
      <c r="P133" s="64" t="str">
        <f t="shared" ref="P133" si="783">BY133</f>
        <v>G</v>
      </c>
      <c r="Q133" s="64">
        <v>0.44</v>
      </c>
      <c r="R133" s="64" t="str">
        <f t="shared" ref="R133" si="784">IF(Q133&lt;=0.5,"VG",IF(Q133&lt;=0.6,"G",IF(Q133&lt;=0.7,"S","NS")))</f>
        <v>VG</v>
      </c>
      <c r="S133" s="64" t="str">
        <f t="shared" ref="S133" si="785">AN133</f>
        <v>VG</v>
      </c>
      <c r="T133" s="64" t="str">
        <f t="shared" ref="T133" si="786">BF133</f>
        <v>VG</v>
      </c>
      <c r="U133" s="64" t="str">
        <f t="shared" ref="U133" si="787">BX133</f>
        <v>VG</v>
      </c>
      <c r="V133" s="64">
        <v>0.81399999999999995</v>
      </c>
      <c r="W133" s="64" t="str">
        <f t="shared" ref="W133" si="788">IF(V133&gt;0.85,"VG",IF(V133&gt;0.75,"G",IF(V133&gt;0.6,"S","NS")))</f>
        <v>G</v>
      </c>
      <c r="X133" s="64" t="str">
        <f t="shared" ref="X133" si="789">AP133</f>
        <v>G</v>
      </c>
      <c r="Y133" s="64" t="str">
        <f t="shared" ref="Y133" si="790">BH133</f>
        <v>VG</v>
      </c>
      <c r="Z133" s="64" t="str">
        <f t="shared" ref="Z133" si="791">BZ133</f>
        <v>G</v>
      </c>
      <c r="AA133" s="66">
        <v>0.82957537734731002</v>
      </c>
      <c r="AB133" s="66">
        <v>0.770017181523593</v>
      </c>
      <c r="AC133" s="66">
        <v>4.1945904485044201</v>
      </c>
      <c r="AD133" s="66">
        <v>1.60133556975805</v>
      </c>
      <c r="AE133" s="66">
        <v>0.41282517201920899</v>
      </c>
      <c r="AF133" s="66">
        <v>0.47956523902010201</v>
      </c>
      <c r="AG133" s="66">
        <v>0.83981224617125405</v>
      </c>
      <c r="AH133" s="66">
        <v>0.77168278397218004</v>
      </c>
      <c r="AI133" s="67" t="s">
        <v>77</v>
      </c>
      <c r="AJ133" s="67" t="s">
        <v>75</v>
      </c>
      <c r="AK133" s="67" t="s">
        <v>77</v>
      </c>
      <c r="AL133" s="67" t="s">
        <v>77</v>
      </c>
      <c r="AM133" s="67" t="s">
        <v>77</v>
      </c>
      <c r="AN133" s="67" t="s">
        <v>77</v>
      </c>
      <c r="AO133" s="67" t="s">
        <v>75</v>
      </c>
      <c r="AP133" s="67" t="s">
        <v>75</v>
      </c>
      <c r="AR133" s="68" t="s">
        <v>87</v>
      </c>
      <c r="AS133" s="66">
        <v>0.84535320975234196</v>
      </c>
      <c r="AT133" s="66">
        <v>0.852362033202411</v>
      </c>
      <c r="AU133" s="66">
        <v>0.65503642042571297</v>
      </c>
      <c r="AV133" s="66">
        <v>0.70929549035220396</v>
      </c>
      <c r="AW133" s="66">
        <v>0.39325156102380399</v>
      </c>
      <c r="AX133" s="66">
        <v>0.38423686288224501</v>
      </c>
      <c r="AY133" s="66">
        <v>0.84908178687649805</v>
      </c>
      <c r="AZ133" s="66">
        <v>0.85623492331974904</v>
      </c>
      <c r="BA133" s="67" t="s">
        <v>77</v>
      </c>
      <c r="BB133" s="67" t="s">
        <v>77</v>
      </c>
      <c r="BC133" s="67" t="s">
        <v>77</v>
      </c>
      <c r="BD133" s="67" t="s">
        <v>77</v>
      </c>
      <c r="BE133" s="67" t="s">
        <v>77</v>
      </c>
      <c r="BF133" s="67" t="s">
        <v>77</v>
      </c>
      <c r="BG133" s="67" t="s">
        <v>75</v>
      </c>
      <c r="BH133" s="67" t="s">
        <v>77</v>
      </c>
      <c r="BI133" s="63">
        <f t="shared" ref="BI133" si="792">IF(BJ133=AR133,1,0)</f>
        <v>1</v>
      </c>
      <c r="BJ133" s="63" t="s">
        <v>87</v>
      </c>
      <c r="BK133" s="66">
        <v>0.83149852870428698</v>
      </c>
      <c r="BL133" s="66">
        <v>0.840051780765255</v>
      </c>
      <c r="BM133" s="66">
        <v>2.4536945846266698</v>
      </c>
      <c r="BN133" s="66">
        <v>1.8573873082821999</v>
      </c>
      <c r="BO133" s="66">
        <v>0.41048930716367399</v>
      </c>
      <c r="BP133" s="66">
        <v>0.39993526880577102</v>
      </c>
      <c r="BQ133" s="66">
        <v>0.83515826593662201</v>
      </c>
      <c r="BR133" s="66">
        <v>0.84255161739777595</v>
      </c>
      <c r="BS133" s="63" t="s">
        <v>77</v>
      </c>
      <c r="BT133" s="63" t="s">
        <v>77</v>
      </c>
      <c r="BU133" s="63" t="s">
        <v>77</v>
      </c>
      <c r="BV133" s="63" t="s">
        <v>77</v>
      </c>
      <c r="BW133" s="63" t="s">
        <v>77</v>
      </c>
      <c r="BX133" s="63" t="s">
        <v>77</v>
      </c>
      <c r="BY133" s="63" t="s">
        <v>75</v>
      </c>
      <c r="BZ133" s="63" t="s">
        <v>75</v>
      </c>
    </row>
    <row r="134" spans="1:78" s="69" customFormat="1" x14ac:dyDescent="0.3">
      <c r="A134" s="72"/>
      <c r="F134" s="80"/>
      <c r="G134" s="70"/>
      <c r="H134" s="70"/>
      <c r="I134" s="70"/>
      <c r="J134" s="70"/>
      <c r="K134" s="70"/>
      <c r="L134" s="71"/>
      <c r="M134" s="71"/>
      <c r="N134" s="70"/>
      <c r="O134" s="70"/>
      <c r="P134" s="70"/>
      <c r="Q134" s="70"/>
      <c r="R134" s="70"/>
      <c r="S134" s="70"/>
      <c r="T134" s="70"/>
      <c r="U134" s="70"/>
      <c r="V134" s="70"/>
      <c r="W134" s="70"/>
      <c r="X134" s="70"/>
      <c r="Y134" s="70"/>
      <c r="Z134" s="70"/>
      <c r="AA134" s="73"/>
      <c r="AB134" s="73"/>
      <c r="AC134" s="73"/>
      <c r="AD134" s="73"/>
      <c r="AE134" s="73"/>
      <c r="AF134" s="73"/>
      <c r="AG134" s="73"/>
      <c r="AH134" s="73"/>
      <c r="AI134" s="74"/>
      <c r="AJ134" s="74"/>
      <c r="AK134" s="74"/>
      <c r="AL134" s="74"/>
      <c r="AM134" s="74"/>
      <c r="AN134" s="74"/>
      <c r="AO134" s="74"/>
      <c r="AP134" s="74"/>
      <c r="AR134" s="75"/>
      <c r="AS134" s="73"/>
      <c r="AT134" s="73"/>
      <c r="AU134" s="73"/>
      <c r="AV134" s="73"/>
      <c r="AW134" s="73"/>
      <c r="AX134" s="73"/>
      <c r="AY134" s="73"/>
      <c r="AZ134" s="73"/>
      <c r="BA134" s="74"/>
      <c r="BB134" s="74"/>
      <c r="BC134" s="74"/>
      <c r="BD134" s="74"/>
      <c r="BE134" s="74"/>
      <c r="BF134" s="74"/>
      <c r="BG134" s="74"/>
      <c r="BH134" s="74"/>
      <c r="BK134" s="73"/>
      <c r="BL134" s="73"/>
      <c r="BM134" s="73"/>
      <c r="BN134" s="73"/>
      <c r="BO134" s="73"/>
      <c r="BP134" s="73"/>
      <c r="BQ134" s="73"/>
      <c r="BR134" s="73"/>
    </row>
    <row r="135" spans="1:78" s="63" customFormat="1" x14ac:dyDescent="0.3">
      <c r="A135" s="62">
        <v>14165000</v>
      </c>
      <c r="B135" s="63">
        <v>23773513</v>
      </c>
      <c r="C135" s="63" t="s">
        <v>14</v>
      </c>
      <c r="D135" s="63" t="s">
        <v>172</v>
      </c>
      <c r="F135" s="77"/>
      <c r="G135" s="64">
        <v>0.72699999999999998</v>
      </c>
      <c r="H135" s="64" t="str">
        <f t="shared" ref="H135:H144" si="793">IF(G135&gt;0.8,"VG",IF(G135&gt;0.7,"G",IF(G135&gt;0.45,"S","NS")))</f>
        <v>G</v>
      </c>
      <c r="I135" s="64" t="str">
        <f t="shared" ref="I135:I143" si="794">AJ135</f>
        <v>S</v>
      </c>
      <c r="J135" s="64" t="str">
        <f t="shared" ref="J135:J143" si="795">BB135</f>
        <v>S</v>
      </c>
      <c r="K135" s="64" t="str">
        <f t="shared" ref="K135:K143" si="796">BT135</f>
        <v>S</v>
      </c>
      <c r="L135" s="65">
        <v>8.9999999999999993E-3</v>
      </c>
      <c r="M135" s="65" t="str">
        <f t="shared" ref="M135:M144" si="797">IF(ABS(L135)&lt;5%,"VG",IF(ABS(L135)&lt;10%,"G",IF(ABS(L135)&lt;15%,"S","NS")))</f>
        <v>VG</v>
      </c>
      <c r="N135" s="64" t="str">
        <f t="shared" ref="N135:N143" si="798">AO135</f>
        <v>VG</v>
      </c>
      <c r="O135" s="64" t="str">
        <f t="shared" ref="O135:O143" si="799">BD135</f>
        <v>NS</v>
      </c>
      <c r="P135" s="64" t="str">
        <f t="shared" ref="P135:P143" si="800">BY135</f>
        <v>VG</v>
      </c>
      <c r="Q135" s="64">
        <v>0.51800000000000002</v>
      </c>
      <c r="R135" s="64" t="str">
        <f t="shared" ref="R135:R144" si="801">IF(Q135&lt;=0.5,"VG",IF(Q135&lt;=0.6,"G",IF(Q135&lt;=0.7,"S","NS")))</f>
        <v>G</v>
      </c>
      <c r="S135" s="64" t="str">
        <f t="shared" ref="S135:S143" si="802">AN135</f>
        <v>NS</v>
      </c>
      <c r="T135" s="64" t="str">
        <f t="shared" ref="T135:T143" si="803">BF135</f>
        <v>NS</v>
      </c>
      <c r="U135" s="64" t="str">
        <f t="shared" ref="U135:U143" si="804">BX135</f>
        <v>NS</v>
      </c>
      <c r="V135" s="64">
        <v>0.81499999999999995</v>
      </c>
      <c r="W135" s="64" t="str">
        <f t="shared" ref="W135:W144" si="805">IF(V135&gt;0.85,"VG",IF(V135&gt;0.75,"G",IF(V135&gt;0.6,"S","NS")))</f>
        <v>G</v>
      </c>
      <c r="X135" s="64" t="str">
        <f t="shared" ref="X135:X143" si="806">AP135</f>
        <v>VG</v>
      </c>
      <c r="Y135" s="64" t="str">
        <f t="shared" ref="Y135:Y143" si="807">BH135</f>
        <v>VG</v>
      </c>
      <c r="Z135" s="64" t="str">
        <f t="shared" ref="Z135:Z143" si="808">BZ135</f>
        <v>VG</v>
      </c>
      <c r="AA135" s="66">
        <v>0.46449135700952998</v>
      </c>
      <c r="AB135" s="66">
        <v>0.48582826247624</v>
      </c>
      <c r="AC135" s="66">
        <v>36.925476905016303</v>
      </c>
      <c r="AD135" s="66">
        <v>35.422135499048998</v>
      </c>
      <c r="AE135" s="66">
        <v>0.73178456050293195</v>
      </c>
      <c r="AF135" s="66">
        <v>0.71705769469670899</v>
      </c>
      <c r="AG135" s="66">
        <v>0.86373220117502103</v>
      </c>
      <c r="AH135" s="66">
        <v>0.86641318681162205</v>
      </c>
      <c r="AI135" s="67" t="s">
        <v>76</v>
      </c>
      <c r="AJ135" s="67" t="s">
        <v>76</v>
      </c>
      <c r="AK135" s="67" t="s">
        <v>73</v>
      </c>
      <c r="AL135" s="67" t="s">
        <v>73</v>
      </c>
      <c r="AM135" s="67" t="s">
        <v>73</v>
      </c>
      <c r="AN135" s="67" t="s">
        <v>73</v>
      </c>
      <c r="AO135" s="67" t="s">
        <v>77</v>
      </c>
      <c r="AP135" s="67" t="s">
        <v>77</v>
      </c>
      <c r="AR135" s="68" t="s">
        <v>88</v>
      </c>
      <c r="AS135" s="66">
        <v>0.43843094218020001</v>
      </c>
      <c r="AT135" s="66">
        <v>0.45450937038529099</v>
      </c>
      <c r="AU135" s="66">
        <v>40.067811319636199</v>
      </c>
      <c r="AV135" s="66">
        <v>39.605988650487703</v>
      </c>
      <c r="AW135" s="66">
        <v>0.74937911488097997</v>
      </c>
      <c r="AX135" s="66">
        <v>0.73857337456390104</v>
      </c>
      <c r="AY135" s="66">
        <v>0.87051913419226601</v>
      </c>
      <c r="AZ135" s="66">
        <v>0.88200065354242896</v>
      </c>
      <c r="BA135" s="67" t="s">
        <v>73</v>
      </c>
      <c r="BB135" s="67" t="s">
        <v>76</v>
      </c>
      <c r="BC135" s="67" t="s">
        <v>73</v>
      </c>
      <c r="BD135" s="67" t="s">
        <v>73</v>
      </c>
      <c r="BE135" s="67" t="s">
        <v>73</v>
      </c>
      <c r="BF135" s="67" t="s">
        <v>73</v>
      </c>
      <c r="BG135" s="67" t="s">
        <v>77</v>
      </c>
      <c r="BH135" s="67" t="s">
        <v>77</v>
      </c>
      <c r="BI135" s="63">
        <f t="shared" ref="BI135:BI143" si="809">IF(BJ135=AR135,1,0)</f>
        <v>1</v>
      </c>
      <c r="BJ135" s="63" t="s">
        <v>88</v>
      </c>
      <c r="BK135" s="66">
        <v>0.48875926577338902</v>
      </c>
      <c r="BL135" s="66">
        <v>0.49850744282400899</v>
      </c>
      <c r="BM135" s="66">
        <v>34.750583660210602</v>
      </c>
      <c r="BN135" s="66">
        <v>34.841960954976599</v>
      </c>
      <c r="BO135" s="66">
        <v>0.71501100287101205</v>
      </c>
      <c r="BP135" s="66">
        <v>0.70816139203997197</v>
      </c>
      <c r="BQ135" s="66">
        <v>0.86944312864988105</v>
      </c>
      <c r="BR135" s="66">
        <v>0.88290786392832199</v>
      </c>
      <c r="BS135" s="63" t="s">
        <v>76</v>
      </c>
      <c r="BT135" s="63" t="s">
        <v>76</v>
      </c>
      <c r="BU135" s="63" t="s">
        <v>73</v>
      </c>
      <c r="BV135" s="63" t="s">
        <v>73</v>
      </c>
      <c r="BW135" s="63" t="s">
        <v>73</v>
      </c>
      <c r="BX135" s="63" t="s">
        <v>73</v>
      </c>
      <c r="BY135" s="63" t="s">
        <v>77</v>
      </c>
      <c r="BZ135" s="63" t="s">
        <v>77</v>
      </c>
    </row>
    <row r="136" spans="1:78" s="85" customFormat="1" x14ac:dyDescent="0.3">
      <c r="A136" s="84">
        <v>14165000</v>
      </c>
      <c r="B136" s="85">
        <v>23773513</v>
      </c>
      <c r="C136" s="85" t="s">
        <v>14</v>
      </c>
      <c r="D136" s="86" t="s">
        <v>185</v>
      </c>
      <c r="E136" s="86"/>
      <c r="F136" s="87"/>
      <c r="G136" s="88">
        <v>0.16</v>
      </c>
      <c r="H136" s="88" t="str">
        <f t="shared" si="793"/>
        <v>NS</v>
      </c>
      <c r="I136" s="88" t="str">
        <f t="shared" si="794"/>
        <v>S</v>
      </c>
      <c r="J136" s="88" t="str">
        <f t="shared" si="795"/>
        <v>S</v>
      </c>
      <c r="K136" s="88" t="str">
        <f t="shared" si="796"/>
        <v>S</v>
      </c>
      <c r="L136" s="89">
        <v>1.1970000000000001</v>
      </c>
      <c r="M136" s="89" t="str">
        <f t="shared" si="797"/>
        <v>NS</v>
      </c>
      <c r="N136" s="88" t="str">
        <f t="shared" si="798"/>
        <v>VG</v>
      </c>
      <c r="O136" s="88" t="str">
        <f t="shared" si="799"/>
        <v>NS</v>
      </c>
      <c r="P136" s="88" t="str">
        <f t="shared" si="800"/>
        <v>VG</v>
      </c>
      <c r="Q136" s="88">
        <v>0.8</v>
      </c>
      <c r="R136" s="88" t="str">
        <f t="shared" si="801"/>
        <v>NS</v>
      </c>
      <c r="S136" s="88" t="str">
        <f t="shared" si="802"/>
        <v>NS</v>
      </c>
      <c r="T136" s="88" t="str">
        <f t="shared" si="803"/>
        <v>NS</v>
      </c>
      <c r="U136" s="88" t="str">
        <f t="shared" si="804"/>
        <v>NS</v>
      </c>
      <c r="V136" s="88">
        <v>0.81</v>
      </c>
      <c r="W136" s="88" t="str">
        <f t="shared" si="805"/>
        <v>G</v>
      </c>
      <c r="X136" s="88" t="str">
        <f t="shared" si="806"/>
        <v>VG</v>
      </c>
      <c r="Y136" s="88" t="str">
        <f t="shared" si="807"/>
        <v>VG</v>
      </c>
      <c r="Z136" s="88" t="str">
        <f t="shared" si="808"/>
        <v>VG</v>
      </c>
      <c r="AA136" s="90">
        <v>0.46449135700952998</v>
      </c>
      <c r="AB136" s="90">
        <v>0.48582826247624</v>
      </c>
      <c r="AC136" s="90">
        <v>36.925476905016303</v>
      </c>
      <c r="AD136" s="90">
        <v>35.422135499048998</v>
      </c>
      <c r="AE136" s="90">
        <v>0.73178456050293195</v>
      </c>
      <c r="AF136" s="90">
        <v>0.71705769469670899</v>
      </c>
      <c r="AG136" s="90">
        <v>0.86373220117502103</v>
      </c>
      <c r="AH136" s="90">
        <v>0.86641318681162205</v>
      </c>
      <c r="AI136" s="91" t="s">
        <v>76</v>
      </c>
      <c r="AJ136" s="91" t="s">
        <v>76</v>
      </c>
      <c r="AK136" s="91" t="s">
        <v>73</v>
      </c>
      <c r="AL136" s="91" t="s">
        <v>73</v>
      </c>
      <c r="AM136" s="91" t="s">
        <v>73</v>
      </c>
      <c r="AN136" s="91" t="s">
        <v>73</v>
      </c>
      <c r="AO136" s="91" t="s">
        <v>77</v>
      </c>
      <c r="AP136" s="91" t="s">
        <v>77</v>
      </c>
      <c r="AR136" s="92" t="s">
        <v>88</v>
      </c>
      <c r="AS136" s="90">
        <v>0.43843094218020001</v>
      </c>
      <c r="AT136" s="90">
        <v>0.45450937038529099</v>
      </c>
      <c r="AU136" s="90">
        <v>40.067811319636199</v>
      </c>
      <c r="AV136" s="90">
        <v>39.605988650487703</v>
      </c>
      <c r="AW136" s="90">
        <v>0.74937911488097997</v>
      </c>
      <c r="AX136" s="90">
        <v>0.73857337456390104</v>
      </c>
      <c r="AY136" s="90">
        <v>0.87051913419226601</v>
      </c>
      <c r="AZ136" s="90">
        <v>0.88200065354242896</v>
      </c>
      <c r="BA136" s="91" t="s">
        <v>73</v>
      </c>
      <c r="BB136" s="91" t="s">
        <v>76</v>
      </c>
      <c r="BC136" s="91" t="s">
        <v>73</v>
      </c>
      <c r="BD136" s="91" t="s">
        <v>73</v>
      </c>
      <c r="BE136" s="91" t="s">
        <v>73</v>
      </c>
      <c r="BF136" s="91" t="s">
        <v>73</v>
      </c>
      <c r="BG136" s="91" t="s">
        <v>77</v>
      </c>
      <c r="BH136" s="91" t="s">
        <v>77</v>
      </c>
      <c r="BI136" s="85">
        <f t="shared" si="809"/>
        <v>1</v>
      </c>
      <c r="BJ136" s="85" t="s">
        <v>88</v>
      </c>
      <c r="BK136" s="90">
        <v>0.48875926577338902</v>
      </c>
      <c r="BL136" s="90">
        <v>0.49850744282400899</v>
      </c>
      <c r="BM136" s="90">
        <v>34.750583660210602</v>
      </c>
      <c r="BN136" s="90">
        <v>34.841960954976599</v>
      </c>
      <c r="BO136" s="90">
        <v>0.71501100287101205</v>
      </c>
      <c r="BP136" s="90">
        <v>0.70816139203997197</v>
      </c>
      <c r="BQ136" s="90">
        <v>0.86944312864988105</v>
      </c>
      <c r="BR136" s="90">
        <v>0.88290786392832199</v>
      </c>
      <c r="BS136" s="85" t="s">
        <v>76</v>
      </c>
      <c r="BT136" s="85" t="s">
        <v>76</v>
      </c>
      <c r="BU136" s="85" t="s">
        <v>73</v>
      </c>
      <c r="BV136" s="85" t="s">
        <v>73</v>
      </c>
      <c r="BW136" s="85" t="s">
        <v>73</v>
      </c>
      <c r="BX136" s="85" t="s">
        <v>73</v>
      </c>
      <c r="BY136" s="85" t="s">
        <v>77</v>
      </c>
      <c r="BZ136" s="85" t="s">
        <v>77</v>
      </c>
    </row>
    <row r="137" spans="1:78" s="47" customFormat="1" x14ac:dyDescent="0.3">
      <c r="A137" s="48">
        <v>14165000</v>
      </c>
      <c r="B137" s="47">
        <v>23773513</v>
      </c>
      <c r="C137" s="47" t="s">
        <v>14</v>
      </c>
      <c r="D137" s="93" t="s">
        <v>187</v>
      </c>
      <c r="E137" s="93"/>
      <c r="F137" s="100"/>
      <c r="G137" s="49">
        <v>0.54</v>
      </c>
      <c r="H137" s="49" t="str">
        <f t="shared" si="793"/>
        <v>S</v>
      </c>
      <c r="I137" s="49" t="str">
        <f t="shared" si="794"/>
        <v>S</v>
      </c>
      <c r="J137" s="49" t="str">
        <f t="shared" si="795"/>
        <v>S</v>
      </c>
      <c r="K137" s="49" t="str">
        <f t="shared" si="796"/>
        <v>S</v>
      </c>
      <c r="L137" s="50">
        <v>0.222</v>
      </c>
      <c r="M137" s="50" t="str">
        <f t="shared" si="797"/>
        <v>NS</v>
      </c>
      <c r="N137" s="49" t="str">
        <f t="shared" si="798"/>
        <v>VG</v>
      </c>
      <c r="O137" s="49" t="str">
        <f t="shared" si="799"/>
        <v>NS</v>
      </c>
      <c r="P137" s="49" t="str">
        <f t="shared" si="800"/>
        <v>VG</v>
      </c>
      <c r="Q137" s="49">
        <v>0.67</v>
      </c>
      <c r="R137" s="49" t="str">
        <f t="shared" si="801"/>
        <v>S</v>
      </c>
      <c r="S137" s="49" t="str">
        <f t="shared" si="802"/>
        <v>NS</v>
      </c>
      <c r="T137" s="49" t="str">
        <f t="shared" si="803"/>
        <v>NS</v>
      </c>
      <c r="U137" s="49" t="str">
        <f t="shared" si="804"/>
        <v>NS</v>
      </c>
      <c r="V137" s="49">
        <v>0.71</v>
      </c>
      <c r="W137" s="49" t="str">
        <f t="shared" si="805"/>
        <v>S</v>
      </c>
      <c r="X137" s="49" t="str">
        <f t="shared" si="806"/>
        <v>VG</v>
      </c>
      <c r="Y137" s="49" t="str">
        <f t="shared" si="807"/>
        <v>VG</v>
      </c>
      <c r="Z137" s="49" t="str">
        <f t="shared" si="808"/>
        <v>VG</v>
      </c>
      <c r="AA137" s="51">
        <v>0.46449135700952998</v>
      </c>
      <c r="AB137" s="51">
        <v>0.48582826247624</v>
      </c>
      <c r="AC137" s="51">
        <v>36.925476905016303</v>
      </c>
      <c r="AD137" s="51">
        <v>35.422135499048998</v>
      </c>
      <c r="AE137" s="51">
        <v>0.73178456050293195</v>
      </c>
      <c r="AF137" s="51">
        <v>0.71705769469670899</v>
      </c>
      <c r="AG137" s="51">
        <v>0.86373220117502103</v>
      </c>
      <c r="AH137" s="51">
        <v>0.86641318681162205</v>
      </c>
      <c r="AI137" s="52" t="s">
        <v>76</v>
      </c>
      <c r="AJ137" s="52" t="s">
        <v>76</v>
      </c>
      <c r="AK137" s="52" t="s">
        <v>73</v>
      </c>
      <c r="AL137" s="52" t="s">
        <v>73</v>
      </c>
      <c r="AM137" s="52" t="s">
        <v>73</v>
      </c>
      <c r="AN137" s="52" t="s">
        <v>73</v>
      </c>
      <c r="AO137" s="52" t="s">
        <v>77</v>
      </c>
      <c r="AP137" s="52" t="s">
        <v>77</v>
      </c>
      <c r="AR137" s="53" t="s">
        <v>88</v>
      </c>
      <c r="AS137" s="51">
        <v>0.43843094218020001</v>
      </c>
      <c r="AT137" s="51">
        <v>0.45450937038529099</v>
      </c>
      <c r="AU137" s="51">
        <v>40.067811319636199</v>
      </c>
      <c r="AV137" s="51">
        <v>39.605988650487703</v>
      </c>
      <c r="AW137" s="51">
        <v>0.74937911488097997</v>
      </c>
      <c r="AX137" s="51">
        <v>0.73857337456390104</v>
      </c>
      <c r="AY137" s="51">
        <v>0.87051913419226601</v>
      </c>
      <c r="AZ137" s="51">
        <v>0.88200065354242896</v>
      </c>
      <c r="BA137" s="52" t="s">
        <v>73</v>
      </c>
      <c r="BB137" s="52" t="s">
        <v>76</v>
      </c>
      <c r="BC137" s="52" t="s">
        <v>73</v>
      </c>
      <c r="BD137" s="52" t="s">
        <v>73</v>
      </c>
      <c r="BE137" s="52" t="s">
        <v>73</v>
      </c>
      <c r="BF137" s="52" t="s">
        <v>73</v>
      </c>
      <c r="BG137" s="52" t="s">
        <v>77</v>
      </c>
      <c r="BH137" s="52" t="s">
        <v>77</v>
      </c>
      <c r="BI137" s="47">
        <f t="shared" si="809"/>
        <v>1</v>
      </c>
      <c r="BJ137" s="47" t="s">
        <v>88</v>
      </c>
      <c r="BK137" s="51">
        <v>0.48875926577338902</v>
      </c>
      <c r="BL137" s="51">
        <v>0.49850744282400899</v>
      </c>
      <c r="BM137" s="51">
        <v>34.750583660210602</v>
      </c>
      <c r="BN137" s="51">
        <v>34.841960954976599</v>
      </c>
      <c r="BO137" s="51">
        <v>0.71501100287101205</v>
      </c>
      <c r="BP137" s="51">
        <v>0.70816139203997197</v>
      </c>
      <c r="BQ137" s="51">
        <v>0.86944312864988105</v>
      </c>
      <c r="BR137" s="51">
        <v>0.88290786392832199</v>
      </c>
      <c r="BS137" s="47" t="s">
        <v>76</v>
      </c>
      <c r="BT137" s="47" t="s">
        <v>76</v>
      </c>
      <c r="BU137" s="47" t="s">
        <v>73</v>
      </c>
      <c r="BV137" s="47" t="s">
        <v>73</v>
      </c>
      <c r="BW137" s="47" t="s">
        <v>73</v>
      </c>
      <c r="BX137" s="47" t="s">
        <v>73</v>
      </c>
      <c r="BY137" s="47" t="s">
        <v>77</v>
      </c>
      <c r="BZ137" s="47" t="s">
        <v>77</v>
      </c>
    </row>
    <row r="138" spans="1:78" s="47" customFormat="1" x14ac:dyDescent="0.3">
      <c r="A138" s="48">
        <v>14165000</v>
      </c>
      <c r="B138" s="47">
        <v>23773513</v>
      </c>
      <c r="C138" s="47" t="s">
        <v>14</v>
      </c>
      <c r="D138" s="93" t="s">
        <v>188</v>
      </c>
      <c r="E138" s="93"/>
      <c r="F138" s="100"/>
      <c r="G138" s="49">
        <v>0.49</v>
      </c>
      <c r="H138" s="49" t="str">
        <f t="shared" si="793"/>
        <v>S</v>
      </c>
      <c r="I138" s="49" t="str">
        <f t="shared" si="794"/>
        <v>S</v>
      </c>
      <c r="J138" s="49" t="str">
        <f t="shared" si="795"/>
        <v>S</v>
      </c>
      <c r="K138" s="49" t="str">
        <f t="shared" si="796"/>
        <v>S</v>
      </c>
      <c r="L138" s="50">
        <v>-2.1999999999999999E-2</v>
      </c>
      <c r="M138" s="50" t="str">
        <f t="shared" si="797"/>
        <v>VG</v>
      </c>
      <c r="N138" s="49" t="str">
        <f t="shared" si="798"/>
        <v>VG</v>
      </c>
      <c r="O138" s="49" t="str">
        <f t="shared" si="799"/>
        <v>NS</v>
      </c>
      <c r="P138" s="49" t="str">
        <f t="shared" si="800"/>
        <v>VG</v>
      </c>
      <c r="Q138" s="49">
        <v>0.72</v>
      </c>
      <c r="R138" s="49" t="str">
        <f t="shared" si="801"/>
        <v>NS</v>
      </c>
      <c r="S138" s="49" t="str">
        <f t="shared" si="802"/>
        <v>NS</v>
      </c>
      <c r="T138" s="49" t="str">
        <f t="shared" si="803"/>
        <v>NS</v>
      </c>
      <c r="U138" s="49" t="str">
        <f t="shared" si="804"/>
        <v>NS</v>
      </c>
      <c r="V138" s="49">
        <v>0.52</v>
      </c>
      <c r="W138" s="49" t="str">
        <f t="shared" si="805"/>
        <v>NS</v>
      </c>
      <c r="X138" s="49" t="str">
        <f t="shared" si="806"/>
        <v>VG</v>
      </c>
      <c r="Y138" s="49" t="str">
        <f t="shared" si="807"/>
        <v>VG</v>
      </c>
      <c r="Z138" s="49" t="str">
        <f t="shared" si="808"/>
        <v>VG</v>
      </c>
      <c r="AA138" s="51">
        <v>0.46449135700952998</v>
      </c>
      <c r="AB138" s="51">
        <v>0.48582826247624</v>
      </c>
      <c r="AC138" s="51">
        <v>36.925476905016303</v>
      </c>
      <c r="AD138" s="51">
        <v>35.422135499048998</v>
      </c>
      <c r="AE138" s="51">
        <v>0.73178456050293195</v>
      </c>
      <c r="AF138" s="51">
        <v>0.71705769469670899</v>
      </c>
      <c r="AG138" s="51">
        <v>0.86373220117502103</v>
      </c>
      <c r="AH138" s="51">
        <v>0.86641318681162205</v>
      </c>
      <c r="AI138" s="52" t="s">
        <v>76</v>
      </c>
      <c r="AJ138" s="52" t="s">
        <v>76</v>
      </c>
      <c r="AK138" s="52" t="s">
        <v>73</v>
      </c>
      <c r="AL138" s="52" t="s">
        <v>73</v>
      </c>
      <c r="AM138" s="52" t="s">
        <v>73</v>
      </c>
      <c r="AN138" s="52" t="s">
        <v>73</v>
      </c>
      <c r="AO138" s="52" t="s">
        <v>77</v>
      </c>
      <c r="AP138" s="52" t="s">
        <v>77</v>
      </c>
      <c r="AR138" s="53" t="s">
        <v>88</v>
      </c>
      <c r="AS138" s="51">
        <v>0.43843094218020001</v>
      </c>
      <c r="AT138" s="51">
        <v>0.45450937038529099</v>
      </c>
      <c r="AU138" s="51">
        <v>40.067811319636199</v>
      </c>
      <c r="AV138" s="51">
        <v>39.605988650487703</v>
      </c>
      <c r="AW138" s="51">
        <v>0.74937911488097997</v>
      </c>
      <c r="AX138" s="51">
        <v>0.73857337456390104</v>
      </c>
      <c r="AY138" s="51">
        <v>0.87051913419226601</v>
      </c>
      <c r="AZ138" s="51">
        <v>0.88200065354242896</v>
      </c>
      <c r="BA138" s="52" t="s">
        <v>73</v>
      </c>
      <c r="BB138" s="52" t="s">
        <v>76</v>
      </c>
      <c r="BC138" s="52" t="s">
        <v>73</v>
      </c>
      <c r="BD138" s="52" t="s">
        <v>73</v>
      </c>
      <c r="BE138" s="52" t="s">
        <v>73</v>
      </c>
      <c r="BF138" s="52" t="s">
        <v>73</v>
      </c>
      <c r="BG138" s="52" t="s">
        <v>77</v>
      </c>
      <c r="BH138" s="52" t="s">
        <v>77</v>
      </c>
      <c r="BI138" s="47">
        <f t="shared" si="809"/>
        <v>1</v>
      </c>
      <c r="BJ138" s="47" t="s">
        <v>88</v>
      </c>
      <c r="BK138" s="51">
        <v>0.48875926577338902</v>
      </c>
      <c r="BL138" s="51">
        <v>0.49850744282400899</v>
      </c>
      <c r="BM138" s="51">
        <v>34.750583660210602</v>
      </c>
      <c r="BN138" s="51">
        <v>34.841960954976599</v>
      </c>
      <c r="BO138" s="51">
        <v>0.71501100287101205</v>
      </c>
      <c r="BP138" s="51">
        <v>0.70816139203997197</v>
      </c>
      <c r="BQ138" s="51">
        <v>0.86944312864988105</v>
      </c>
      <c r="BR138" s="51">
        <v>0.88290786392832199</v>
      </c>
      <c r="BS138" s="47" t="s">
        <v>76</v>
      </c>
      <c r="BT138" s="47" t="s">
        <v>76</v>
      </c>
      <c r="BU138" s="47" t="s">
        <v>73</v>
      </c>
      <c r="BV138" s="47" t="s">
        <v>73</v>
      </c>
      <c r="BW138" s="47" t="s">
        <v>73</v>
      </c>
      <c r="BX138" s="47" t="s">
        <v>73</v>
      </c>
      <c r="BY138" s="47" t="s">
        <v>77</v>
      </c>
      <c r="BZ138" s="47" t="s">
        <v>77</v>
      </c>
    </row>
    <row r="139" spans="1:78" s="30" customFormat="1" x14ac:dyDescent="0.3">
      <c r="A139" s="114">
        <v>14165000</v>
      </c>
      <c r="B139" s="30">
        <v>23773513</v>
      </c>
      <c r="C139" s="30" t="s">
        <v>14</v>
      </c>
      <c r="D139" s="115" t="s">
        <v>204</v>
      </c>
      <c r="E139" s="115"/>
      <c r="F139" s="116"/>
      <c r="G139" s="24">
        <v>7.0000000000000007E-2</v>
      </c>
      <c r="H139" s="24" t="str">
        <f t="shared" si="793"/>
        <v>NS</v>
      </c>
      <c r="I139" s="24" t="str">
        <f t="shared" si="794"/>
        <v>S</v>
      </c>
      <c r="J139" s="24" t="str">
        <f t="shared" si="795"/>
        <v>S</v>
      </c>
      <c r="K139" s="24" t="str">
        <f t="shared" si="796"/>
        <v>S</v>
      </c>
      <c r="L139" s="25">
        <v>-0.41</v>
      </c>
      <c r="M139" s="25" t="str">
        <f t="shared" si="797"/>
        <v>NS</v>
      </c>
      <c r="N139" s="24" t="str">
        <f t="shared" si="798"/>
        <v>VG</v>
      </c>
      <c r="O139" s="24" t="str">
        <f t="shared" si="799"/>
        <v>NS</v>
      </c>
      <c r="P139" s="24" t="str">
        <f t="shared" si="800"/>
        <v>VG</v>
      </c>
      <c r="Q139" s="24">
        <v>0.78</v>
      </c>
      <c r="R139" s="24" t="str">
        <f t="shared" si="801"/>
        <v>NS</v>
      </c>
      <c r="S139" s="24" t="str">
        <f t="shared" si="802"/>
        <v>NS</v>
      </c>
      <c r="T139" s="24" t="str">
        <f t="shared" si="803"/>
        <v>NS</v>
      </c>
      <c r="U139" s="24" t="str">
        <f t="shared" si="804"/>
        <v>NS</v>
      </c>
      <c r="V139" s="24">
        <v>0.57999999999999996</v>
      </c>
      <c r="W139" s="24" t="str">
        <f t="shared" si="805"/>
        <v>NS</v>
      </c>
      <c r="X139" s="24" t="str">
        <f t="shared" si="806"/>
        <v>VG</v>
      </c>
      <c r="Y139" s="24" t="str">
        <f t="shared" si="807"/>
        <v>VG</v>
      </c>
      <c r="Z139" s="24" t="str">
        <f t="shared" si="808"/>
        <v>VG</v>
      </c>
      <c r="AA139" s="33">
        <v>0.46449135700952998</v>
      </c>
      <c r="AB139" s="33">
        <v>0.48582826247624</v>
      </c>
      <c r="AC139" s="33">
        <v>36.925476905016303</v>
      </c>
      <c r="AD139" s="33">
        <v>35.422135499048998</v>
      </c>
      <c r="AE139" s="33">
        <v>0.73178456050293195</v>
      </c>
      <c r="AF139" s="33">
        <v>0.71705769469670899</v>
      </c>
      <c r="AG139" s="33">
        <v>0.86373220117502103</v>
      </c>
      <c r="AH139" s="33">
        <v>0.86641318681162205</v>
      </c>
      <c r="AI139" s="36" t="s">
        <v>76</v>
      </c>
      <c r="AJ139" s="36" t="s">
        <v>76</v>
      </c>
      <c r="AK139" s="36" t="s">
        <v>73</v>
      </c>
      <c r="AL139" s="36" t="s">
        <v>73</v>
      </c>
      <c r="AM139" s="36" t="s">
        <v>73</v>
      </c>
      <c r="AN139" s="36" t="s">
        <v>73</v>
      </c>
      <c r="AO139" s="36" t="s">
        <v>77</v>
      </c>
      <c r="AP139" s="36" t="s">
        <v>77</v>
      </c>
      <c r="AR139" s="117" t="s">
        <v>88</v>
      </c>
      <c r="AS139" s="33">
        <v>0.43843094218020001</v>
      </c>
      <c r="AT139" s="33">
        <v>0.45450937038529099</v>
      </c>
      <c r="AU139" s="33">
        <v>40.067811319636199</v>
      </c>
      <c r="AV139" s="33">
        <v>39.605988650487703</v>
      </c>
      <c r="AW139" s="33">
        <v>0.74937911488097997</v>
      </c>
      <c r="AX139" s="33">
        <v>0.73857337456390104</v>
      </c>
      <c r="AY139" s="33">
        <v>0.87051913419226601</v>
      </c>
      <c r="AZ139" s="33">
        <v>0.88200065354242896</v>
      </c>
      <c r="BA139" s="36" t="s">
        <v>73</v>
      </c>
      <c r="BB139" s="36" t="s">
        <v>76</v>
      </c>
      <c r="BC139" s="36" t="s">
        <v>73</v>
      </c>
      <c r="BD139" s="36" t="s">
        <v>73</v>
      </c>
      <c r="BE139" s="36" t="s">
        <v>73</v>
      </c>
      <c r="BF139" s="36" t="s">
        <v>73</v>
      </c>
      <c r="BG139" s="36" t="s">
        <v>77</v>
      </c>
      <c r="BH139" s="36" t="s">
        <v>77</v>
      </c>
      <c r="BI139" s="30">
        <f t="shared" si="809"/>
        <v>1</v>
      </c>
      <c r="BJ139" s="30" t="s">
        <v>88</v>
      </c>
      <c r="BK139" s="33">
        <v>0.48875926577338902</v>
      </c>
      <c r="BL139" s="33">
        <v>0.49850744282400899</v>
      </c>
      <c r="BM139" s="33">
        <v>34.750583660210602</v>
      </c>
      <c r="BN139" s="33">
        <v>34.841960954976599</v>
      </c>
      <c r="BO139" s="33">
        <v>0.71501100287101205</v>
      </c>
      <c r="BP139" s="33">
        <v>0.70816139203997197</v>
      </c>
      <c r="BQ139" s="33">
        <v>0.86944312864988105</v>
      </c>
      <c r="BR139" s="33">
        <v>0.88290786392832199</v>
      </c>
      <c r="BS139" s="30" t="s">
        <v>76</v>
      </c>
      <c r="BT139" s="30" t="s">
        <v>76</v>
      </c>
      <c r="BU139" s="30" t="s">
        <v>73</v>
      </c>
      <c r="BV139" s="30" t="s">
        <v>73</v>
      </c>
      <c r="BW139" s="30" t="s">
        <v>73</v>
      </c>
      <c r="BX139" s="30" t="s">
        <v>73</v>
      </c>
      <c r="BY139" s="30" t="s">
        <v>77</v>
      </c>
      <c r="BZ139" s="30" t="s">
        <v>77</v>
      </c>
    </row>
    <row r="140" spans="1:78" s="47" customFormat="1" x14ac:dyDescent="0.3">
      <c r="A140" s="48">
        <v>14165000</v>
      </c>
      <c r="B140" s="47">
        <v>23773513</v>
      </c>
      <c r="C140" s="47" t="s">
        <v>14</v>
      </c>
      <c r="D140" s="93" t="s">
        <v>206</v>
      </c>
      <c r="E140" s="93"/>
      <c r="F140" s="100"/>
      <c r="G140" s="49">
        <v>0.71</v>
      </c>
      <c r="H140" s="49" t="str">
        <f t="shared" si="793"/>
        <v>G</v>
      </c>
      <c r="I140" s="49" t="str">
        <f t="shared" si="794"/>
        <v>S</v>
      </c>
      <c r="J140" s="49" t="str">
        <f t="shared" si="795"/>
        <v>S</v>
      </c>
      <c r="K140" s="49" t="str">
        <f t="shared" si="796"/>
        <v>S</v>
      </c>
      <c r="L140" s="50">
        <v>-0.16</v>
      </c>
      <c r="M140" s="50" t="str">
        <f t="shared" si="797"/>
        <v>NS</v>
      </c>
      <c r="N140" s="49" t="str">
        <f t="shared" si="798"/>
        <v>VG</v>
      </c>
      <c r="O140" s="49" t="str">
        <f t="shared" si="799"/>
        <v>NS</v>
      </c>
      <c r="P140" s="49" t="str">
        <f t="shared" si="800"/>
        <v>VG</v>
      </c>
      <c r="Q140" s="49">
        <v>0.53</v>
      </c>
      <c r="R140" s="49" t="str">
        <f t="shared" si="801"/>
        <v>G</v>
      </c>
      <c r="S140" s="49" t="str">
        <f t="shared" si="802"/>
        <v>NS</v>
      </c>
      <c r="T140" s="49" t="str">
        <f t="shared" si="803"/>
        <v>NS</v>
      </c>
      <c r="U140" s="49" t="str">
        <f t="shared" si="804"/>
        <v>NS</v>
      </c>
      <c r="V140" s="49">
        <v>0.84399999999999997</v>
      </c>
      <c r="W140" s="49" t="str">
        <f t="shared" si="805"/>
        <v>G</v>
      </c>
      <c r="X140" s="49" t="str">
        <f t="shared" si="806"/>
        <v>VG</v>
      </c>
      <c r="Y140" s="49" t="str">
        <f t="shared" si="807"/>
        <v>VG</v>
      </c>
      <c r="Z140" s="49" t="str">
        <f t="shared" si="808"/>
        <v>VG</v>
      </c>
      <c r="AA140" s="51">
        <v>0.46449135700952998</v>
      </c>
      <c r="AB140" s="51">
        <v>0.48582826247624</v>
      </c>
      <c r="AC140" s="51">
        <v>36.925476905016303</v>
      </c>
      <c r="AD140" s="51">
        <v>35.422135499048998</v>
      </c>
      <c r="AE140" s="51">
        <v>0.73178456050293195</v>
      </c>
      <c r="AF140" s="51">
        <v>0.71705769469670899</v>
      </c>
      <c r="AG140" s="51">
        <v>0.86373220117502103</v>
      </c>
      <c r="AH140" s="51">
        <v>0.86641318681162205</v>
      </c>
      <c r="AI140" s="52" t="s">
        <v>76</v>
      </c>
      <c r="AJ140" s="52" t="s">
        <v>76</v>
      </c>
      <c r="AK140" s="52" t="s">
        <v>73</v>
      </c>
      <c r="AL140" s="52" t="s">
        <v>73</v>
      </c>
      <c r="AM140" s="52" t="s">
        <v>73</v>
      </c>
      <c r="AN140" s="52" t="s">
        <v>73</v>
      </c>
      <c r="AO140" s="52" t="s">
        <v>77</v>
      </c>
      <c r="AP140" s="52" t="s">
        <v>77</v>
      </c>
      <c r="AR140" s="53" t="s">
        <v>88</v>
      </c>
      <c r="AS140" s="51">
        <v>0.43843094218020001</v>
      </c>
      <c r="AT140" s="51">
        <v>0.45450937038529099</v>
      </c>
      <c r="AU140" s="51">
        <v>40.067811319636199</v>
      </c>
      <c r="AV140" s="51">
        <v>39.605988650487703</v>
      </c>
      <c r="AW140" s="51">
        <v>0.74937911488097997</v>
      </c>
      <c r="AX140" s="51">
        <v>0.73857337456390104</v>
      </c>
      <c r="AY140" s="51">
        <v>0.87051913419226601</v>
      </c>
      <c r="AZ140" s="51">
        <v>0.88200065354242896</v>
      </c>
      <c r="BA140" s="52" t="s">
        <v>73</v>
      </c>
      <c r="BB140" s="52" t="s">
        <v>76</v>
      </c>
      <c r="BC140" s="52" t="s">
        <v>73</v>
      </c>
      <c r="BD140" s="52" t="s">
        <v>73</v>
      </c>
      <c r="BE140" s="52" t="s">
        <v>73</v>
      </c>
      <c r="BF140" s="52" t="s">
        <v>73</v>
      </c>
      <c r="BG140" s="52" t="s">
        <v>77</v>
      </c>
      <c r="BH140" s="52" t="s">
        <v>77</v>
      </c>
      <c r="BI140" s="47">
        <f t="shared" si="809"/>
        <v>1</v>
      </c>
      <c r="BJ140" s="47" t="s">
        <v>88</v>
      </c>
      <c r="BK140" s="51">
        <v>0.48875926577338902</v>
      </c>
      <c r="BL140" s="51">
        <v>0.49850744282400899</v>
      </c>
      <c r="BM140" s="51">
        <v>34.750583660210602</v>
      </c>
      <c r="BN140" s="51">
        <v>34.841960954976599</v>
      </c>
      <c r="BO140" s="51">
        <v>0.71501100287101205</v>
      </c>
      <c r="BP140" s="51">
        <v>0.70816139203997197</v>
      </c>
      <c r="BQ140" s="51">
        <v>0.86944312864988105</v>
      </c>
      <c r="BR140" s="51">
        <v>0.88290786392832199</v>
      </c>
      <c r="BS140" s="47" t="s">
        <v>76</v>
      </c>
      <c r="BT140" s="47" t="s">
        <v>76</v>
      </c>
      <c r="BU140" s="47" t="s">
        <v>73</v>
      </c>
      <c r="BV140" s="47" t="s">
        <v>73</v>
      </c>
      <c r="BW140" s="47" t="s">
        <v>73</v>
      </c>
      <c r="BX140" s="47" t="s">
        <v>73</v>
      </c>
      <c r="BY140" s="47" t="s">
        <v>77</v>
      </c>
      <c r="BZ140" s="47" t="s">
        <v>77</v>
      </c>
    </row>
    <row r="141" spans="1:78" s="63" customFormat="1" x14ac:dyDescent="0.3">
      <c r="A141" s="62">
        <v>14165000</v>
      </c>
      <c r="B141" s="63">
        <v>23773513</v>
      </c>
      <c r="C141" s="63" t="s">
        <v>14</v>
      </c>
      <c r="D141" s="83" t="s">
        <v>209</v>
      </c>
      <c r="E141" s="83"/>
      <c r="F141" s="79"/>
      <c r="G141" s="64">
        <v>0.73</v>
      </c>
      <c r="H141" s="64" t="str">
        <f t="shared" si="793"/>
        <v>G</v>
      </c>
      <c r="I141" s="64" t="str">
        <f t="shared" si="794"/>
        <v>S</v>
      </c>
      <c r="J141" s="64" t="str">
        <f t="shared" si="795"/>
        <v>S</v>
      </c>
      <c r="K141" s="64" t="str">
        <f t="shared" si="796"/>
        <v>S</v>
      </c>
      <c r="L141" s="65">
        <v>-8.5000000000000006E-2</v>
      </c>
      <c r="M141" s="65" t="str">
        <f t="shared" si="797"/>
        <v>G</v>
      </c>
      <c r="N141" s="64" t="str">
        <f t="shared" si="798"/>
        <v>VG</v>
      </c>
      <c r="O141" s="64" t="str">
        <f t="shared" si="799"/>
        <v>NS</v>
      </c>
      <c r="P141" s="64" t="str">
        <f t="shared" si="800"/>
        <v>VG</v>
      </c>
      <c r="Q141" s="64">
        <v>0.52</v>
      </c>
      <c r="R141" s="64" t="str">
        <f t="shared" si="801"/>
        <v>G</v>
      </c>
      <c r="S141" s="64" t="str">
        <f t="shared" si="802"/>
        <v>NS</v>
      </c>
      <c r="T141" s="64" t="str">
        <f t="shared" si="803"/>
        <v>NS</v>
      </c>
      <c r="U141" s="64" t="str">
        <f t="shared" si="804"/>
        <v>NS</v>
      </c>
      <c r="V141" s="64">
        <v>0.85399999999999998</v>
      </c>
      <c r="W141" s="64" t="str">
        <f t="shared" si="805"/>
        <v>VG</v>
      </c>
      <c r="X141" s="64" t="str">
        <f t="shared" si="806"/>
        <v>VG</v>
      </c>
      <c r="Y141" s="64" t="str">
        <f t="shared" si="807"/>
        <v>VG</v>
      </c>
      <c r="Z141" s="64" t="str">
        <f t="shared" si="808"/>
        <v>VG</v>
      </c>
      <c r="AA141" s="66">
        <v>0.46449135700952998</v>
      </c>
      <c r="AB141" s="66">
        <v>0.48582826247624</v>
      </c>
      <c r="AC141" s="66">
        <v>36.925476905016303</v>
      </c>
      <c r="AD141" s="66">
        <v>35.422135499048998</v>
      </c>
      <c r="AE141" s="66">
        <v>0.73178456050293195</v>
      </c>
      <c r="AF141" s="66">
        <v>0.71705769469670899</v>
      </c>
      <c r="AG141" s="66">
        <v>0.86373220117502103</v>
      </c>
      <c r="AH141" s="66">
        <v>0.86641318681162205</v>
      </c>
      <c r="AI141" s="67" t="s">
        <v>76</v>
      </c>
      <c r="AJ141" s="67" t="s">
        <v>76</v>
      </c>
      <c r="AK141" s="67" t="s">
        <v>73</v>
      </c>
      <c r="AL141" s="67" t="s">
        <v>73</v>
      </c>
      <c r="AM141" s="67" t="s">
        <v>73</v>
      </c>
      <c r="AN141" s="67" t="s">
        <v>73</v>
      </c>
      <c r="AO141" s="67" t="s">
        <v>77</v>
      </c>
      <c r="AP141" s="67" t="s">
        <v>77</v>
      </c>
      <c r="AR141" s="68" t="s">
        <v>88</v>
      </c>
      <c r="AS141" s="66">
        <v>0.43843094218020001</v>
      </c>
      <c r="AT141" s="66">
        <v>0.45450937038529099</v>
      </c>
      <c r="AU141" s="66">
        <v>40.067811319636199</v>
      </c>
      <c r="AV141" s="66">
        <v>39.605988650487703</v>
      </c>
      <c r="AW141" s="66">
        <v>0.74937911488097997</v>
      </c>
      <c r="AX141" s="66">
        <v>0.73857337456390104</v>
      </c>
      <c r="AY141" s="66">
        <v>0.87051913419226601</v>
      </c>
      <c r="AZ141" s="66">
        <v>0.88200065354242896</v>
      </c>
      <c r="BA141" s="67" t="s">
        <v>73</v>
      </c>
      <c r="BB141" s="67" t="s">
        <v>76</v>
      </c>
      <c r="BC141" s="67" t="s">
        <v>73</v>
      </c>
      <c r="BD141" s="67" t="s">
        <v>73</v>
      </c>
      <c r="BE141" s="67" t="s">
        <v>73</v>
      </c>
      <c r="BF141" s="67" t="s">
        <v>73</v>
      </c>
      <c r="BG141" s="67" t="s">
        <v>77</v>
      </c>
      <c r="BH141" s="67" t="s">
        <v>77</v>
      </c>
      <c r="BI141" s="63">
        <f t="shared" si="809"/>
        <v>1</v>
      </c>
      <c r="BJ141" s="63" t="s">
        <v>88</v>
      </c>
      <c r="BK141" s="66">
        <v>0.48875926577338902</v>
      </c>
      <c r="BL141" s="66">
        <v>0.49850744282400899</v>
      </c>
      <c r="BM141" s="66">
        <v>34.750583660210602</v>
      </c>
      <c r="BN141" s="66">
        <v>34.841960954976599</v>
      </c>
      <c r="BO141" s="66">
        <v>0.71501100287101205</v>
      </c>
      <c r="BP141" s="66">
        <v>0.70816139203997197</v>
      </c>
      <c r="BQ141" s="66">
        <v>0.86944312864988105</v>
      </c>
      <c r="BR141" s="66">
        <v>0.88290786392832199</v>
      </c>
      <c r="BS141" s="63" t="s">
        <v>76</v>
      </c>
      <c r="BT141" s="63" t="s">
        <v>76</v>
      </c>
      <c r="BU141" s="63" t="s">
        <v>73</v>
      </c>
      <c r="BV141" s="63" t="s">
        <v>73</v>
      </c>
      <c r="BW141" s="63" t="s">
        <v>73</v>
      </c>
      <c r="BX141" s="63" t="s">
        <v>73</v>
      </c>
      <c r="BY141" s="63" t="s">
        <v>77</v>
      </c>
      <c r="BZ141" s="63" t="s">
        <v>77</v>
      </c>
    </row>
    <row r="142" spans="1:78" s="63" customFormat="1" x14ac:dyDescent="0.3">
      <c r="A142" s="62">
        <v>14165000</v>
      </c>
      <c r="B142" s="63">
        <v>23773513</v>
      </c>
      <c r="C142" s="63" t="s">
        <v>14</v>
      </c>
      <c r="D142" s="83" t="s">
        <v>212</v>
      </c>
      <c r="E142" s="83"/>
      <c r="F142" s="79"/>
      <c r="G142" s="64">
        <v>0.71</v>
      </c>
      <c r="H142" s="64" t="str">
        <f t="shared" si="793"/>
        <v>G</v>
      </c>
      <c r="I142" s="64" t="str">
        <f t="shared" si="794"/>
        <v>S</v>
      </c>
      <c r="J142" s="64" t="str">
        <f t="shared" si="795"/>
        <v>S</v>
      </c>
      <c r="K142" s="64" t="str">
        <f t="shared" si="796"/>
        <v>S</v>
      </c>
      <c r="L142" s="65">
        <v>-0.01</v>
      </c>
      <c r="M142" s="65" t="str">
        <f t="shared" si="797"/>
        <v>VG</v>
      </c>
      <c r="N142" s="64" t="str">
        <f t="shared" si="798"/>
        <v>VG</v>
      </c>
      <c r="O142" s="64" t="str">
        <f t="shared" si="799"/>
        <v>NS</v>
      </c>
      <c r="P142" s="64" t="str">
        <f t="shared" si="800"/>
        <v>VG</v>
      </c>
      <c r="Q142" s="64">
        <v>0.54</v>
      </c>
      <c r="R142" s="64" t="str">
        <f t="shared" si="801"/>
        <v>G</v>
      </c>
      <c r="S142" s="64" t="str">
        <f t="shared" si="802"/>
        <v>NS</v>
      </c>
      <c r="T142" s="64" t="str">
        <f t="shared" si="803"/>
        <v>NS</v>
      </c>
      <c r="U142" s="64" t="str">
        <f t="shared" si="804"/>
        <v>NS</v>
      </c>
      <c r="V142" s="64">
        <v>0.85399999999999998</v>
      </c>
      <c r="W142" s="64" t="str">
        <f t="shared" si="805"/>
        <v>VG</v>
      </c>
      <c r="X142" s="64" t="str">
        <f t="shared" si="806"/>
        <v>VG</v>
      </c>
      <c r="Y142" s="64" t="str">
        <f t="shared" si="807"/>
        <v>VG</v>
      </c>
      <c r="Z142" s="64" t="str">
        <f t="shared" si="808"/>
        <v>VG</v>
      </c>
      <c r="AA142" s="66">
        <v>0.46449135700952998</v>
      </c>
      <c r="AB142" s="66">
        <v>0.48582826247624</v>
      </c>
      <c r="AC142" s="66">
        <v>36.925476905016303</v>
      </c>
      <c r="AD142" s="66">
        <v>35.422135499048998</v>
      </c>
      <c r="AE142" s="66">
        <v>0.73178456050293195</v>
      </c>
      <c r="AF142" s="66">
        <v>0.71705769469670899</v>
      </c>
      <c r="AG142" s="66">
        <v>0.86373220117502103</v>
      </c>
      <c r="AH142" s="66">
        <v>0.86641318681162205</v>
      </c>
      <c r="AI142" s="67" t="s">
        <v>76</v>
      </c>
      <c r="AJ142" s="67" t="s">
        <v>76</v>
      </c>
      <c r="AK142" s="67" t="s">
        <v>73</v>
      </c>
      <c r="AL142" s="67" t="s">
        <v>73</v>
      </c>
      <c r="AM142" s="67" t="s">
        <v>73</v>
      </c>
      <c r="AN142" s="67" t="s">
        <v>73</v>
      </c>
      <c r="AO142" s="67" t="s">
        <v>77</v>
      </c>
      <c r="AP142" s="67" t="s">
        <v>77</v>
      </c>
      <c r="AR142" s="68" t="s">
        <v>88</v>
      </c>
      <c r="AS142" s="66">
        <v>0.43843094218020001</v>
      </c>
      <c r="AT142" s="66">
        <v>0.45450937038529099</v>
      </c>
      <c r="AU142" s="66">
        <v>40.067811319636199</v>
      </c>
      <c r="AV142" s="66">
        <v>39.605988650487703</v>
      </c>
      <c r="AW142" s="66">
        <v>0.74937911488097997</v>
      </c>
      <c r="AX142" s="66">
        <v>0.73857337456390104</v>
      </c>
      <c r="AY142" s="66">
        <v>0.87051913419226601</v>
      </c>
      <c r="AZ142" s="66">
        <v>0.88200065354242896</v>
      </c>
      <c r="BA142" s="67" t="s">
        <v>73</v>
      </c>
      <c r="BB142" s="67" t="s">
        <v>76</v>
      </c>
      <c r="BC142" s="67" t="s">
        <v>73</v>
      </c>
      <c r="BD142" s="67" t="s">
        <v>73</v>
      </c>
      <c r="BE142" s="67" t="s">
        <v>73</v>
      </c>
      <c r="BF142" s="67" t="s">
        <v>73</v>
      </c>
      <c r="BG142" s="67" t="s">
        <v>77</v>
      </c>
      <c r="BH142" s="67" t="s">
        <v>77</v>
      </c>
      <c r="BI142" s="63">
        <f t="shared" si="809"/>
        <v>1</v>
      </c>
      <c r="BJ142" s="63" t="s">
        <v>88</v>
      </c>
      <c r="BK142" s="66">
        <v>0.48875926577338902</v>
      </c>
      <c r="BL142" s="66">
        <v>0.49850744282400899</v>
      </c>
      <c r="BM142" s="66">
        <v>34.750583660210602</v>
      </c>
      <c r="BN142" s="66">
        <v>34.841960954976599</v>
      </c>
      <c r="BO142" s="66">
        <v>0.71501100287101205</v>
      </c>
      <c r="BP142" s="66">
        <v>0.70816139203997197</v>
      </c>
      <c r="BQ142" s="66">
        <v>0.86944312864988105</v>
      </c>
      <c r="BR142" s="66">
        <v>0.88290786392832199</v>
      </c>
      <c r="BS142" s="63" t="s">
        <v>76</v>
      </c>
      <c r="BT142" s="63" t="s">
        <v>76</v>
      </c>
      <c r="BU142" s="63" t="s">
        <v>73</v>
      </c>
      <c r="BV142" s="63" t="s">
        <v>73</v>
      </c>
      <c r="BW142" s="63" t="s">
        <v>73</v>
      </c>
      <c r="BX142" s="63" t="s">
        <v>73</v>
      </c>
      <c r="BY142" s="63" t="s">
        <v>77</v>
      </c>
      <c r="BZ142" s="63" t="s">
        <v>77</v>
      </c>
    </row>
    <row r="143" spans="1:78" s="63" customFormat="1" x14ac:dyDescent="0.3">
      <c r="A143" s="62">
        <v>14165000</v>
      </c>
      <c r="B143" s="63">
        <v>23773513</v>
      </c>
      <c r="C143" s="63" t="s">
        <v>14</v>
      </c>
      <c r="D143" s="83" t="s">
        <v>228</v>
      </c>
      <c r="E143" s="83"/>
      <c r="F143" s="79"/>
      <c r="G143" s="64">
        <v>0.71</v>
      </c>
      <c r="H143" s="64" t="str">
        <f t="shared" si="793"/>
        <v>G</v>
      </c>
      <c r="I143" s="64" t="str">
        <f t="shared" si="794"/>
        <v>S</v>
      </c>
      <c r="J143" s="64" t="str">
        <f t="shared" si="795"/>
        <v>S</v>
      </c>
      <c r="K143" s="64" t="str">
        <f t="shared" si="796"/>
        <v>S</v>
      </c>
      <c r="L143" s="65">
        <v>-1E-3</v>
      </c>
      <c r="M143" s="65" t="str">
        <f t="shared" si="797"/>
        <v>VG</v>
      </c>
      <c r="N143" s="64" t="str">
        <f t="shared" si="798"/>
        <v>VG</v>
      </c>
      <c r="O143" s="64" t="str">
        <f t="shared" si="799"/>
        <v>NS</v>
      </c>
      <c r="P143" s="64" t="str">
        <f t="shared" si="800"/>
        <v>VG</v>
      </c>
      <c r="Q143" s="64">
        <v>0.54</v>
      </c>
      <c r="R143" s="64" t="str">
        <f t="shared" si="801"/>
        <v>G</v>
      </c>
      <c r="S143" s="64" t="str">
        <f t="shared" si="802"/>
        <v>NS</v>
      </c>
      <c r="T143" s="64" t="str">
        <f t="shared" si="803"/>
        <v>NS</v>
      </c>
      <c r="U143" s="64" t="str">
        <f t="shared" si="804"/>
        <v>NS</v>
      </c>
      <c r="V143" s="64">
        <v>0.85399999999999998</v>
      </c>
      <c r="W143" s="64" t="str">
        <f t="shared" si="805"/>
        <v>VG</v>
      </c>
      <c r="X143" s="64" t="str">
        <f t="shared" si="806"/>
        <v>VG</v>
      </c>
      <c r="Y143" s="64" t="str">
        <f t="shared" si="807"/>
        <v>VG</v>
      </c>
      <c r="Z143" s="64" t="str">
        <f t="shared" si="808"/>
        <v>VG</v>
      </c>
      <c r="AA143" s="66">
        <v>0.46449135700952998</v>
      </c>
      <c r="AB143" s="66">
        <v>0.48582826247624</v>
      </c>
      <c r="AC143" s="66">
        <v>36.925476905016303</v>
      </c>
      <c r="AD143" s="66">
        <v>35.422135499048998</v>
      </c>
      <c r="AE143" s="66">
        <v>0.73178456050293195</v>
      </c>
      <c r="AF143" s="66">
        <v>0.71705769469670899</v>
      </c>
      <c r="AG143" s="66">
        <v>0.86373220117502103</v>
      </c>
      <c r="AH143" s="66">
        <v>0.86641318681162205</v>
      </c>
      <c r="AI143" s="67" t="s">
        <v>76</v>
      </c>
      <c r="AJ143" s="67" t="s">
        <v>76</v>
      </c>
      <c r="AK143" s="67" t="s">
        <v>73</v>
      </c>
      <c r="AL143" s="67" t="s">
        <v>73</v>
      </c>
      <c r="AM143" s="67" t="s">
        <v>73</v>
      </c>
      <c r="AN143" s="67" t="s">
        <v>73</v>
      </c>
      <c r="AO143" s="67" t="s">
        <v>77</v>
      </c>
      <c r="AP143" s="67" t="s">
        <v>77</v>
      </c>
      <c r="AR143" s="68" t="s">
        <v>88</v>
      </c>
      <c r="AS143" s="66">
        <v>0.43843094218020001</v>
      </c>
      <c r="AT143" s="66">
        <v>0.45450937038529099</v>
      </c>
      <c r="AU143" s="66">
        <v>40.067811319636199</v>
      </c>
      <c r="AV143" s="66">
        <v>39.605988650487703</v>
      </c>
      <c r="AW143" s="66">
        <v>0.74937911488097997</v>
      </c>
      <c r="AX143" s="66">
        <v>0.73857337456390104</v>
      </c>
      <c r="AY143" s="66">
        <v>0.87051913419226601</v>
      </c>
      <c r="AZ143" s="66">
        <v>0.88200065354242896</v>
      </c>
      <c r="BA143" s="67" t="s">
        <v>73</v>
      </c>
      <c r="BB143" s="67" t="s">
        <v>76</v>
      </c>
      <c r="BC143" s="67" t="s">
        <v>73</v>
      </c>
      <c r="BD143" s="67" t="s">
        <v>73</v>
      </c>
      <c r="BE143" s="67" t="s">
        <v>73</v>
      </c>
      <c r="BF143" s="67" t="s">
        <v>73</v>
      </c>
      <c r="BG143" s="67" t="s">
        <v>77</v>
      </c>
      <c r="BH143" s="67" t="s">
        <v>77</v>
      </c>
      <c r="BI143" s="63">
        <f t="shared" si="809"/>
        <v>1</v>
      </c>
      <c r="BJ143" s="63" t="s">
        <v>88</v>
      </c>
      <c r="BK143" s="66">
        <v>0.48875926577338902</v>
      </c>
      <c r="BL143" s="66">
        <v>0.49850744282400899</v>
      </c>
      <c r="BM143" s="66">
        <v>34.750583660210602</v>
      </c>
      <c r="BN143" s="66">
        <v>34.841960954976599</v>
      </c>
      <c r="BO143" s="66">
        <v>0.71501100287101205</v>
      </c>
      <c r="BP143" s="66">
        <v>0.70816139203997197</v>
      </c>
      <c r="BQ143" s="66">
        <v>0.86944312864988105</v>
      </c>
      <c r="BR143" s="66">
        <v>0.88290786392832199</v>
      </c>
      <c r="BS143" s="63" t="s">
        <v>76</v>
      </c>
      <c r="BT143" s="63" t="s">
        <v>76</v>
      </c>
      <c r="BU143" s="63" t="s">
        <v>73</v>
      </c>
      <c r="BV143" s="63" t="s">
        <v>73</v>
      </c>
      <c r="BW143" s="63" t="s">
        <v>73</v>
      </c>
      <c r="BX143" s="63" t="s">
        <v>73</v>
      </c>
      <c r="BY143" s="63" t="s">
        <v>77</v>
      </c>
      <c r="BZ143" s="63" t="s">
        <v>77</v>
      </c>
    </row>
    <row r="144" spans="1:78" s="63" customFormat="1" x14ac:dyDescent="0.3">
      <c r="A144" s="62">
        <v>14165000</v>
      </c>
      <c r="B144" s="63">
        <v>23773513</v>
      </c>
      <c r="C144" s="63" t="s">
        <v>14</v>
      </c>
      <c r="D144" s="83" t="s">
        <v>254</v>
      </c>
      <c r="E144" s="83"/>
      <c r="F144" s="79"/>
      <c r="G144" s="64">
        <v>0.71</v>
      </c>
      <c r="H144" s="64" t="str">
        <f t="shared" si="793"/>
        <v>G</v>
      </c>
      <c r="I144" s="64" t="str">
        <f t="shared" ref="I144" si="810">AJ144</f>
        <v>S</v>
      </c>
      <c r="J144" s="64" t="str">
        <f t="shared" ref="J144" si="811">BB144</f>
        <v>S</v>
      </c>
      <c r="K144" s="64" t="str">
        <f t="shared" ref="K144" si="812">BT144</f>
        <v>S</v>
      </c>
      <c r="L144" s="65">
        <v>5.9999999999999995E-4</v>
      </c>
      <c r="M144" s="65" t="str">
        <f t="shared" si="797"/>
        <v>VG</v>
      </c>
      <c r="N144" s="64" t="str">
        <f t="shared" ref="N144" si="813">AO144</f>
        <v>VG</v>
      </c>
      <c r="O144" s="64" t="str">
        <f t="shared" ref="O144" si="814">BD144</f>
        <v>NS</v>
      </c>
      <c r="P144" s="64" t="str">
        <f t="shared" ref="P144" si="815">BY144</f>
        <v>VG</v>
      </c>
      <c r="Q144" s="64">
        <v>0.54</v>
      </c>
      <c r="R144" s="64" t="str">
        <f t="shared" si="801"/>
        <v>G</v>
      </c>
      <c r="S144" s="64" t="str">
        <f t="shared" ref="S144" si="816">AN144</f>
        <v>NS</v>
      </c>
      <c r="T144" s="64" t="str">
        <f t="shared" ref="T144" si="817">BF144</f>
        <v>NS</v>
      </c>
      <c r="U144" s="64" t="str">
        <f t="shared" ref="U144" si="818">BX144</f>
        <v>NS</v>
      </c>
      <c r="V144" s="64">
        <v>0.85399999999999998</v>
      </c>
      <c r="W144" s="64" t="str">
        <f t="shared" si="805"/>
        <v>VG</v>
      </c>
      <c r="X144" s="64" t="str">
        <f t="shared" ref="X144" si="819">AP144</f>
        <v>VG</v>
      </c>
      <c r="Y144" s="64" t="str">
        <f t="shared" ref="Y144" si="820">BH144</f>
        <v>VG</v>
      </c>
      <c r="Z144" s="64" t="str">
        <f t="shared" ref="Z144" si="821">BZ144</f>
        <v>VG</v>
      </c>
      <c r="AA144" s="66">
        <v>0.46449135700952998</v>
      </c>
      <c r="AB144" s="66">
        <v>0.48582826247624</v>
      </c>
      <c r="AC144" s="66">
        <v>36.925476905016303</v>
      </c>
      <c r="AD144" s="66">
        <v>35.422135499048998</v>
      </c>
      <c r="AE144" s="66">
        <v>0.73178456050293195</v>
      </c>
      <c r="AF144" s="66">
        <v>0.71705769469670899</v>
      </c>
      <c r="AG144" s="66">
        <v>0.86373220117502103</v>
      </c>
      <c r="AH144" s="66">
        <v>0.86641318681162205</v>
      </c>
      <c r="AI144" s="67" t="s">
        <v>76</v>
      </c>
      <c r="AJ144" s="67" t="s">
        <v>76</v>
      </c>
      <c r="AK144" s="67" t="s">
        <v>73</v>
      </c>
      <c r="AL144" s="67" t="s">
        <v>73</v>
      </c>
      <c r="AM144" s="67" t="s">
        <v>73</v>
      </c>
      <c r="AN144" s="67" t="s">
        <v>73</v>
      </c>
      <c r="AO144" s="67" t="s">
        <v>77</v>
      </c>
      <c r="AP144" s="67" t="s">
        <v>77</v>
      </c>
      <c r="AR144" s="68" t="s">
        <v>88</v>
      </c>
      <c r="AS144" s="66">
        <v>0.43843094218020001</v>
      </c>
      <c r="AT144" s="66">
        <v>0.45450937038529099</v>
      </c>
      <c r="AU144" s="66">
        <v>40.067811319636199</v>
      </c>
      <c r="AV144" s="66">
        <v>39.605988650487703</v>
      </c>
      <c r="AW144" s="66">
        <v>0.74937911488097997</v>
      </c>
      <c r="AX144" s="66">
        <v>0.73857337456390104</v>
      </c>
      <c r="AY144" s="66">
        <v>0.87051913419226601</v>
      </c>
      <c r="AZ144" s="66">
        <v>0.88200065354242896</v>
      </c>
      <c r="BA144" s="67" t="s">
        <v>73</v>
      </c>
      <c r="BB144" s="67" t="s">
        <v>76</v>
      </c>
      <c r="BC144" s="67" t="s">
        <v>73</v>
      </c>
      <c r="BD144" s="67" t="s">
        <v>73</v>
      </c>
      <c r="BE144" s="67" t="s">
        <v>73</v>
      </c>
      <c r="BF144" s="67" t="s">
        <v>73</v>
      </c>
      <c r="BG144" s="67" t="s">
        <v>77</v>
      </c>
      <c r="BH144" s="67" t="s">
        <v>77</v>
      </c>
      <c r="BI144" s="63">
        <f t="shared" ref="BI144" si="822">IF(BJ144=AR144,1,0)</f>
        <v>1</v>
      </c>
      <c r="BJ144" s="63" t="s">
        <v>88</v>
      </c>
      <c r="BK144" s="66">
        <v>0.48875926577338902</v>
      </c>
      <c r="BL144" s="66">
        <v>0.49850744282400899</v>
      </c>
      <c r="BM144" s="66">
        <v>34.750583660210602</v>
      </c>
      <c r="BN144" s="66">
        <v>34.841960954976599</v>
      </c>
      <c r="BO144" s="66">
        <v>0.71501100287101205</v>
      </c>
      <c r="BP144" s="66">
        <v>0.70816139203997197</v>
      </c>
      <c r="BQ144" s="66">
        <v>0.86944312864988105</v>
      </c>
      <c r="BR144" s="66">
        <v>0.88290786392832199</v>
      </c>
      <c r="BS144" s="63" t="s">
        <v>76</v>
      </c>
      <c r="BT144" s="63" t="s">
        <v>76</v>
      </c>
      <c r="BU144" s="63" t="s">
        <v>73</v>
      </c>
      <c r="BV144" s="63" t="s">
        <v>73</v>
      </c>
      <c r="BW144" s="63" t="s">
        <v>73</v>
      </c>
      <c r="BX144" s="63" t="s">
        <v>73</v>
      </c>
      <c r="BY144" s="63" t="s">
        <v>77</v>
      </c>
      <c r="BZ144" s="63" t="s">
        <v>77</v>
      </c>
    </row>
    <row r="145" spans="1:78" s="63" customFormat="1" x14ac:dyDescent="0.3">
      <c r="A145" s="62">
        <v>14165000</v>
      </c>
      <c r="B145" s="63">
        <v>23773513</v>
      </c>
      <c r="C145" s="63" t="s">
        <v>14</v>
      </c>
      <c r="D145" s="83" t="s">
        <v>301</v>
      </c>
      <c r="E145" s="83"/>
      <c r="F145" s="79"/>
      <c r="G145" s="64">
        <v>0.69</v>
      </c>
      <c r="H145" s="64" t="str">
        <f t="shared" ref="H145" si="823">IF(G145&gt;0.8,"VG",IF(G145&gt;0.7,"G",IF(G145&gt;0.45,"S","NS")))</f>
        <v>S</v>
      </c>
      <c r="I145" s="64" t="str">
        <f t="shared" ref="I145" si="824">AJ145</f>
        <v>S</v>
      </c>
      <c r="J145" s="64" t="str">
        <f t="shared" ref="J145" si="825">BB145</f>
        <v>S</v>
      </c>
      <c r="K145" s="64" t="str">
        <f t="shared" ref="K145" si="826">BT145</f>
        <v>S</v>
      </c>
      <c r="L145" s="65">
        <v>-4.2900000000000001E-2</v>
      </c>
      <c r="M145" s="65" t="str">
        <f t="shared" ref="M145" si="827">IF(ABS(L145)&lt;5%,"VG",IF(ABS(L145)&lt;10%,"G",IF(ABS(L145)&lt;15%,"S","NS")))</f>
        <v>VG</v>
      </c>
      <c r="N145" s="64" t="str">
        <f t="shared" ref="N145" si="828">AO145</f>
        <v>VG</v>
      </c>
      <c r="O145" s="64" t="str">
        <f t="shared" ref="O145" si="829">BD145</f>
        <v>NS</v>
      </c>
      <c r="P145" s="64" t="str">
        <f t="shared" ref="P145" si="830">BY145</f>
        <v>VG</v>
      </c>
      <c r="Q145" s="64">
        <v>0.55000000000000004</v>
      </c>
      <c r="R145" s="64" t="str">
        <f t="shared" ref="R145" si="831">IF(Q145&lt;=0.5,"VG",IF(Q145&lt;=0.6,"G",IF(Q145&lt;=0.7,"S","NS")))</f>
        <v>G</v>
      </c>
      <c r="S145" s="64" t="str">
        <f t="shared" ref="S145" si="832">AN145</f>
        <v>NS</v>
      </c>
      <c r="T145" s="64" t="str">
        <f t="shared" ref="T145" si="833">BF145</f>
        <v>NS</v>
      </c>
      <c r="U145" s="64" t="str">
        <f t="shared" ref="U145" si="834">BX145</f>
        <v>NS</v>
      </c>
      <c r="V145" s="64">
        <v>0.77500000000000002</v>
      </c>
      <c r="W145" s="64" t="str">
        <f t="shared" ref="W145" si="835">IF(V145&gt;0.85,"VG",IF(V145&gt;0.75,"G",IF(V145&gt;0.6,"S","NS")))</f>
        <v>G</v>
      </c>
      <c r="X145" s="64" t="str">
        <f t="shared" ref="X145" si="836">AP145</f>
        <v>VG</v>
      </c>
      <c r="Y145" s="64" t="str">
        <f t="shared" ref="Y145" si="837">BH145</f>
        <v>VG</v>
      </c>
      <c r="Z145" s="64" t="str">
        <f t="shared" ref="Z145" si="838">BZ145</f>
        <v>VG</v>
      </c>
      <c r="AA145" s="66">
        <v>0.46449135700952998</v>
      </c>
      <c r="AB145" s="66">
        <v>0.48582826247624</v>
      </c>
      <c r="AC145" s="66">
        <v>36.925476905016303</v>
      </c>
      <c r="AD145" s="66">
        <v>35.422135499048998</v>
      </c>
      <c r="AE145" s="66">
        <v>0.73178456050293195</v>
      </c>
      <c r="AF145" s="66">
        <v>0.71705769469670899</v>
      </c>
      <c r="AG145" s="66">
        <v>0.86373220117502103</v>
      </c>
      <c r="AH145" s="66">
        <v>0.86641318681162205</v>
      </c>
      <c r="AI145" s="67" t="s">
        <v>76</v>
      </c>
      <c r="AJ145" s="67" t="s">
        <v>76</v>
      </c>
      <c r="AK145" s="67" t="s">
        <v>73</v>
      </c>
      <c r="AL145" s="67" t="s">
        <v>73</v>
      </c>
      <c r="AM145" s="67" t="s">
        <v>73</v>
      </c>
      <c r="AN145" s="67" t="s">
        <v>73</v>
      </c>
      <c r="AO145" s="67" t="s">
        <v>77</v>
      </c>
      <c r="AP145" s="67" t="s">
        <v>77</v>
      </c>
      <c r="AR145" s="68" t="s">
        <v>88</v>
      </c>
      <c r="AS145" s="66">
        <v>0.43843094218020001</v>
      </c>
      <c r="AT145" s="66">
        <v>0.45450937038529099</v>
      </c>
      <c r="AU145" s="66">
        <v>40.067811319636199</v>
      </c>
      <c r="AV145" s="66">
        <v>39.605988650487703</v>
      </c>
      <c r="AW145" s="66">
        <v>0.74937911488097997</v>
      </c>
      <c r="AX145" s="66">
        <v>0.73857337456390104</v>
      </c>
      <c r="AY145" s="66">
        <v>0.87051913419226601</v>
      </c>
      <c r="AZ145" s="66">
        <v>0.88200065354242896</v>
      </c>
      <c r="BA145" s="67" t="s">
        <v>73</v>
      </c>
      <c r="BB145" s="67" t="s">
        <v>76</v>
      </c>
      <c r="BC145" s="67" t="s">
        <v>73</v>
      </c>
      <c r="BD145" s="67" t="s">
        <v>73</v>
      </c>
      <c r="BE145" s="67" t="s">
        <v>73</v>
      </c>
      <c r="BF145" s="67" t="s">
        <v>73</v>
      </c>
      <c r="BG145" s="67" t="s">
        <v>77</v>
      </c>
      <c r="BH145" s="67" t="s">
        <v>77</v>
      </c>
      <c r="BI145" s="63">
        <f t="shared" ref="BI145" si="839">IF(BJ145=AR145,1,0)</f>
        <v>1</v>
      </c>
      <c r="BJ145" s="63" t="s">
        <v>88</v>
      </c>
      <c r="BK145" s="66">
        <v>0.48875926577338902</v>
      </c>
      <c r="BL145" s="66">
        <v>0.49850744282400899</v>
      </c>
      <c r="BM145" s="66">
        <v>34.750583660210602</v>
      </c>
      <c r="BN145" s="66">
        <v>34.841960954976599</v>
      </c>
      <c r="BO145" s="66">
        <v>0.71501100287101205</v>
      </c>
      <c r="BP145" s="66">
        <v>0.70816139203997197</v>
      </c>
      <c r="BQ145" s="66">
        <v>0.86944312864988105</v>
      </c>
      <c r="BR145" s="66">
        <v>0.88290786392832199</v>
      </c>
      <c r="BS145" s="63" t="s">
        <v>76</v>
      </c>
      <c r="BT145" s="63" t="s">
        <v>76</v>
      </c>
      <c r="BU145" s="63" t="s">
        <v>73</v>
      </c>
      <c r="BV145" s="63" t="s">
        <v>73</v>
      </c>
      <c r="BW145" s="63" t="s">
        <v>73</v>
      </c>
      <c r="BX145" s="63" t="s">
        <v>73</v>
      </c>
      <c r="BY145" s="63" t="s">
        <v>77</v>
      </c>
      <c r="BZ145" s="63" t="s">
        <v>77</v>
      </c>
    </row>
    <row r="146" spans="1:78" s="69" customFormat="1" x14ac:dyDescent="0.3">
      <c r="A146" s="72"/>
      <c r="D146" s="113"/>
      <c r="E146" s="113"/>
      <c r="F146" s="80"/>
      <c r="G146" s="70"/>
      <c r="H146" s="70"/>
      <c r="I146" s="70"/>
      <c r="J146" s="70"/>
      <c r="K146" s="70"/>
      <c r="L146" s="71"/>
      <c r="M146" s="71"/>
      <c r="N146" s="70"/>
      <c r="O146" s="70"/>
      <c r="P146" s="70"/>
      <c r="Q146" s="70"/>
      <c r="R146" s="70"/>
      <c r="S146" s="70"/>
      <c r="T146" s="70"/>
      <c r="U146" s="70"/>
      <c r="V146" s="70"/>
      <c r="W146" s="70"/>
      <c r="X146" s="70"/>
      <c r="Y146" s="70"/>
      <c r="Z146" s="70"/>
      <c r="AA146" s="73"/>
      <c r="AB146" s="73"/>
      <c r="AC146" s="73"/>
      <c r="AD146" s="73"/>
      <c r="AE146" s="73"/>
      <c r="AF146" s="73"/>
      <c r="AG146" s="73"/>
      <c r="AH146" s="73"/>
      <c r="AI146" s="74"/>
      <c r="AJ146" s="74"/>
      <c r="AK146" s="74"/>
      <c r="AL146" s="74"/>
      <c r="AM146" s="74"/>
      <c r="AN146" s="74"/>
      <c r="AO146" s="74"/>
      <c r="AP146" s="74"/>
      <c r="AR146" s="75"/>
      <c r="AS146" s="73"/>
      <c r="AT146" s="73"/>
      <c r="AU146" s="73"/>
      <c r="AV146" s="73"/>
      <c r="AW146" s="73"/>
      <c r="AX146" s="73"/>
      <c r="AY146" s="73"/>
      <c r="AZ146" s="73"/>
      <c r="BA146" s="74"/>
      <c r="BB146" s="74"/>
      <c r="BC146" s="74"/>
      <c r="BD146" s="74"/>
      <c r="BE146" s="74"/>
      <c r="BF146" s="74"/>
      <c r="BG146" s="74"/>
      <c r="BH146" s="74"/>
      <c r="BK146" s="73"/>
      <c r="BL146" s="73"/>
      <c r="BM146" s="73"/>
      <c r="BN146" s="73"/>
      <c r="BO146" s="73"/>
      <c r="BP146" s="73"/>
      <c r="BQ146" s="73"/>
      <c r="BR146" s="73"/>
    </row>
    <row r="147" spans="1:78" x14ac:dyDescent="0.3">
      <c r="A147" s="32" t="s">
        <v>57</v>
      </c>
    </row>
    <row r="148" spans="1:78" x14ac:dyDescent="0.3">
      <c r="A148" s="3" t="s">
        <v>16</v>
      </c>
      <c r="B148" s="3" t="s">
        <v>56</v>
      </c>
      <c r="G148" s="16" t="s">
        <v>48</v>
      </c>
      <c r="L148" s="19" t="s">
        <v>49</v>
      </c>
      <c r="Q148" s="17" t="s">
        <v>50</v>
      </c>
      <c r="V148" s="18" t="s">
        <v>51</v>
      </c>
      <c r="AA148" s="36" t="s">
        <v>69</v>
      </c>
      <c r="AB148" s="36" t="s">
        <v>70</v>
      </c>
      <c r="AC148" s="37" t="s">
        <v>69</v>
      </c>
      <c r="AD148" s="37" t="s">
        <v>70</v>
      </c>
      <c r="AE148" s="38" t="s">
        <v>69</v>
      </c>
      <c r="AF148" s="38" t="s">
        <v>70</v>
      </c>
      <c r="AG148" s="3" t="s">
        <v>69</v>
      </c>
      <c r="AH148" s="3" t="s">
        <v>70</v>
      </c>
      <c r="AI148" s="39" t="s">
        <v>69</v>
      </c>
      <c r="AJ148" s="39" t="s">
        <v>70</v>
      </c>
      <c r="AK148" s="37" t="s">
        <v>69</v>
      </c>
      <c r="AL148" s="37" t="s">
        <v>70</v>
      </c>
      <c r="AM148" s="38" t="s">
        <v>69</v>
      </c>
      <c r="AN148" s="38" t="s">
        <v>70</v>
      </c>
      <c r="AO148" s="3" t="s">
        <v>69</v>
      </c>
      <c r="AP148" s="3" t="s">
        <v>70</v>
      </c>
      <c r="AS148" s="36" t="s">
        <v>71</v>
      </c>
      <c r="AT148" s="36" t="s">
        <v>72</v>
      </c>
      <c r="AU148" s="40" t="s">
        <v>71</v>
      </c>
      <c r="AV148" s="40" t="s">
        <v>72</v>
      </c>
      <c r="AW148" s="41" t="s">
        <v>71</v>
      </c>
      <c r="AX148" s="41" t="s">
        <v>72</v>
      </c>
      <c r="AY148" s="3" t="s">
        <v>71</v>
      </c>
      <c r="AZ148" s="3" t="s">
        <v>72</v>
      </c>
      <c r="BA148" s="36" t="s">
        <v>71</v>
      </c>
      <c r="BB148" s="36" t="s">
        <v>72</v>
      </c>
      <c r="BC148" s="40" t="s">
        <v>71</v>
      </c>
      <c r="BD148" s="40" t="s">
        <v>72</v>
      </c>
      <c r="BE148" s="41" t="s">
        <v>71</v>
      </c>
      <c r="BF148" s="41" t="s">
        <v>72</v>
      </c>
      <c r="BG148" s="3" t="s">
        <v>71</v>
      </c>
      <c r="BH148" s="3" t="s">
        <v>72</v>
      </c>
      <c r="BK148" s="35" t="s">
        <v>71</v>
      </c>
      <c r="BL148" s="35" t="s">
        <v>72</v>
      </c>
      <c r="BM148" s="35" t="s">
        <v>71</v>
      </c>
      <c r="BN148" s="35" t="s">
        <v>72</v>
      </c>
      <c r="BO148" s="35" t="s">
        <v>71</v>
      </c>
      <c r="BP148" s="35" t="s">
        <v>72</v>
      </c>
      <c r="BQ148" s="35" t="s">
        <v>71</v>
      </c>
      <c r="BR148" s="35" t="s">
        <v>72</v>
      </c>
      <c r="BS148" t="s">
        <v>71</v>
      </c>
      <c r="BT148" t="s">
        <v>72</v>
      </c>
      <c r="BU148" t="s">
        <v>71</v>
      </c>
      <c r="BV148" t="s">
        <v>72</v>
      </c>
      <c r="BW148" t="s">
        <v>71</v>
      </c>
      <c r="BX148" t="s">
        <v>72</v>
      </c>
      <c r="BY148" t="s">
        <v>71</v>
      </c>
      <c r="BZ148" t="s">
        <v>72</v>
      </c>
    </row>
    <row r="149" spans="1:78" x14ac:dyDescent="0.3">
      <c r="A149">
        <v>14159200</v>
      </c>
      <c r="B149">
        <v>23773037</v>
      </c>
      <c r="C149" t="s">
        <v>58</v>
      </c>
      <c r="D149" t="s">
        <v>55</v>
      </c>
      <c r="G149" s="16">
        <v>0.85199999999999998</v>
      </c>
      <c r="H149" s="16" t="str">
        <f t="shared" ref="H149:H155" si="840">IF(G149&gt;0.8,"VG",IF(G149&gt;0.7,"G",IF(G149&gt;0.45,"S","NS")))</f>
        <v>VG</v>
      </c>
      <c r="L149" s="19">
        <v>-2.9000000000000001E-2</v>
      </c>
      <c r="M149" s="26" t="str">
        <f t="shared" ref="M149:M155" si="841">IF(ABS(L149)&lt;5%,"VG",IF(ABS(L149)&lt;10%,"G",IF(ABS(L149)&lt;15%,"S","NS")))</f>
        <v>VG</v>
      </c>
      <c r="Q149" s="17">
        <v>0.38200000000000001</v>
      </c>
      <c r="R149" s="17" t="str">
        <f t="shared" ref="R149:R155" si="842">IF(Q149&lt;=0.5,"VG",IF(Q149&lt;=0.6,"G",IF(Q149&lt;=0.7,"S","NS")))</f>
        <v>VG</v>
      </c>
      <c r="V149" s="18">
        <v>0.88</v>
      </c>
      <c r="W149" s="18" t="str">
        <f t="shared" ref="W149:W155" si="843">IF(V149&gt;0.85,"VG",IF(V149&gt;0.75,"G",IF(V149&gt;0.6,"S","NS")))</f>
        <v>VG</v>
      </c>
    </row>
    <row r="150" spans="1:78" s="69" customFormat="1" x14ac:dyDescent="0.3">
      <c r="A150" s="69">
        <v>14159200</v>
      </c>
      <c r="B150" s="69">
        <v>23773037</v>
      </c>
      <c r="C150" s="69" t="s">
        <v>58</v>
      </c>
      <c r="D150" s="69" t="s">
        <v>132</v>
      </c>
      <c r="F150" s="77"/>
      <c r="G150" s="70">
        <v>0.60199999999999998</v>
      </c>
      <c r="H150" s="70" t="str">
        <f t="shared" si="840"/>
        <v>S</v>
      </c>
      <c r="I150" s="70"/>
      <c r="J150" s="70"/>
      <c r="K150" s="70"/>
      <c r="L150" s="71">
        <v>0.13600000000000001</v>
      </c>
      <c r="M150" s="70" t="str">
        <f t="shared" si="841"/>
        <v>S</v>
      </c>
      <c r="N150" s="70"/>
      <c r="O150" s="70"/>
      <c r="P150" s="70"/>
      <c r="Q150" s="70">
        <v>0.59299999999999997</v>
      </c>
      <c r="R150" s="70" t="str">
        <f t="shared" si="842"/>
        <v>G</v>
      </c>
      <c r="S150" s="70"/>
      <c r="T150" s="70"/>
      <c r="U150" s="70"/>
      <c r="V150" s="70">
        <v>0.86599999999999999</v>
      </c>
      <c r="W150" s="70" t="str">
        <f t="shared" si="843"/>
        <v>VG</v>
      </c>
      <c r="X150" s="70"/>
      <c r="Y150" s="70"/>
      <c r="Z150" s="70"/>
      <c r="AA150" s="70"/>
      <c r="AB150" s="71"/>
      <c r="AC150" s="70"/>
      <c r="AD150" s="70"/>
      <c r="AE150" s="70"/>
      <c r="AF150" s="71"/>
      <c r="AG150" s="70"/>
      <c r="AH150" s="70"/>
      <c r="AI150" s="70"/>
      <c r="AJ150" s="71"/>
      <c r="AK150" s="70"/>
      <c r="AL150" s="70"/>
    </row>
    <row r="151" spans="1:78" s="69" customFormat="1" x14ac:dyDescent="0.3">
      <c r="A151" s="69">
        <v>14159200</v>
      </c>
      <c r="B151" s="69">
        <v>23773037</v>
      </c>
      <c r="C151" s="69" t="s">
        <v>58</v>
      </c>
      <c r="D151" s="69" t="s">
        <v>158</v>
      </c>
      <c r="F151" s="80"/>
      <c r="G151" s="70">
        <v>0.624</v>
      </c>
      <c r="H151" s="70" t="str">
        <f t="shared" si="840"/>
        <v>S</v>
      </c>
      <c r="I151" s="70"/>
      <c r="J151" s="70"/>
      <c r="K151" s="70"/>
      <c r="L151" s="71">
        <v>0.11600000000000001</v>
      </c>
      <c r="M151" s="70" t="str">
        <f t="shared" si="841"/>
        <v>S</v>
      </c>
      <c r="N151" s="70"/>
      <c r="O151" s="70"/>
      <c r="P151" s="70"/>
      <c r="Q151" s="70">
        <v>0.58499999999999996</v>
      </c>
      <c r="R151" s="70" t="str">
        <f t="shared" si="842"/>
        <v>G</v>
      </c>
      <c r="S151" s="70"/>
      <c r="T151" s="70"/>
      <c r="U151" s="70"/>
      <c r="V151" s="70">
        <v>0.88500000000000001</v>
      </c>
      <c r="W151" s="70" t="str">
        <f t="shared" si="843"/>
        <v>VG</v>
      </c>
      <c r="X151" s="70"/>
      <c r="Y151" s="70"/>
      <c r="Z151" s="70"/>
      <c r="AA151" s="70"/>
      <c r="AB151" s="71"/>
      <c r="AC151" s="70"/>
      <c r="AD151" s="70"/>
      <c r="AE151" s="70"/>
      <c r="AF151" s="71"/>
      <c r="AG151" s="70"/>
      <c r="AH151" s="70"/>
      <c r="AI151" s="70"/>
      <c r="AJ151" s="71"/>
      <c r="AK151" s="70"/>
      <c r="AL151" s="70"/>
    </row>
    <row r="152" spans="1:78" s="69" customFormat="1" x14ac:dyDescent="0.3">
      <c r="A152" s="69">
        <v>14159200</v>
      </c>
      <c r="B152" s="69">
        <v>23773037</v>
      </c>
      <c r="C152" s="69" t="s">
        <v>58</v>
      </c>
      <c r="D152" s="69" t="s">
        <v>163</v>
      </c>
      <c r="F152" s="80">
        <v>-1.04</v>
      </c>
      <c r="G152" s="70">
        <v>0.48299999999999998</v>
      </c>
      <c r="H152" s="70" t="str">
        <f t="shared" si="840"/>
        <v>S</v>
      </c>
      <c r="I152" s="70"/>
      <c r="J152" s="70"/>
      <c r="K152" s="70"/>
      <c r="L152" s="71">
        <v>0.16900000000000001</v>
      </c>
      <c r="M152" s="70" t="str">
        <f t="shared" si="841"/>
        <v>NS</v>
      </c>
      <c r="N152" s="70"/>
      <c r="O152" s="70"/>
      <c r="P152" s="70"/>
      <c r="Q152" s="70">
        <v>0.66</v>
      </c>
      <c r="R152" s="70" t="str">
        <f t="shared" si="842"/>
        <v>S</v>
      </c>
      <c r="S152" s="70"/>
      <c r="T152" s="70"/>
      <c r="U152" s="70"/>
      <c r="V152" s="70">
        <v>0.88300000000000001</v>
      </c>
      <c r="W152" s="70" t="str">
        <f t="shared" si="843"/>
        <v>VG</v>
      </c>
      <c r="X152" s="70"/>
      <c r="Y152" s="70"/>
      <c r="Z152" s="70"/>
      <c r="AA152" s="70"/>
      <c r="AB152" s="71"/>
      <c r="AC152" s="70"/>
      <c r="AD152" s="70"/>
      <c r="AE152" s="70"/>
      <c r="AF152" s="71"/>
      <c r="AG152" s="70"/>
      <c r="AH152" s="70"/>
      <c r="AI152" s="70"/>
      <c r="AJ152" s="71"/>
      <c r="AK152" s="70"/>
      <c r="AL152" s="70"/>
    </row>
    <row r="153" spans="1:78" s="69" customFormat="1" x14ac:dyDescent="0.3">
      <c r="A153" s="69">
        <v>14159200</v>
      </c>
      <c r="B153" s="69">
        <v>23773037</v>
      </c>
      <c r="C153" s="69" t="s">
        <v>58</v>
      </c>
      <c r="D153" s="69" t="s">
        <v>165</v>
      </c>
      <c r="F153" s="80">
        <v>0.76</v>
      </c>
      <c r="G153" s="70">
        <v>0.63</v>
      </c>
      <c r="H153" s="70" t="str">
        <f t="shared" si="840"/>
        <v>S</v>
      </c>
      <c r="I153" s="70"/>
      <c r="J153" s="70"/>
      <c r="K153" s="70"/>
      <c r="L153" s="71">
        <v>-9.5000000000000001E-2</v>
      </c>
      <c r="M153" s="70" t="str">
        <f t="shared" si="841"/>
        <v>G</v>
      </c>
      <c r="N153" s="70"/>
      <c r="O153" s="70"/>
      <c r="P153" s="70"/>
      <c r="Q153" s="70">
        <v>0.57899999999999996</v>
      </c>
      <c r="R153" s="70" t="str">
        <f t="shared" si="842"/>
        <v>G</v>
      </c>
      <c r="S153" s="70"/>
      <c r="T153" s="70"/>
      <c r="U153" s="70"/>
      <c r="V153" s="70">
        <v>0.90400000000000003</v>
      </c>
      <c r="W153" s="70" t="str">
        <f t="shared" si="843"/>
        <v>VG</v>
      </c>
      <c r="X153" s="70"/>
      <c r="Y153" s="70"/>
      <c r="Z153" s="70"/>
      <c r="AA153" s="70"/>
      <c r="AB153" s="71"/>
      <c r="AC153" s="70"/>
      <c r="AD153" s="70"/>
      <c r="AE153" s="70"/>
      <c r="AF153" s="71"/>
      <c r="AG153" s="70"/>
      <c r="AH153" s="70"/>
      <c r="AI153" s="70"/>
      <c r="AJ153" s="71"/>
      <c r="AK153" s="70"/>
      <c r="AL153" s="70"/>
    </row>
    <row r="154" spans="1:78" s="69" customFormat="1" x14ac:dyDescent="0.3">
      <c r="A154" s="69">
        <v>14159200</v>
      </c>
      <c r="B154" s="69">
        <v>23773037</v>
      </c>
      <c r="C154" s="69" t="s">
        <v>58</v>
      </c>
      <c r="D154" s="69" t="s">
        <v>166</v>
      </c>
      <c r="F154" s="80">
        <v>-1.04</v>
      </c>
      <c r="G154" s="70">
        <v>0.48299999999999998</v>
      </c>
      <c r="H154" s="70" t="str">
        <f t="shared" si="840"/>
        <v>S</v>
      </c>
      <c r="I154" s="70"/>
      <c r="J154" s="70"/>
      <c r="K154" s="70"/>
      <c r="L154" s="71">
        <v>0.16900000000000001</v>
      </c>
      <c r="M154" s="70" t="str">
        <f t="shared" si="841"/>
        <v>NS</v>
      </c>
      <c r="N154" s="70"/>
      <c r="O154" s="70"/>
      <c r="P154" s="70"/>
      <c r="Q154" s="70">
        <v>0.66</v>
      </c>
      <c r="R154" s="70" t="str">
        <f t="shared" si="842"/>
        <v>S</v>
      </c>
      <c r="S154" s="70"/>
      <c r="T154" s="70"/>
      <c r="U154" s="70"/>
      <c r="V154" s="70">
        <v>0.88300000000000001</v>
      </c>
      <c r="W154" s="70" t="str">
        <f t="shared" si="843"/>
        <v>VG</v>
      </c>
      <c r="X154" s="70"/>
      <c r="Y154" s="70"/>
      <c r="Z154" s="70"/>
      <c r="AA154" s="70"/>
      <c r="AB154" s="71"/>
      <c r="AC154" s="70"/>
      <c r="AD154" s="70"/>
      <c r="AE154" s="70"/>
      <c r="AF154" s="71"/>
      <c r="AG154" s="70"/>
      <c r="AH154" s="70"/>
      <c r="AI154" s="70"/>
      <c r="AJ154" s="71"/>
      <c r="AK154" s="70"/>
      <c r="AL154" s="70"/>
    </row>
    <row r="155" spans="1:78" s="63" customFormat="1" x14ac:dyDescent="0.3">
      <c r="A155" s="63">
        <v>14159200</v>
      </c>
      <c r="B155" s="63">
        <v>23773037</v>
      </c>
      <c r="C155" s="63" t="s">
        <v>58</v>
      </c>
      <c r="D155" s="63" t="s">
        <v>174</v>
      </c>
      <c r="F155" s="79">
        <v>1.1000000000000001</v>
      </c>
      <c r="G155" s="64">
        <v>0.63500000000000001</v>
      </c>
      <c r="H155" s="64" t="str">
        <f t="shared" si="840"/>
        <v>S</v>
      </c>
      <c r="I155" s="64"/>
      <c r="J155" s="64"/>
      <c r="K155" s="64"/>
      <c r="L155" s="65">
        <v>-0.10199999999999999</v>
      </c>
      <c r="M155" s="64" t="str">
        <f t="shared" si="841"/>
        <v>S</v>
      </c>
      <c r="N155" s="64"/>
      <c r="O155" s="64"/>
      <c r="P155" s="64"/>
      <c r="Q155" s="64">
        <v>0.57199999999999995</v>
      </c>
      <c r="R155" s="64" t="str">
        <f t="shared" si="842"/>
        <v>G</v>
      </c>
      <c r="S155" s="64"/>
      <c r="T155" s="64"/>
      <c r="U155" s="64"/>
      <c r="V155" s="64">
        <v>0.91300000000000003</v>
      </c>
      <c r="W155" s="64" t="str">
        <f t="shared" si="843"/>
        <v>VG</v>
      </c>
      <c r="X155" s="64"/>
      <c r="Y155" s="64"/>
      <c r="Z155" s="64"/>
      <c r="AA155" s="64"/>
      <c r="AB155" s="65"/>
      <c r="AC155" s="64"/>
      <c r="AD155" s="64"/>
      <c r="AE155" s="64"/>
      <c r="AF155" s="65"/>
      <c r="AG155" s="64"/>
      <c r="AH155" s="64"/>
      <c r="AI155" s="64"/>
      <c r="AJ155" s="65"/>
      <c r="AK155" s="64"/>
      <c r="AL155" s="64"/>
    </row>
    <row r="156" spans="1:78" s="63" customFormat="1" ht="28.8" x14ac:dyDescent="0.3">
      <c r="A156" s="63">
        <v>14159200</v>
      </c>
      <c r="B156" s="63">
        <v>23773037</v>
      </c>
      <c r="C156" s="63" t="s">
        <v>58</v>
      </c>
      <c r="D156" s="82" t="s">
        <v>175</v>
      </c>
      <c r="E156" s="82"/>
      <c r="F156" s="79">
        <v>1.1000000000000001</v>
      </c>
      <c r="G156" s="64">
        <v>0.65</v>
      </c>
      <c r="H156" s="64" t="str">
        <f t="shared" ref="H156:H164" si="844">IF(G156&gt;0.8,"VG",IF(G156&gt;0.7,"G",IF(G156&gt;0.45,"S","NS")))</f>
        <v>S</v>
      </c>
      <c r="I156" s="64"/>
      <c r="J156" s="64"/>
      <c r="K156" s="64"/>
      <c r="L156" s="65">
        <v>-9.6000000000000002E-2</v>
      </c>
      <c r="M156" s="64" t="str">
        <f t="shared" ref="M156:M164" si="845">IF(ABS(L156)&lt;5%,"VG",IF(ABS(L156)&lt;10%,"G",IF(ABS(L156)&lt;15%,"S","NS")))</f>
        <v>G</v>
      </c>
      <c r="N156" s="64"/>
      <c r="O156" s="64"/>
      <c r="P156" s="64"/>
      <c r="Q156" s="64">
        <v>0.56000000000000005</v>
      </c>
      <c r="R156" s="64" t="str">
        <f t="shared" ref="R156:R164" si="846">IF(Q156&lt;=0.5,"VG",IF(Q156&lt;=0.6,"G",IF(Q156&lt;=0.7,"S","NS")))</f>
        <v>G</v>
      </c>
      <c r="S156" s="64"/>
      <c r="T156" s="64"/>
      <c r="U156" s="64"/>
      <c r="V156" s="64">
        <v>0.91300000000000003</v>
      </c>
      <c r="W156" s="64" t="str">
        <f t="shared" ref="W156:W164" si="847">IF(V156&gt;0.85,"VG",IF(V156&gt;0.75,"G",IF(V156&gt;0.6,"S","NS")))</f>
        <v>VG</v>
      </c>
      <c r="X156" s="64"/>
      <c r="Y156" s="64"/>
      <c r="Z156" s="64"/>
      <c r="AA156" s="64"/>
      <c r="AB156" s="65"/>
      <c r="AC156" s="64"/>
      <c r="AD156" s="64"/>
      <c r="AE156" s="64"/>
      <c r="AF156" s="65"/>
      <c r="AG156" s="64"/>
      <c r="AH156" s="64"/>
      <c r="AI156" s="64"/>
      <c r="AJ156" s="65"/>
      <c r="AK156" s="64"/>
      <c r="AL156" s="64"/>
    </row>
    <row r="157" spans="1:78" s="63" customFormat="1" x14ac:dyDescent="0.3">
      <c r="A157" s="63">
        <v>14159200</v>
      </c>
      <c r="B157" s="63">
        <v>23773037</v>
      </c>
      <c r="C157" s="63" t="s">
        <v>58</v>
      </c>
      <c r="D157" s="82" t="s">
        <v>177</v>
      </c>
      <c r="E157" s="82"/>
      <c r="F157" s="79">
        <v>0.6</v>
      </c>
      <c r="G157" s="64">
        <v>0.87</v>
      </c>
      <c r="H157" s="64" t="str">
        <f t="shared" si="844"/>
        <v>VG</v>
      </c>
      <c r="I157" s="64"/>
      <c r="J157" s="64"/>
      <c r="K157" s="64"/>
      <c r="L157" s="65">
        <v>-6.0000000000000001E-3</v>
      </c>
      <c r="M157" s="64" t="str">
        <f t="shared" si="845"/>
        <v>VG</v>
      </c>
      <c r="N157" s="64"/>
      <c r="O157" s="64"/>
      <c r="P157" s="64"/>
      <c r="Q157" s="64">
        <v>0.37</v>
      </c>
      <c r="R157" s="64" t="str">
        <f t="shared" si="846"/>
        <v>VG</v>
      </c>
      <c r="S157" s="64"/>
      <c r="T157" s="64"/>
      <c r="U157" s="64"/>
      <c r="V157" s="64">
        <v>0.91</v>
      </c>
      <c r="W157" s="64" t="str">
        <f t="shared" si="847"/>
        <v>VG</v>
      </c>
      <c r="X157" s="64"/>
      <c r="Y157" s="64"/>
      <c r="Z157" s="64"/>
      <c r="AA157" s="64"/>
      <c r="AB157" s="65"/>
      <c r="AC157" s="64"/>
      <c r="AD157" s="64"/>
      <c r="AE157" s="64"/>
      <c r="AF157" s="65"/>
      <c r="AG157" s="64"/>
      <c r="AH157" s="64"/>
      <c r="AI157" s="64"/>
      <c r="AJ157" s="65"/>
      <c r="AK157" s="64"/>
      <c r="AL157" s="64"/>
    </row>
    <row r="158" spans="1:78" s="63" customFormat="1" x14ac:dyDescent="0.3">
      <c r="A158" s="63">
        <v>14159200</v>
      </c>
      <c r="B158" s="63">
        <v>23773037</v>
      </c>
      <c r="C158" s="63" t="s">
        <v>58</v>
      </c>
      <c r="D158" s="82" t="s">
        <v>178</v>
      </c>
      <c r="E158" s="82"/>
      <c r="F158" s="79">
        <v>0.6</v>
      </c>
      <c r="G158" s="64">
        <v>0.89</v>
      </c>
      <c r="H158" s="64" t="str">
        <f t="shared" si="844"/>
        <v>VG</v>
      </c>
      <c r="I158" s="64"/>
      <c r="J158" s="64"/>
      <c r="K158" s="64"/>
      <c r="L158" s="65">
        <v>-4.4999999999999998E-2</v>
      </c>
      <c r="M158" s="64" t="str">
        <f t="shared" si="845"/>
        <v>VG</v>
      </c>
      <c r="N158" s="64"/>
      <c r="O158" s="64"/>
      <c r="P158" s="64"/>
      <c r="Q158" s="64">
        <v>0.32</v>
      </c>
      <c r="R158" s="64" t="str">
        <f t="shared" si="846"/>
        <v>VG</v>
      </c>
      <c r="S158" s="64"/>
      <c r="T158" s="64"/>
      <c r="U158" s="64"/>
      <c r="V158" s="64">
        <v>0.93</v>
      </c>
      <c r="W158" s="64" t="str">
        <f t="shared" si="847"/>
        <v>VG</v>
      </c>
      <c r="X158" s="64"/>
      <c r="Y158" s="64"/>
      <c r="Z158" s="64"/>
      <c r="AA158" s="64"/>
      <c r="AB158" s="65"/>
      <c r="AC158" s="64"/>
      <c r="AD158" s="64"/>
      <c r="AE158" s="64"/>
      <c r="AF158" s="65"/>
      <c r="AG158" s="64"/>
      <c r="AH158" s="64"/>
      <c r="AI158" s="64"/>
      <c r="AJ158" s="65"/>
      <c r="AK158" s="64"/>
      <c r="AL158" s="64"/>
    </row>
    <row r="159" spans="1:78" s="63" customFormat="1" x14ac:dyDescent="0.3">
      <c r="A159" s="63">
        <v>14159200</v>
      </c>
      <c r="B159" s="63">
        <v>23773037</v>
      </c>
      <c r="C159" s="63" t="s">
        <v>58</v>
      </c>
      <c r="D159" s="82" t="s">
        <v>186</v>
      </c>
      <c r="E159" s="82"/>
      <c r="F159" s="79">
        <v>0.7</v>
      </c>
      <c r="G159" s="64">
        <v>0.87</v>
      </c>
      <c r="H159" s="64" t="str">
        <f t="shared" si="844"/>
        <v>VG</v>
      </c>
      <c r="I159" s="64"/>
      <c r="J159" s="64"/>
      <c r="K159" s="64"/>
      <c r="L159" s="65">
        <v>-6.0999999999999999E-2</v>
      </c>
      <c r="M159" s="64" t="str">
        <f t="shared" si="845"/>
        <v>G</v>
      </c>
      <c r="N159" s="64"/>
      <c r="O159" s="64"/>
      <c r="P159" s="64"/>
      <c r="Q159" s="64">
        <v>0.36</v>
      </c>
      <c r="R159" s="64" t="str">
        <f t="shared" si="846"/>
        <v>VG</v>
      </c>
      <c r="S159" s="64"/>
      <c r="T159" s="64"/>
      <c r="U159" s="64"/>
      <c r="V159" s="64">
        <v>0.93</v>
      </c>
      <c r="W159" s="64" t="str">
        <f t="shared" si="847"/>
        <v>VG</v>
      </c>
      <c r="X159" s="64"/>
      <c r="Y159" s="64"/>
      <c r="Z159" s="64"/>
      <c r="AA159" s="64"/>
      <c r="AB159" s="65"/>
      <c r="AC159" s="64"/>
      <c r="AD159" s="64"/>
      <c r="AE159" s="64"/>
      <c r="AF159" s="65"/>
      <c r="AG159" s="64"/>
      <c r="AH159" s="64"/>
      <c r="AI159" s="64"/>
      <c r="AJ159" s="65"/>
      <c r="AK159" s="64"/>
      <c r="AL159" s="64"/>
    </row>
    <row r="160" spans="1:78" s="63" customFormat="1" ht="16.05" customHeight="1" x14ac:dyDescent="0.3">
      <c r="A160" s="63">
        <v>14159200</v>
      </c>
      <c r="B160" s="63">
        <v>23773037</v>
      </c>
      <c r="C160" s="63" t="s">
        <v>58</v>
      </c>
      <c r="D160" s="82" t="s">
        <v>204</v>
      </c>
      <c r="E160" s="82" t="s">
        <v>203</v>
      </c>
      <c r="F160" s="79">
        <v>0.7</v>
      </c>
      <c r="G160" s="64">
        <v>0.82</v>
      </c>
      <c r="H160" s="64" t="str">
        <f t="shared" si="844"/>
        <v>VG</v>
      </c>
      <c r="I160" s="64"/>
      <c r="J160" s="64"/>
      <c r="K160" s="64"/>
      <c r="L160" s="65">
        <v>-3.3000000000000002E-2</v>
      </c>
      <c r="M160" s="64" t="str">
        <f t="shared" si="845"/>
        <v>VG</v>
      </c>
      <c r="N160" s="64"/>
      <c r="O160" s="64"/>
      <c r="P160" s="64"/>
      <c r="Q160" s="64">
        <v>0.42</v>
      </c>
      <c r="R160" s="64" t="str">
        <f t="shared" si="846"/>
        <v>VG</v>
      </c>
      <c r="S160" s="64"/>
      <c r="T160" s="64"/>
      <c r="U160" s="64"/>
      <c r="V160" s="64">
        <v>0.92</v>
      </c>
      <c r="W160" s="64" t="str">
        <f t="shared" si="847"/>
        <v>VG</v>
      </c>
      <c r="X160" s="64"/>
      <c r="Y160" s="64"/>
      <c r="Z160" s="64"/>
      <c r="AA160" s="64"/>
      <c r="AB160" s="65"/>
      <c r="AC160" s="64"/>
      <c r="AD160" s="64"/>
      <c r="AE160" s="64"/>
      <c r="AF160" s="65"/>
      <c r="AG160" s="64"/>
      <c r="AH160" s="64"/>
      <c r="AI160" s="64"/>
      <c r="AJ160" s="65"/>
      <c r="AK160" s="64"/>
      <c r="AL160" s="64"/>
    </row>
    <row r="161" spans="1:38" s="63" customFormat="1" ht="16.05" customHeight="1" x14ac:dyDescent="0.3">
      <c r="A161" s="63">
        <v>14159200</v>
      </c>
      <c r="B161" s="63">
        <v>23773037</v>
      </c>
      <c r="C161" s="63" t="s">
        <v>58</v>
      </c>
      <c r="D161" s="82" t="s">
        <v>212</v>
      </c>
      <c r="E161" s="82" t="s">
        <v>218</v>
      </c>
      <c r="F161" s="79">
        <v>0.7</v>
      </c>
      <c r="G161" s="64">
        <v>0.84</v>
      </c>
      <c r="H161" s="64" t="str">
        <f t="shared" si="844"/>
        <v>VG</v>
      </c>
      <c r="I161" s="64"/>
      <c r="J161" s="64"/>
      <c r="K161" s="64"/>
      <c r="L161" s="65">
        <v>-1.7000000000000001E-2</v>
      </c>
      <c r="M161" s="64" t="str">
        <f t="shared" si="845"/>
        <v>VG</v>
      </c>
      <c r="N161" s="64"/>
      <c r="O161" s="64"/>
      <c r="P161" s="64"/>
      <c r="Q161" s="64">
        <v>0.4</v>
      </c>
      <c r="R161" s="64" t="str">
        <f t="shared" si="846"/>
        <v>VG</v>
      </c>
      <c r="S161" s="64"/>
      <c r="T161" s="64"/>
      <c r="U161" s="64"/>
      <c r="V161" s="64">
        <v>0.92</v>
      </c>
      <c r="W161" s="64" t="str">
        <f t="shared" si="847"/>
        <v>VG</v>
      </c>
      <c r="X161" s="64"/>
      <c r="Y161" s="64"/>
      <c r="Z161" s="64"/>
      <c r="AA161" s="64"/>
      <c r="AB161" s="65"/>
      <c r="AC161" s="64"/>
      <c r="AD161" s="64"/>
      <c r="AE161" s="64"/>
      <c r="AF161" s="65"/>
      <c r="AG161" s="64"/>
      <c r="AH161" s="64"/>
      <c r="AI161" s="64"/>
      <c r="AJ161" s="65"/>
      <c r="AK161" s="64"/>
      <c r="AL161" s="64"/>
    </row>
    <row r="162" spans="1:38" s="63" customFormat="1" ht="16.05" customHeight="1" x14ac:dyDescent="0.3">
      <c r="A162" s="63">
        <v>14159200</v>
      </c>
      <c r="B162" s="63">
        <v>23773037</v>
      </c>
      <c r="C162" s="63" t="s">
        <v>58</v>
      </c>
      <c r="D162" s="82" t="s">
        <v>228</v>
      </c>
      <c r="E162" s="82" t="s">
        <v>233</v>
      </c>
      <c r="F162" s="79">
        <v>0.6</v>
      </c>
      <c r="G162" s="64">
        <v>0.89</v>
      </c>
      <c r="H162" s="64" t="str">
        <f t="shared" si="844"/>
        <v>VG</v>
      </c>
      <c r="I162" s="64"/>
      <c r="J162" s="64"/>
      <c r="K162" s="64"/>
      <c r="L162" s="65">
        <v>3.6999999999999998E-2</v>
      </c>
      <c r="M162" s="64" t="str">
        <f t="shared" si="845"/>
        <v>VG</v>
      </c>
      <c r="N162" s="64"/>
      <c r="O162" s="64"/>
      <c r="P162" s="64"/>
      <c r="Q162" s="64">
        <v>0.33</v>
      </c>
      <c r="R162" s="64" t="str">
        <f t="shared" si="846"/>
        <v>VG</v>
      </c>
      <c r="S162" s="64"/>
      <c r="T162" s="64"/>
      <c r="U162" s="64"/>
      <c r="V162" s="64">
        <v>0.92</v>
      </c>
      <c r="W162" s="64" t="str">
        <f t="shared" si="847"/>
        <v>VG</v>
      </c>
      <c r="X162" s="64"/>
      <c r="Y162" s="64"/>
      <c r="Z162" s="64"/>
      <c r="AA162" s="64"/>
      <c r="AB162" s="65"/>
      <c r="AC162" s="64"/>
      <c r="AD162" s="64"/>
      <c r="AE162" s="64"/>
      <c r="AF162" s="65"/>
      <c r="AG162" s="64"/>
      <c r="AH162" s="64"/>
      <c r="AI162" s="64"/>
      <c r="AJ162" s="65"/>
      <c r="AK162" s="64"/>
      <c r="AL162" s="64"/>
    </row>
    <row r="163" spans="1:38" s="63" customFormat="1" ht="16.05" customHeight="1" x14ac:dyDescent="0.3">
      <c r="A163" s="63">
        <v>14159200</v>
      </c>
      <c r="B163" s="63">
        <v>23773037</v>
      </c>
      <c r="C163" s="63" t="s">
        <v>58</v>
      </c>
      <c r="D163" s="82" t="s">
        <v>240</v>
      </c>
      <c r="E163" s="82" t="s">
        <v>233</v>
      </c>
      <c r="F163" s="79">
        <v>0.6</v>
      </c>
      <c r="G163" s="64">
        <v>0.89</v>
      </c>
      <c r="H163" s="64" t="str">
        <f t="shared" si="844"/>
        <v>VG</v>
      </c>
      <c r="I163" s="64"/>
      <c r="J163" s="64"/>
      <c r="K163" s="64"/>
      <c r="L163" s="65">
        <v>3.6999999999999998E-2</v>
      </c>
      <c r="M163" s="64" t="str">
        <f t="shared" si="845"/>
        <v>VG</v>
      </c>
      <c r="N163" s="64"/>
      <c r="O163" s="64"/>
      <c r="P163" s="64"/>
      <c r="Q163" s="64">
        <v>0.33</v>
      </c>
      <c r="R163" s="64" t="str">
        <f t="shared" si="846"/>
        <v>VG</v>
      </c>
      <c r="S163" s="64"/>
      <c r="T163" s="64"/>
      <c r="U163" s="64"/>
      <c r="V163" s="64">
        <v>0.92</v>
      </c>
      <c r="W163" s="64" t="str">
        <f t="shared" si="847"/>
        <v>VG</v>
      </c>
      <c r="X163" s="64"/>
      <c r="Y163" s="64"/>
      <c r="Z163" s="64"/>
      <c r="AA163" s="64"/>
      <c r="AB163" s="65"/>
      <c r="AC163" s="64"/>
      <c r="AD163" s="64"/>
      <c r="AE163" s="64"/>
      <c r="AF163" s="65"/>
      <c r="AG163" s="64"/>
      <c r="AH163" s="64"/>
      <c r="AI163" s="64"/>
      <c r="AJ163" s="65"/>
      <c r="AK163" s="64"/>
      <c r="AL163" s="64"/>
    </row>
    <row r="164" spans="1:38" s="63" customFormat="1" ht="16.05" customHeight="1" x14ac:dyDescent="0.3">
      <c r="A164" s="63">
        <v>14159200</v>
      </c>
      <c r="B164" s="63">
        <v>23773037</v>
      </c>
      <c r="C164" s="63" t="s">
        <v>58</v>
      </c>
      <c r="D164" s="82" t="s">
        <v>254</v>
      </c>
      <c r="E164" s="82" t="s">
        <v>258</v>
      </c>
      <c r="F164" s="79">
        <v>0.9</v>
      </c>
      <c r="G164" s="64">
        <v>0.79</v>
      </c>
      <c r="H164" s="64" t="str">
        <f t="shared" si="844"/>
        <v>G</v>
      </c>
      <c r="I164" s="64"/>
      <c r="J164" s="64"/>
      <c r="K164" s="64"/>
      <c r="L164" s="65">
        <v>-0.10100000000000001</v>
      </c>
      <c r="M164" s="64" t="str">
        <f t="shared" si="845"/>
        <v>S</v>
      </c>
      <c r="N164" s="64"/>
      <c r="O164" s="64"/>
      <c r="P164" s="64"/>
      <c r="Q164" s="64">
        <v>0.44</v>
      </c>
      <c r="R164" s="64" t="str">
        <f t="shared" si="846"/>
        <v>VG</v>
      </c>
      <c r="S164" s="64"/>
      <c r="T164" s="64"/>
      <c r="U164" s="64"/>
      <c r="V164" s="64">
        <v>0.92</v>
      </c>
      <c r="W164" s="64" t="str">
        <f t="shared" si="847"/>
        <v>VG</v>
      </c>
      <c r="X164" s="64"/>
      <c r="Y164" s="64"/>
      <c r="Z164" s="64"/>
      <c r="AA164" s="64"/>
      <c r="AB164" s="65"/>
      <c r="AC164" s="64"/>
      <c r="AD164" s="64"/>
      <c r="AE164" s="64"/>
      <c r="AF164" s="65"/>
      <c r="AG164" s="64"/>
      <c r="AH164" s="64"/>
      <c r="AI164" s="64"/>
      <c r="AJ164" s="65"/>
      <c r="AK164" s="64"/>
      <c r="AL164" s="64"/>
    </row>
    <row r="165" spans="1:38" s="69" customFormat="1" x14ac:dyDescent="0.3">
      <c r="F165" s="80"/>
      <c r="G165" s="70"/>
      <c r="H165" s="70"/>
      <c r="I165" s="70"/>
      <c r="J165" s="70"/>
      <c r="K165" s="70"/>
      <c r="L165" s="71"/>
      <c r="M165" s="70"/>
      <c r="N165" s="70"/>
      <c r="O165" s="70"/>
      <c r="P165" s="70"/>
      <c r="Q165" s="70"/>
      <c r="R165" s="70"/>
      <c r="S165" s="70"/>
      <c r="T165" s="70"/>
      <c r="U165" s="70"/>
      <c r="V165" s="70"/>
      <c r="W165" s="70"/>
      <c r="X165" s="70"/>
      <c r="Y165" s="70"/>
      <c r="Z165" s="70"/>
      <c r="AA165" s="70"/>
      <c r="AB165" s="71"/>
      <c r="AC165" s="70"/>
      <c r="AD165" s="70"/>
      <c r="AE165" s="70"/>
      <c r="AF165" s="71"/>
      <c r="AG165" s="70"/>
      <c r="AH165" s="70"/>
      <c r="AI165" s="70"/>
      <c r="AJ165" s="71"/>
      <c r="AK165" s="70"/>
      <c r="AL165" s="70"/>
    </row>
    <row r="166" spans="1:38" s="63" customFormat="1" x14ac:dyDescent="0.3">
      <c r="A166" s="63">
        <v>14159500</v>
      </c>
      <c r="B166" s="63">
        <v>23773009</v>
      </c>
      <c r="C166" s="63" t="s">
        <v>7</v>
      </c>
      <c r="D166" s="63" t="s">
        <v>168</v>
      </c>
      <c r="F166" s="79">
        <v>0.13</v>
      </c>
      <c r="G166" s="64">
        <v>0.59299999999999997</v>
      </c>
      <c r="H166" s="64" t="str">
        <f t="shared" ref="H166:H175" si="848">IF(G166&gt;0.8,"VG",IF(G166&gt;0.7,"G",IF(G166&gt;0.45,"S","NS")))</f>
        <v>S</v>
      </c>
      <c r="I166" s="64"/>
      <c r="J166" s="64"/>
      <c r="K166" s="64"/>
      <c r="L166" s="65">
        <v>-1.4999999999999999E-2</v>
      </c>
      <c r="M166" s="64" t="str">
        <f t="shared" ref="M166:M175" si="849">IF(ABS(L166)&lt;5%,"VG",IF(ABS(L166)&lt;10%,"G",IF(ABS(L166)&lt;15%,"S","NS")))</f>
        <v>VG</v>
      </c>
      <c r="N166" s="64"/>
      <c r="O166" s="64"/>
      <c r="P166" s="64"/>
      <c r="Q166" s="64">
        <v>0.63700000000000001</v>
      </c>
      <c r="R166" s="64" t="str">
        <f t="shared" ref="R166:R175" si="850">IF(Q166&lt;=0.5,"VG",IF(Q166&lt;=0.6,"G",IF(Q166&lt;=0.7,"S","NS")))</f>
        <v>S</v>
      </c>
      <c r="S166" s="64"/>
      <c r="T166" s="64"/>
      <c r="U166" s="64"/>
      <c r="V166" s="64">
        <v>0.65</v>
      </c>
      <c r="W166" s="64" t="str">
        <f t="shared" ref="W166:W175" si="851">IF(V166&gt;0.85,"VG",IF(V166&gt;0.75,"G",IF(V166&gt;0.6,"S","NS")))</f>
        <v>S</v>
      </c>
      <c r="X166" s="64"/>
      <c r="Y166" s="64"/>
      <c r="Z166" s="64"/>
      <c r="AA166" s="64"/>
      <c r="AB166" s="65"/>
      <c r="AC166" s="64"/>
      <c r="AD166" s="64"/>
      <c r="AE166" s="64"/>
      <c r="AF166" s="65"/>
      <c r="AG166" s="64"/>
      <c r="AH166" s="64"/>
      <c r="AI166" s="64"/>
      <c r="AJ166" s="65"/>
      <c r="AK166" s="64"/>
      <c r="AL166" s="64"/>
    </row>
    <row r="167" spans="1:38" s="63" customFormat="1" x14ac:dyDescent="0.3">
      <c r="A167" s="63">
        <v>14159500</v>
      </c>
      <c r="B167" s="63">
        <v>23773009</v>
      </c>
      <c r="C167" s="63" t="s">
        <v>7</v>
      </c>
      <c r="D167" s="63" t="s">
        <v>172</v>
      </c>
      <c r="F167" s="79">
        <v>1.6</v>
      </c>
      <c r="G167" s="64">
        <v>0.61</v>
      </c>
      <c r="H167" s="64" t="str">
        <f t="shared" si="848"/>
        <v>S</v>
      </c>
      <c r="I167" s="64"/>
      <c r="J167" s="64"/>
      <c r="K167" s="64"/>
      <c r="L167" s="65">
        <v>-3.5000000000000003E-2</v>
      </c>
      <c r="M167" s="64" t="str">
        <f t="shared" si="849"/>
        <v>VG</v>
      </c>
      <c r="N167" s="64"/>
      <c r="O167" s="64"/>
      <c r="P167" s="64"/>
      <c r="Q167" s="64">
        <v>0.62</v>
      </c>
      <c r="R167" s="64" t="str">
        <f t="shared" si="850"/>
        <v>S</v>
      </c>
      <c r="S167" s="64"/>
      <c r="T167" s="64"/>
      <c r="U167" s="64"/>
      <c r="V167" s="64">
        <v>0.68</v>
      </c>
      <c r="W167" s="64" t="str">
        <f t="shared" si="851"/>
        <v>S</v>
      </c>
      <c r="X167" s="64"/>
      <c r="Y167" s="64"/>
      <c r="Z167" s="64"/>
      <c r="AA167" s="64"/>
      <c r="AB167" s="65"/>
      <c r="AC167" s="64"/>
      <c r="AD167" s="64"/>
      <c r="AE167" s="64"/>
      <c r="AF167" s="65"/>
      <c r="AG167" s="64"/>
      <c r="AH167" s="64"/>
      <c r="AI167" s="64"/>
      <c r="AJ167" s="65"/>
      <c r="AK167" s="64"/>
      <c r="AL167" s="64"/>
    </row>
    <row r="168" spans="1:38" s="63" customFormat="1" x14ac:dyDescent="0.3">
      <c r="A168" s="63">
        <v>14159500</v>
      </c>
      <c r="B168" s="63">
        <v>23773009</v>
      </c>
      <c r="C168" s="63" t="s">
        <v>7</v>
      </c>
      <c r="D168" s="63" t="s">
        <v>174</v>
      </c>
      <c r="F168" s="79">
        <v>1.6</v>
      </c>
      <c r="G168" s="64">
        <v>0.61</v>
      </c>
      <c r="H168" s="64" t="str">
        <f t="shared" si="848"/>
        <v>S</v>
      </c>
      <c r="I168" s="64"/>
      <c r="J168" s="64"/>
      <c r="K168" s="64"/>
      <c r="L168" s="65">
        <v>-3.2000000000000001E-2</v>
      </c>
      <c r="M168" s="64" t="str">
        <f t="shared" si="849"/>
        <v>VG</v>
      </c>
      <c r="N168" s="64"/>
      <c r="O168" s="64"/>
      <c r="P168" s="64"/>
      <c r="Q168" s="64">
        <v>0.62</v>
      </c>
      <c r="R168" s="64" t="str">
        <f t="shared" si="850"/>
        <v>S</v>
      </c>
      <c r="S168" s="64"/>
      <c r="T168" s="64"/>
      <c r="U168" s="64"/>
      <c r="V168" s="64">
        <v>0.69</v>
      </c>
      <c r="W168" s="64" t="str">
        <f t="shared" si="851"/>
        <v>S</v>
      </c>
      <c r="X168" s="64"/>
      <c r="Y168" s="64"/>
      <c r="Z168" s="64"/>
      <c r="AA168" s="64"/>
      <c r="AB168" s="65"/>
      <c r="AC168" s="64"/>
      <c r="AD168" s="64"/>
      <c r="AE168" s="64"/>
      <c r="AF168" s="65"/>
      <c r="AG168" s="64"/>
      <c r="AH168" s="64"/>
      <c r="AI168" s="64"/>
      <c r="AJ168" s="65"/>
      <c r="AK168" s="64"/>
      <c r="AL168" s="64"/>
    </row>
    <row r="169" spans="1:38" s="63" customFormat="1" ht="28.8" x14ac:dyDescent="0.3">
      <c r="A169" s="63">
        <v>14159500</v>
      </c>
      <c r="B169" s="63">
        <v>23773009</v>
      </c>
      <c r="C169" s="63" t="s">
        <v>7</v>
      </c>
      <c r="D169" s="82" t="s">
        <v>175</v>
      </c>
      <c r="E169" s="82"/>
      <c r="F169" s="79">
        <v>1.6</v>
      </c>
      <c r="G169" s="64">
        <v>0.61</v>
      </c>
      <c r="H169" s="64" t="str">
        <f t="shared" si="848"/>
        <v>S</v>
      </c>
      <c r="I169" s="64"/>
      <c r="J169" s="64"/>
      <c r="K169" s="64"/>
      <c r="L169" s="65">
        <v>-1.2999999999999999E-2</v>
      </c>
      <c r="M169" s="64" t="str">
        <f t="shared" si="849"/>
        <v>VG</v>
      </c>
      <c r="N169" s="64"/>
      <c r="O169" s="64"/>
      <c r="P169" s="64"/>
      <c r="Q169" s="64">
        <v>0.62</v>
      </c>
      <c r="R169" s="64" t="str">
        <f t="shared" si="850"/>
        <v>S</v>
      </c>
      <c r="S169" s="64"/>
      <c r="T169" s="64"/>
      <c r="U169" s="64"/>
      <c r="V169" s="64">
        <v>0.67</v>
      </c>
      <c r="W169" s="64" t="str">
        <f t="shared" si="851"/>
        <v>S</v>
      </c>
      <c r="X169" s="64"/>
      <c r="Y169" s="64"/>
      <c r="Z169" s="64"/>
      <c r="AA169" s="64"/>
      <c r="AB169" s="65"/>
      <c r="AC169" s="64"/>
      <c r="AD169" s="64"/>
      <c r="AE169" s="64"/>
      <c r="AF169" s="65"/>
      <c r="AG169" s="64"/>
      <c r="AH169" s="64"/>
      <c r="AI169" s="64"/>
      <c r="AJ169" s="65"/>
      <c r="AK169" s="64"/>
      <c r="AL169" s="64"/>
    </row>
    <row r="170" spans="1:38" s="63" customFormat="1" x14ac:dyDescent="0.3">
      <c r="A170" s="63">
        <v>14159500</v>
      </c>
      <c r="B170" s="63">
        <v>23773009</v>
      </c>
      <c r="C170" s="63" t="s">
        <v>7</v>
      </c>
      <c r="D170" s="82" t="s">
        <v>177</v>
      </c>
      <c r="E170" s="82"/>
      <c r="F170" s="79">
        <v>1.8</v>
      </c>
      <c r="G170" s="64">
        <v>0.61</v>
      </c>
      <c r="H170" s="64" t="str">
        <f t="shared" si="848"/>
        <v>S</v>
      </c>
      <c r="I170" s="64"/>
      <c r="J170" s="64"/>
      <c r="K170" s="64"/>
      <c r="L170" s="65">
        <v>7.1999999999999995E-2</v>
      </c>
      <c r="M170" s="64" t="str">
        <f t="shared" si="849"/>
        <v>G</v>
      </c>
      <c r="N170" s="64"/>
      <c r="O170" s="64"/>
      <c r="P170" s="64"/>
      <c r="Q170" s="64">
        <v>0.62</v>
      </c>
      <c r="R170" s="64" t="str">
        <f t="shared" si="850"/>
        <v>S</v>
      </c>
      <c r="S170" s="64"/>
      <c r="T170" s="64"/>
      <c r="U170" s="64"/>
      <c r="V170" s="64">
        <v>0.66</v>
      </c>
      <c r="W170" s="64" t="str">
        <f t="shared" si="851"/>
        <v>S</v>
      </c>
      <c r="X170" s="64"/>
      <c r="Y170" s="64"/>
      <c r="Z170" s="64"/>
      <c r="AA170" s="64"/>
      <c r="AB170" s="65"/>
      <c r="AC170" s="64"/>
      <c r="AD170" s="64"/>
      <c r="AE170" s="64"/>
      <c r="AF170" s="65"/>
      <c r="AG170" s="64"/>
      <c r="AH170" s="64"/>
      <c r="AI170" s="64"/>
      <c r="AJ170" s="65"/>
      <c r="AK170" s="64"/>
      <c r="AL170" s="64"/>
    </row>
    <row r="171" spans="1:38" s="63" customFormat="1" x14ac:dyDescent="0.3">
      <c r="A171" s="63">
        <v>14159500</v>
      </c>
      <c r="B171" s="63">
        <v>23773009</v>
      </c>
      <c r="C171" s="63" t="s">
        <v>7</v>
      </c>
      <c r="D171" s="82" t="s">
        <v>178</v>
      </c>
      <c r="E171" s="82"/>
      <c r="F171" s="79">
        <v>1.6</v>
      </c>
      <c r="G171" s="64">
        <v>0.64</v>
      </c>
      <c r="H171" s="64" t="str">
        <f t="shared" si="848"/>
        <v>S</v>
      </c>
      <c r="I171" s="64"/>
      <c r="J171" s="64"/>
      <c r="K171" s="64"/>
      <c r="L171" s="65">
        <v>0.09</v>
      </c>
      <c r="M171" s="64" t="str">
        <f t="shared" si="849"/>
        <v>G</v>
      </c>
      <c r="N171" s="64"/>
      <c r="O171" s="64"/>
      <c r="P171" s="64"/>
      <c r="Q171" s="64">
        <v>0.57999999999999996</v>
      </c>
      <c r="R171" s="64" t="str">
        <f t="shared" si="850"/>
        <v>G</v>
      </c>
      <c r="S171" s="64"/>
      <c r="T171" s="64"/>
      <c r="U171" s="64"/>
      <c r="V171" s="64">
        <v>0.69</v>
      </c>
      <c r="W171" s="64" t="str">
        <f t="shared" si="851"/>
        <v>S</v>
      </c>
      <c r="X171" s="64"/>
      <c r="Y171" s="64"/>
      <c r="Z171" s="64"/>
      <c r="AA171" s="64"/>
      <c r="AB171" s="65"/>
      <c r="AC171" s="64"/>
      <c r="AD171" s="64"/>
      <c r="AE171" s="64"/>
      <c r="AF171" s="65"/>
      <c r="AG171" s="64"/>
      <c r="AH171" s="64"/>
      <c r="AI171" s="64"/>
      <c r="AJ171" s="65"/>
      <c r="AK171" s="64"/>
      <c r="AL171" s="64"/>
    </row>
    <row r="172" spans="1:38" s="47" customFormat="1" x14ac:dyDescent="0.3">
      <c r="A172" s="47">
        <v>14159500</v>
      </c>
      <c r="B172" s="47">
        <v>23773009</v>
      </c>
      <c r="C172" s="47" t="s">
        <v>7</v>
      </c>
      <c r="D172" s="112" t="s">
        <v>186</v>
      </c>
      <c r="E172" s="112"/>
      <c r="F172" s="100">
        <v>1.7</v>
      </c>
      <c r="G172" s="49">
        <v>0.65</v>
      </c>
      <c r="H172" s="49" t="str">
        <f t="shared" si="848"/>
        <v>S</v>
      </c>
      <c r="I172" s="49"/>
      <c r="J172" s="49"/>
      <c r="K172" s="49"/>
      <c r="L172" s="50">
        <v>5.6000000000000001E-2</v>
      </c>
      <c r="M172" s="49" t="str">
        <f t="shared" si="849"/>
        <v>G</v>
      </c>
      <c r="N172" s="49"/>
      <c r="O172" s="49"/>
      <c r="P172" s="49"/>
      <c r="Q172" s="49">
        <v>0.59</v>
      </c>
      <c r="R172" s="49" t="str">
        <f t="shared" si="850"/>
        <v>G</v>
      </c>
      <c r="S172" s="49"/>
      <c r="T172" s="49"/>
      <c r="U172" s="49"/>
      <c r="V172" s="49">
        <v>0.68</v>
      </c>
      <c r="W172" s="49" t="str">
        <f t="shared" si="851"/>
        <v>S</v>
      </c>
      <c r="X172" s="49"/>
      <c r="Y172" s="49"/>
      <c r="Z172" s="49"/>
      <c r="AA172" s="49"/>
      <c r="AB172" s="50"/>
      <c r="AC172" s="49"/>
      <c r="AD172" s="49"/>
      <c r="AE172" s="49"/>
      <c r="AF172" s="50"/>
      <c r="AG172" s="49"/>
      <c r="AH172" s="49"/>
      <c r="AI172" s="49"/>
      <c r="AJ172" s="50"/>
      <c r="AK172" s="49"/>
      <c r="AL172" s="49"/>
    </row>
    <row r="173" spans="1:38" s="47" customFormat="1" x14ac:dyDescent="0.3">
      <c r="A173" s="47">
        <v>14159500</v>
      </c>
      <c r="B173" s="47">
        <v>23773009</v>
      </c>
      <c r="C173" s="47" t="s">
        <v>7</v>
      </c>
      <c r="D173" s="112" t="s">
        <v>188</v>
      </c>
      <c r="E173" s="112"/>
      <c r="F173" s="100">
        <v>1.7</v>
      </c>
      <c r="G173" s="49">
        <v>0.64</v>
      </c>
      <c r="H173" s="49" t="str">
        <f t="shared" si="848"/>
        <v>S</v>
      </c>
      <c r="I173" s="49"/>
      <c r="J173" s="49"/>
      <c r="K173" s="49"/>
      <c r="L173" s="50">
        <v>5.6000000000000001E-2</v>
      </c>
      <c r="M173" s="49" t="str">
        <f t="shared" si="849"/>
        <v>G</v>
      </c>
      <c r="N173" s="49"/>
      <c r="O173" s="49"/>
      <c r="P173" s="49"/>
      <c r="Q173" s="49">
        <v>0.59</v>
      </c>
      <c r="R173" s="49" t="str">
        <f t="shared" si="850"/>
        <v>G</v>
      </c>
      <c r="S173" s="49"/>
      <c r="T173" s="49"/>
      <c r="U173" s="49"/>
      <c r="V173" s="49">
        <v>0.68</v>
      </c>
      <c r="W173" s="49" t="str">
        <f t="shared" si="851"/>
        <v>S</v>
      </c>
      <c r="X173" s="49"/>
      <c r="Y173" s="49"/>
      <c r="Z173" s="49"/>
      <c r="AA173" s="49"/>
      <c r="AB173" s="50"/>
      <c r="AC173" s="49"/>
      <c r="AD173" s="49"/>
      <c r="AE173" s="49"/>
      <c r="AF173" s="50"/>
      <c r="AG173" s="49"/>
      <c r="AH173" s="49"/>
      <c r="AI173" s="49"/>
      <c r="AJ173" s="50"/>
      <c r="AK173" s="49"/>
      <c r="AL173" s="49"/>
    </row>
    <row r="174" spans="1:38" s="47" customFormat="1" x14ac:dyDescent="0.3">
      <c r="A174" s="47">
        <v>14159500</v>
      </c>
      <c r="B174" s="47">
        <v>23773009</v>
      </c>
      <c r="C174" s="47" t="s">
        <v>7</v>
      </c>
      <c r="D174" s="112" t="s">
        <v>190</v>
      </c>
      <c r="E174" s="112"/>
      <c r="F174" s="100">
        <v>1.6</v>
      </c>
      <c r="G174" s="49">
        <v>0.54</v>
      </c>
      <c r="H174" s="49" t="str">
        <f t="shared" si="848"/>
        <v>S</v>
      </c>
      <c r="I174" s="49"/>
      <c r="J174" s="49"/>
      <c r="K174" s="49"/>
      <c r="L174" s="50">
        <v>-6.8000000000000005E-2</v>
      </c>
      <c r="M174" s="49" t="str">
        <f t="shared" si="849"/>
        <v>G</v>
      </c>
      <c r="N174" s="49"/>
      <c r="O174" s="49"/>
      <c r="P174" s="49"/>
      <c r="Q174" s="49">
        <v>0.67</v>
      </c>
      <c r="R174" s="49" t="str">
        <f t="shared" si="850"/>
        <v>S</v>
      </c>
      <c r="S174" s="49"/>
      <c r="T174" s="49"/>
      <c r="U174" s="49"/>
      <c r="V174" s="49">
        <v>0.69</v>
      </c>
      <c r="W174" s="49" t="str">
        <f t="shared" si="851"/>
        <v>S</v>
      </c>
      <c r="X174" s="49"/>
      <c r="Y174" s="49"/>
      <c r="Z174" s="49"/>
      <c r="AA174" s="49"/>
      <c r="AB174" s="50"/>
      <c r="AC174" s="49"/>
      <c r="AD174" s="49"/>
      <c r="AE174" s="49"/>
      <c r="AF174" s="50"/>
      <c r="AG174" s="49"/>
      <c r="AH174" s="49"/>
      <c r="AI174" s="49"/>
      <c r="AJ174" s="50"/>
      <c r="AK174" s="49"/>
      <c r="AL174" s="49"/>
    </row>
    <row r="175" spans="1:38" s="47" customFormat="1" x14ac:dyDescent="0.3">
      <c r="A175" s="47">
        <v>14159500</v>
      </c>
      <c r="B175" s="47">
        <v>23773009</v>
      </c>
      <c r="C175" s="47" t="s">
        <v>7</v>
      </c>
      <c r="D175" s="112" t="s">
        <v>192</v>
      </c>
      <c r="E175" s="112" t="s">
        <v>191</v>
      </c>
      <c r="F175" s="100">
        <v>1.6</v>
      </c>
      <c r="G175" s="49">
        <v>0.64</v>
      </c>
      <c r="H175" s="49" t="str">
        <f t="shared" si="848"/>
        <v>S</v>
      </c>
      <c r="I175" s="49"/>
      <c r="J175" s="49"/>
      <c r="K175" s="49"/>
      <c r="L175" s="50">
        <v>2E-3</v>
      </c>
      <c r="M175" s="49" t="str">
        <f t="shared" si="849"/>
        <v>VG</v>
      </c>
      <c r="N175" s="49"/>
      <c r="O175" s="49"/>
      <c r="P175" s="49"/>
      <c r="Q175" s="49">
        <v>0.64</v>
      </c>
      <c r="R175" s="49" t="str">
        <f t="shared" si="850"/>
        <v>S</v>
      </c>
      <c r="S175" s="49"/>
      <c r="T175" s="49"/>
      <c r="U175" s="49"/>
      <c r="V175" s="49">
        <v>0.69</v>
      </c>
      <c r="W175" s="49" t="str">
        <f t="shared" si="851"/>
        <v>S</v>
      </c>
      <c r="X175" s="49"/>
      <c r="Y175" s="49"/>
      <c r="Z175" s="49"/>
      <c r="AA175" s="49"/>
      <c r="AB175" s="50"/>
      <c r="AC175" s="49"/>
      <c r="AD175" s="49"/>
      <c r="AE175" s="49"/>
      <c r="AF175" s="50"/>
      <c r="AG175" s="49"/>
      <c r="AH175" s="49"/>
      <c r="AI175" s="49"/>
      <c r="AJ175" s="50"/>
      <c r="AK175" s="49"/>
      <c r="AL175" s="49"/>
    </row>
    <row r="176" spans="1:38" s="124" customFormat="1" x14ac:dyDescent="0.3">
      <c r="A176" s="124">
        <v>14159500</v>
      </c>
      <c r="B176" s="124">
        <v>23773009</v>
      </c>
      <c r="C176" s="124" t="s">
        <v>7</v>
      </c>
      <c r="D176" s="124" t="s">
        <v>204</v>
      </c>
      <c r="E176" s="124" t="s">
        <v>202</v>
      </c>
      <c r="F176" s="125">
        <v>1.7</v>
      </c>
      <c r="G176" s="126">
        <v>0.54</v>
      </c>
      <c r="H176" s="126" t="str">
        <f t="shared" ref="H176" si="852">IF(G176&gt;0.8,"VG",IF(G176&gt;0.7,"G",IF(G176&gt;0.45,"S","NS")))</f>
        <v>S</v>
      </c>
      <c r="I176" s="126"/>
      <c r="J176" s="126"/>
      <c r="K176" s="126"/>
      <c r="L176" s="127">
        <v>-4.7E-2</v>
      </c>
      <c r="M176" s="126" t="str">
        <f t="shared" ref="M176" si="853">IF(ABS(L176)&lt;5%,"VG",IF(ABS(L176)&lt;10%,"G",IF(ABS(L176)&lt;15%,"S","NS")))</f>
        <v>VG</v>
      </c>
      <c r="N176" s="126"/>
      <c r="O176" s="126"/>
      <c r="P176" s="126"/>
      <c r="Q176" s="126">
        <v>0.67</v>
      </c>
      <c r="R176" s="126" t="str">
        <f t="shared" ref="R176" si="854">IF(Q176&lt;=0.5,"VG",IF(Q176&lt;=0.6,"G",IF(Q176&lt;=0.7,"S","NS")))</f>
        <v>S</v>
      </c>
      <c r="S176" s="126"/>
      <c r="T176" s="126"/>
      <c r="U176" s="126"/>
      <c r="V176" s="126">
        <v>0.67</v>
      </c>
      <c r="W176" s="126" t="str">
        <f t="shared" ref="W176" si="855">IF(V176&gt;0.85,"VG",IF(V176&gt;0.75,"G",IF(V176&gt;0.6,"S","NS")))</f>
        <v>S</v>
      </c>
      <c r="X176" s="126"/>
      <c r="Y176" s="126"/>
      <c r="Z176" s="126"/>
      <c r="AA176" s="126"/>
      <c r="AB176" s="127"/>
      <c r="AC176" s="126"/>
      <c r="AD176" s="126"/>
      <c r="AE176" s="126"/>
      <c r="AF176" s="127"/>
      <c r="AG176" s="126"/>
      <c r="AH176" s="126"/>
      <c r="AI176" s="126"/>
      <c r="AJ176" s="127"/>
      <c r="AK176" s="126"/>
      <c r="AL176" s="126"/>
    </row>
    <row r="177" spans="1:38" s="124" customFormat="1" x14ac:dyDescent="0.3">
      <c r="A177" s="124">
        <v>14159500</v>
      </c>
      <c r="B177" s="124">
        <v>23773009</v>
      </c>
      <c r="C177" s="124" t="s">
        <v>7</v>
      </c>
      <c r="D177" s="124" t="s">
        <v>212</v>
      </c>
      <c r="E177" s="124" t="s">
        <v>217</v>
      </c>
      <c r="F177" s="125">
        <v>1.8</v>
      </c>
      <c r="G177" s="126">
        <v>0.56999999999999995</v>
      </c>
      <c r="H177" s="126" t="str">
        <f t="shared" ref="H177" si="856">IF(G177&gt;0.8,"VG",IF(G177&gt;0.7,"G",IF(G177&gt;0.45,"S","NS")))</f>
        <v>S</v>
      </c>
      <c r="I177" s="126"/>
      <c r="J177" s="126"/>
      <c r="K177" s="126"/>
      <c r="L177" s="127">
        <v>0</v>
      </c>
      <c r="M177" s="126" t="str">
        <f t="shared" ref="M177" si="857">IF(ABS(L177)&lt;5%,"VG",IF(ABS(L177)&lt;10%,"G",IF(ABS(L177)&lt;15%,"S","NS")))</f>
        <v>VG</v>
      </c>
      <c r="N177" s="126"/>
      <c r="O177" s="126"/>
      <c r="P177" s="126"/>
      <c r="Q177" s="126">
        <v>0.65</v>
      </c>
      <c r="R177" s="126" t="str">
        <f t="shared" ref="R177" si="858">IF(Q177&lt;=0.5,"VG",IF(Q177&lt;=0.6,"G",IF(Q177&lt;=0.7,"S","NS")))</f>
        <v>S</v>
      </c>
      <c r="S177" s="126"/>
      <c r="T177" s="126"/>
      <c r="U177" s="126"/>
      <c r="V177" s="126">
        <v>0.64</v>
      </c>
      <c r="W177" s="126" t="str">
        <f t="shared" ref="W177" si="859">IF(V177&gt;0.85,"VG",IF(V177&gt;0.75,"G",IF(V177&gt;0.6,"S","NS")))</f>
        <v>S</v>
      </c>
      <c r="X177" s="126"/>
      <c r="Y177" s="126"/>
      <c r="Z177" s="126"/>
      <c r="AA177" s="126"/>
      <c r="AB177" s="127"/>
      <c r="AC177" s="126"/>
      <c r="AD177" s="126"/>
      <c r="AE177" s="126"/>
      <c r="AF177" s="127"/>
      <c r="AG177" s="126"/>
      <c r="AH177" s="126"/>
      <c r="AI177" s="126"/>
      <c r="AJ177" s="127"/>
      <c r="AK177" s="126"/>
      <c r="AL177" s="126"/>
    </row>
    <row r="178" spans="1:38" s="132" customFormat="1" x14ac:dyDescent="0.3">
      <c r="A178" s="132">
        <v>14159500</v>
      </c>
      <c r="B178" s="132">
        <v>23773009</v>
      </c>
      <c r="C178" s="132" t="s">
        <v>7</v>
      </c>
      <c r="D178" s="132" t="s">
        <v>228</v>
      </c>
      <c r="E178" s="132" t="s">
        <v>232</v>
      </c>
      <c r="F178" s="133">
        <v>2.7</v>
      </c>
      <c r="G178" s="134">
        <v>0.01</v>
      </c>
      <c r="H178" s="134" t="str">
        <f t="shared" ref="H178" si="860">IF(G178&gt;0.8,"VG",IF(G178&gt;0.7,"G",IF(G178&gt;0.45,"S","NS")))</f>
        <v>NS</v>
      </c>
      <c r="I178" s="134"/>
      <c r="J178" s="134"/>
      <c r="K178" s="134"/>
      <c r="L178" s="135">
        <v>0.40699999999999997</v>
      </c>
      <c r="M178" s="134" t="str">
        <f t="shared" ref="M178" si="861">IF(ABS(L178)&lt;5%,"VG",IF(ABS(L178)&lt;10%,"G",IF(ABS(L178)&lt;15%,"S","NS")))</f>
        <v>NS</v>
      </c>
      <c r="N178" s="134"/>
      <c r="O178" s="134"/>
      <c r="P178" s="134"/>
      <c r="Q178" s="134">
        <v>0.8</v>
      </c>
      <c r="R178" s="134" t="str">
        <f t="shared" ref="R178" si="862">IF(Q178&lt;=0.5,"VG",IF(Q178&lt;=0.6,"G",IF(Q178&lt;=0.7,"S","NS")))</f>
        <v>NS</v>
      </c>
      <c r="S178" s="134"/>
      <c r="T178" s="134"/>
      <c r="U178" s="134"/>
      <c r="V178" s="134">
        <v>0.65</v>
      </c>
      <c r="W178" s="134" t="str">
        <f t="shared" ref="W178" si="863">IF(V178&gt;0.85,"VG",IF(V178&gt;0.75,"G",IF(V178&gt;0.6,"S","NS")))</f>
        <v>S</v>
      </c>
      <c r="X178" s="134"/>
      <c r="Y178" s="134"/>
      <c r="Z178" s="134"/>
      <c r="AA178" s="134"/>
      <c r="AB178" s="135"/>
      <c r="AC178" s="134"/>
      <c r="AD178" s="134"/>
      <c r="AE178" s="134"/>
      <c r="AF178" s="135"/>
      <c r="AG178" s="134"/>
      <c r="AH178" s="134"/>
      <c r="AI178" s="134"/>
      <c r="AJ178" s="135"/>
      <c r="AK178" s="134"/>
      <c r="AL178" s="134"/>
    </row>
    <row r="179" spans="1:38" s="132" customFormat="1" x14ac:dyDescent="0.3">
      <c r="A179" s="132">
        <v>14159500</v>
      </c>
      <c r="B179" s="132">
        <v>23773009</v>
      </c>
      <c r="C179" s="132" t="s">
        <v>7</v>
      </c>
      <c r="D179" s="132" t="s">
        <v>240</v>
      </c>
      <c r="E179" s="132" t="s">
        <v>242</v>
      </c>
      <c r="F179" s="133">
        <v>2.9</v>
      </c>
      <c r="G179" s="134">
        <v>-0.12</v>
      </c>
      <c r="H179" s="134" t="str">
        <f t="shared" ref="H179" si="864">IF(G179&gt;0.8,"VG",IF(G179&gt;0.7,"G",IF(G179&gt;0.45,"S","NS")))</f>
        <v>NS</v>
      </c>
      <c r="I179" s="134"/>
      <c r="J179" s="134"/>
      <c r="K179" s="134"/>
      <c r="L179" s="135">
        <v>0.46400000000000002</v>
      </c>
      <c r="M179" s="134" t="str">
        <f t="shared" ref="M179" si="865">IF(ABS(L179)&lt;5%,"VG",IF(ABS(L179)&lt;10%,"G",IF(ABS(L179)&lt;15%,"S","NS")))</f>
        <v>NS</v>
      </c>
      <c r="N179" s="134"/>
      <c r="O179" s="134"/>
      <c r="P179" s="134"/>
      <c r="Q179" s="134">
        <v>0.82</v>
      </c>
      <c r="R179" s="134" t="str">
        <f t="shared" ref="R179" si="866">IF(Q179&lt;=0.5,"VG",IF(Q179&lt;=0.6,"G",IF(Q179&lt;=0.7,"S","NS")))</f>
        <v>NS</v>
      </c>
      <c r="S179" s="134"/>
      <c r="T179" s="134"/>
      <c r="U179" s="134"/>
      <c r="V179" s="134">
        <v>0.66</v>
      </c>
      <c r="W179" s="134" t="str">
        <f t="shared" ref="W179" si="867">IF(V179&gt;0.85,"VG",IF(V179&gt;0.75,"G",IF(V179&gt;0.6,"S","NS")))</f>
        <v>S</v>
      </c>
      <c r="X179" s="134"/>
      <c r="Y179" s="134"/>
      <c r="Z179" s="134"/>
      <c r="AA179" s="134"/>
      <c r="AB179" s="135"/>
      <c r="AC179" s="134"/>
      <c r="AD179" s="134"/>
      <c r="AE179" s="134"/>
      <c r="AF179" s="135"/>
      <c r="AG179" s="134"/>
      <c r="AH179" s="134"/>
      <c r="AI179" s="134"/>
      <c r="AJ179" s="135"/>
      <c r="AK179" s="134"/>
      <c r="AL179" s="134"/>
    </row>
    <row r="180" spans="1:38" s="124" customFormat="1" x14ac:dyDescent="0.3">
      <c r="A180" s="124">
        <v>14159500</v>
      </c>
      <c r="B180" s="124">
        <v>23773009</v>
      </c>
      <c r="C180" s="124" t="s">
        <v>7</v>
      </c>
      <c r="D180" s="124" t="s">
        <v>245</v>
      </c>
      <c r="E180" s="124" t="s">
        <v>243</v>
      </c>
      <c r="F180" s="125">
        <v>2</v>
      </c>
      <c r="G180" s="126">
        <v>0.51</v>
      </c>
      <c r="H180" s="126" t="str">
        <f t="shared" ref="H180" si="868">IF(G180&gt;0.8,"VG",IF(G180&gt;0.7,"G",IF(G180&gt;0.45,"S","NS")))</f>
        <v>S</v>
      </c>
      <c r="I180" s="126"/>
      <c r="J180" s="126"/>
      <c r="K180" s="126"/>
      <c r="L180" s="127">
        <v>0.153</v>
      </c>
      <c r="M180" s="126" t="str">
        <f t="shared" ref="M180" si="869">IF(ABS(L180)&lt;5%,"VG",IF(ABS(L180)&lt;10%,"G",IF(ABS(L180)&lt;15%,"S","NS")))</f>
        <v>NS</v>
      </c>
      <c r="N180" s="126"/>
      <c r="O180" s="126"/>
      <c r="P180" s="126"/>
      <c r="Q180" s="126">
        <v>0.66</v>
      </c>
      <c r="R180" s="126" t="str">
        <f t="shared" ref="R180" si="870">IF(Q180&lt;=0.5,"VG",IF(Q180&lt;=0.6,"G",IF(Q180&lt;=0.7,"S","NS")))</f>
        <v>S</v>
      </c>
      <c r="S180" s="126"/>
      <c r="T180" s="126"/>
      <c r="U180" s="126"/>
      <c r="V180" s="126">
        <v>0.63</v>
      </c>
      <c r="W180" s="126" t="str">
        <f t="shared" ref="W180" si="871">IF(V180&gt;0.85,"VG",IF(V180&gt;0.75,"G",IF(V180&gt;0.6,"S","NS")))</f>
        <v>S</v>
      </c>
      <c r="X180" s="126"/>
      <c r="Y180" s="126"/>
      <c r="Z180" s="126"/>
      <c r="AA180" s="126"/>
      <c r="AB180" s="127"/>
      <c r="AC180" s="126"/>
      <c r="AD180" s="126"/>
      <c r="AE180" s="126"/>
      <c r="AF180" s="127"/>
      <c r="AG180" s="126"/>
      <c r="AH180" s="126"/>
      <c r="AI180" s="126"/>
      <c r="AJ180" s="127"/>
      <c r="AK180" s="126"/>
      <c r="AL180" s="126"/>
    </row>
    <row r="181" spans="1:38" s="124" customFormat="1" x14ac:dyDescent="0.3">
      <c r="A181" s="124">
        <v>14159500</v>
      </c>
      <c r="B181" s="124">
        <v>23773009</v>
      </c>
      <c r="C181" s="124" t="s">
        <v>7</v>
      </c>
      <c r="D181" s="124" t="s">
        <v>251</v>
      </c>
      <c r="E181" s="124" t="s">
        <v>252</v>
      </c>
      <c r="F181" s="125">
        <v>1.9</v>
      </c>
      <c r="G181" s="126">
        <v>0.53</v>
      </c>
      <c r="H181" s="126" t="str">
        <f t="shared" ref="H181" si="872">IF(G181&gt;0.8,"VG",IF(G181&gt;0.7,"G",IF(G181&gt;0.45,"S","NS")))</f>
        <v>S</v>
      </c>
      <c r="I181" s="126"/>
      <c r="J181" s="126"/>
      <c r="K181" s="126"/>
      <c r="L181" s="127">
        <v>0.14499999999999999</v>
      </c>
      <c r="M181" s="126" t="str">
        <f t="shared" ref="M181" si="873">IF(ABS(L181)&lt;5%,"VG",IF(ABS(L181)&lt;10%,"G",IF(ABS(L181)&lt;15%,"S","NS")))</f>
        <v>S</v>
      </c>
      <c r="N181" s="126"/>
      <c r="O181" s="126"/>
      <c r="P181" s="126"/>
      <c r="Q181" s="126">
        <v>0.65</v>
      </c>
      <c r="R181" s="126" t="str">
        <f t="shared" ref="R181" si="874">IF(Q181&lt;=0.5,"VG",IF(Q181&lt;=0.6,"G",IF(Q181&lt;=0.7,"S","NS")))</f>
        <v>S</v>
      </c>
      <c r="S181" s="126"/>
      <c r="T181" s="126"/>
      <c r="U181" s="126"/>
      <c r="V181" s="126">
        <v>0.63</v>
      </c>
      <c r="W181" s="126" t="str">
        <f t="shared" ref="W181" si="875">IF(V181&gt;0.85,"VG",IF(V181&gt;0.75,"G",IF(V181&gt;0.6,"S","NS")))</f>
        <v>S</v>
      </c>
      <c r="X181" s="126"/>
      <c r="Y181" s="126"/>
      <c r="Z181" s="126"/>
      <c r="AA181" s="126"/>
      <c r="AB181" s="127"/>
      <c r="AC181" s="126"/>
      <c r="AD181" s="126"/>
      <c r="AE181" s="126"/>
      <c r="AF181" s="127"/>
      <c r="AG181" s="126"/>
      <c r="AH181" s="126"/>
      <c r="AI181" s="126"/>
      <c r="AJ181" s="127"/>
      <c r="AK181" s="126"/>
      <c r="AL181" s="126"/>
    </row>
    <row r="182" spans="1:38" s="120" customFormat="1" x14ac:dyDescent="0.3">
      <c r="A182" s="120">
        <v>14159500</v>
      </c>
      <c r="B182" s="120">
        <v>23773009</v>
      </c>
      <c r="C182" s="120" t="s">
        <v>7</v>
      </c>
      <c r="D182" s="120" t="s">
        <v>254</v>
      </c>
      <c r="E182" s="120" t="s">
        <v>257</v>
      </c>
      <c r="F182" s="121">
        <v>1.7</v>
      </c>
      <c r="G182" s="122">
        <v>0.63</v>
      </c>
      <c r="H182" s="122" t="str">
        <f t="shared" ref="H182" si="876">IF(G182&gt;0.8,"VG",IF(G182&gt;0.7,"G",IF(G182&gt;0.45,"S","NS")))</f>
        <v>S</v>
      </c>
      <c r="I182" s="122"/>
      <c r="J182" s="122"/>
      <c r="K182" s="122"/>
      <c r="L182" s="123">
        <v>2.1999999999999999E-2</v>
      </c>
      <c r="M182" s="122" t="str">
        <f t="shared" ref="M182" si="877">IF(ABS(L182)&lt;5%,"VG",IF(ABS(L182)&lt;10%,"G",IF(ABS(L182)&lt;15%,"S","NS")))</f>
        <v>VG</v>
      </c>
      <c r="N182" s="122"/>
      <c r="O182" s="122"/>
      <c r="P182" s="122"/>
      <c r="Q182" s="122">
        <v>0.61</v>
      </c>
      <c r="R182" s="122" t="str">
        <f t="shared" ref="R182" si="878">IF(Q182&lt;=0.5,"VG",IF(Q182&lt;=0.6,"G",IF(Q182&lt;=0.7,"S","NS")))</f>
        <v>S</v>
      </c>
      <c r="S182" s="122"/>
      <c r="T182" s="122"/>
      <c r="U182" s="122"/>
      <c r="V182" s="122">
        <v>0.63</v>
      </c>
      <c r="W182" s="122" t="str">
        <f t="shared" ref="W182" si="879">IF(V182&gt;0.85,"VG",IF(V182&gt;0.75,"G",IF(V182&gt;0.6,"S","NS")))</f>
        <v>S</v>
      </c>
      <c r="X182" s="122"/>
      <c r="Y182" s="122"/>
      <c r="Z182" s="122"/>
      <c r="AA182" s="122"/>
      <c r="AB182" s="123"/>
      <c r="AC182" s="122"/>
      <c r="AD182" s="122"/>
      <c r="AE182" s="122"/>
      <c r="AF182" s="123"/>
      <c r="AG182" s="122"/>
      <c r="AH182" s="122"/>
      <c r="AI182" s="122"/>
      <c r="AJ182" s="123"/>
      <c r="AK182" s="122"/>
      <c r="AL182" s="122"/>
    </row>
    <row r="183" spans="1:38" s="136" customFormat="1" x14ac:dyDescent="0.3">
      <c r="F183" s="137"/>
      <c r="G183" s="138"/>
      <c r="H183" s="138"/>
      <c r="I183" s="138"/>
      <c r="J183" s="138"/>
      <c r="K183" s="138"/>
      <c r="L183" s="139"/>
      <c r="M183" s="138"/>
      <c r="N183" s="138"/>
      <c r="O183" s="138"/>
      <c r="P183" s="138"/>
      <c r="Q183" s="138"/>
      <c r="R183" s="138"/>
      <c r="S183" s="138"/>
      <c r="T183" s="138"/>
      <c r="U183" s="138"/>
      <c r="V183" s="138"/>
      <c r="W183" s="138"/>
      <c r="X183" s="138"/>
      <c r="Y183" s="138"/>
      <c r="Z183" s="138"/>
      <c r="AA183" s="138"/>
      <c r="AB183" s="139"/>
      <c r="AC183" s="138"/>
      <c r="AD183" s="138"/>
      <c r="AE183" s="138"/>
      <c r="AF183" s="139"/>
      <c r="AG183" s="138"/>
      <c r="AH183" s="138"/>
      <c r="AI183" s="138"/>
      <c r="AJ183" s="139"/>
      <c r="AK183" s="138"/>
      <c r="AL183" s="138"/>
    </row>
    <row r="184" spans="1:38" s="69" customFormat="1" x14ac:dyDescent="0.3">
      <c r="A184" s="69">
        <v>14161100</v>
      </c>
      <c r="B184" s="69">
        <v>23773429</v>
      </c>
      <c r="C184" s="69" t="s">
        <v>59</v>
      </c>
      <c r="D184" s="69" t="s">
        <v>55</v>
      </c>
      <c r="F184" s="80"/>
      <c r="G184" s="70">
        <v>0.90400000000000003</v>
      </c>
      <c r="H184" s="70" t="str">
        <f t="shared" ref="H184:H190" si="880">IF(G184&gt;0.8,"VG",IF(G184&gt;0.7,"G",IF(G184&gt;0.45,"S","NS")))</f>
        <v>VG</v>
      </c>
      <c r="I184" s="70"/>
      <c r="J184" s="70"/>
      <c r="K184" s="70"/>
      <c r="L184" s="71">
        <v>5.8000000000000003E-2</v>
      </c>
      <c r="M184" s="70" t="str">
        <f t="shared" ref="M184:M190" si="881">IF(ABS(L184)&lt;5%,"VG",IF(ABS(L184)&lt;10%,"G",IF(ABS(L184)&lt;15%,"S","NS")))</f>
        <v>G</v>
      </c>
      <c r="N184" s="70"/>
      <c r="O184" s="70"/>
      <c r="P184" s="70"/>
      <c r="Q184" s="70">
        <v>0.307</v>
      </c>
      <c r="R184" s="70" t="str">
        <f t="shared" ref="R184:R190" si="882">IF(Q184&lt;=0.5,"VG",IF(Q184&lt;=0.6,"G",IF(Q184&lt;=0.7,"S","NS")))</f>
        <v>VG</v>
      </c>
      <c r="S184" s="70"/>
      <c r="T184" s="70"/>
      <c r="U184" s="70"/>
      <c r="V184" s="70">
        <v>0.91900000000000004</v>
      </c>
      <c r="W184" s="70" t="str">
        <f t="shared" ref="W184:W190" si="883">IF(V184&gt;0.85,"VG",IF(V184&gt;0.75,"G",IF(V184&gt;0.6,"S","NS")))</f>
        <v>VG</v>
      </c>
      <c r="X184" s="70"/>
      <c r="Y184" s="70"/>
      <c r="Z184" s="70"/>
      <c r="AA184" s="70"/>
      <c r="AB184" s="71"/>
      <c r="AC184" s="70"/>
      <c r="AD184" s="70"/>
      <c r="AE184" s="70"/>
      <c r="AF184" s="71"/>
      <c r="AG184" s="70"/>
      <c r="AH184" s="70"/>
      <c r="AI184" s="70"/>
      <c r="AJ184" s="71"/>
      <c r="AK184" s="70"/>
      <c r="AL184" s="70"/>
    </row>
    <row r="185" spans="1:38" s="69" customFormat="1" x14ac:dyDescent="0.3">
      <c r="A185" s="69">
        <v>14161100</v>
      </c>
      <c r="B185" s="69">
        <v>23773429</v>
      </c>
      <c r="C185" s="69" t="s">
        <v>59</v>
      </c>
      <c r="D185" s="69" t="s">
        <v>163</v>
      </c>
      <c r="F185" s="80"/>
      <c r="G185" s="70">
        <v>-2.8000000000000001E-2</v>
      </c>
      <c r="H185" s="70" t="str">
        <f t="shared" si="880"/>
        <v>NS</v>
      </c>
      <c r="I185" s="70"/>
      <c r="J185" s="70"/>
      <c r="K185" s="70"/>
      <c r="L185" s="71">
        <v>0.47</v>
      </c>
      <c r="M185" s="70" t="str">
        <f t="shared" si="881"/>
        <v>NS</v>
      </c>
      <c r="N185" s="70"/>
      <c r="O185" s="70"/>
      <c r="P185" s="70"/>
      <c r="Q185" s="70">
        <v>0.83399999999999996</v>
      </c>
      <c r="R185" s="70" t="str">
        <f t="shared" si="882"/>
        <v>NS</v>
      </c>
      <c r="S185" s="70"/>
      <c r="T185" s="70"/>
      <c r="U185" s="70"/>
      <c r="V185" s="70">
        <v>0.89200000000000002</v>
      </c>
      <c r="W185" s="70" t="str">
        <f t="shared" si="883"/>
        <v>VG</v>
      </c>
      <c r="X185" s="70"/>
      <c r="Y185" s="70"/>
      <c r="Z185" s="70"/>
      <c r="AA185" s="70"/>
      <c r="AB185" s="71"/>
      <c r="AC185" s="70"/>
      <c r="AD185" s="70"/>
      <c r="AE185" s="70"/>
      <c r="AF185" s="71"/>
      <c r="AG185" s="70"/>
      <c r="AH185" s="70"/>
      <c r="AI185" s="70"/>
      <c r="AJ185" s="71"/>
      <c r="AK185" s="70"/>
      <c r="AL185" s="70"/>
    </row>
    <row r="186" spans="1:38" s="69" customFormat="1" x14ac:dyDescent="0.3">
      <c r="A186" s="69">
        <v>14161100</v>
      </c>
      <c r="B186" s="69">
        <v>23773429</v>
      </c>
      <c r="C186" s="69" t="s">
        <v>59</v>
      </c>
      <c r="D186" s="69" t="s">
        <v>165</v>
      </c>
      <c r="F186" s="80"/>
      <c r="G186" s="70">
        <v>0.82499999999999996</v>
      </c>
      <c r="H186" s="70" t="str">
        <f t="shared" si="880"/>
        <v>VG</v>
      </c>
      <c r="I186" s="70"/>
      <c r="J186" s="70"/>
      <c r="K186" s="70"/>
      <c r="L186" s="71">
        <v>-6.7000000000000004E-2</v>
      </c>
      <c r="M186" s="70" t="str">
        <f t="shared" si="881"/>
        <v>G</v>
      </c>
      <c r="N186" s="70"/>
      <c r="O186" s="70"/>
      <c r="P186" s="70"/>
      <c r="Q186" s="70">
        <v>0.41299999999999998</v>
      </c>
      <c r="R186" s="70" t="str">
        <f t="shared" si="882"/>
        <v>VG</v>
      </c>
      <c r="S186" s="70"/>
      <c r="T186" s="70"/>
      <c r="U186" s="70"/>
      <c r="V186" s="70">
        <v>0.89500000000000002</v>
      </c>
      <c r="W186" s="70" t="str">
        <f t="shared" si="883"/>
        <v>VG</v>
      </c>
      <c r="X186" s="70"/>
      <c r="Y186" s="70"/>
      <c r="Z186" s="70"/>
      <c r="AA186" s="70"/>
      <c r="AB186" s="71"/>
      <c r="AC186" s="70"/>
      <c r="AD186" s="70"/>
      <c r="AE186" s="70"/>
      <c r="AF186" s="71"/>
      <c r="AG186" s="70"/>
      <c r="AH186" s="70"/>
      <c r="AI186" s="70"/>
      <c r="AJ186" s="71"/>
      <c r="AK186" s="70"/>
      <c r="AL186" s="70"/>
    </row>
    <row r="187" spans="1:38" s="63" customFormat="1" x14ac:dyDescent="0.3">
      <c r="A187" s="63">
        <v>14161100</v>
      </c>
      <c r="B187" s="63">
        <v>23773429</v>
      </c>
      <c r="C187" s="63" t="s">
        <v>59</v>
      </c>
      <c r="D187" s="63" t="s">
        <v>174</v>
      </c>
      <c r="F187" s="79">
        <v>1.3</v>
      </c>
      <c r="G187" s="64">
        <v>0.85599999999999998</v>
      </c>
      <c r="H187" s="64" t="str">
        <f t="shared" si="880"/>
        <v>VG</v>
      </c>
      <c r="I187" s="64"/>
      <c r="J187" s="64"/>
      <c r="K187" s="64"/>
      <c r="L187" s="65">
        <v>-7.4999999999999997E-2</v>
      </c>
      <c r="M187" s="64" t="str">
        <f t="shared" si="881"/>
        <v>G</v>
      </c>
      <c r="N187" s="64"/>
      <c r="O187" s="64"/>
      <c r="P187" s="64"/>
      <c r="Q187" s="64">
        <v>0.373</v>
      </c>
      <c r="R187" s="64" t="str">
        <f t="shared" si="882"/>
        <v>VG</v>
      </c>
      <c r="S187" s="64"/>
      <c r="T187" s="64"/>
      <c r="U187" s="64"/>
      <c r="V187" s="64">
        <v>0.92500000000000004</v>
      </c>
      <c r="W187" s="64" t="str">
        <f t="shared" si="883"/>
        <v>VG</v>
      </c>
      <c r="X187" s="64"/>
      <c r="Y187" s="64"/>
      <c r="Z187" s="64"/>
      <c r="AA187" s="64"/>
      <c r="AB187" s="65"/>
      <c r="AC187" s="64"/>
      <c r="AD187" s="64"/>
      <c r="AE187" s="64"/>
      <c r="AF187" s="65"/>
      <c r="AG187" s="64"/>
      <c r="AH187" s="64"/>
      <c r="AI187" s="64"/>
      <c r="AJ187" s="65"/>
      <c r="AK187" s="64"/>
      <c r="AL187" s="64"/>
    </row>
    <row r="188" spans="1:38" s="63" customFormat="1" ht="28.8" x14ac:dyDescent="0.3">
      <c r="A188" s="63">
        <v>14161100</v>
      </c>
      <c r="B188" s="63">
        <v>23773429</v>
      </c>
      <c r="C188" s="63" t="s">
        <v>59</v>
      </c>
      <c r="D188" s="82" t="s">
        <v>175</v>
      </c>
      <c r="E188" s="82"/>
      <c r="F188" s="79">
        <v>1.2</v>
      </c>
      <c r="G188" s="64">
        <v>0.85599999999999998</v>
      </c>
      <c r="H188" s="64" t="str">
        <f t="shared" si="880"/>
        <v>VG</v>
      </c>
      <c r="I188" s="64"/>
      <c r="J188" s="64"/>
      <c r="K188" s="64"/>
      <c r="L188" s="65">
        <v>-7.2999999999999995E-2</v>
      </c>
      <c r="M188" s="64" t="str">
        <f t="shared" si="881"/>
        <v>G</v>
      </c>
      <c r="N188" s="64"/>
      <c r="O188" s="64"/>
      <c r="P188" s="64"/>
      <c r="Q188" s="64">
        <v>0.373</v>
      </c>
      <c r="R188" s="64" t="str">
        <f t="shared" si="882"/>
        <v>VG</v>
      </c>
      <c r="S188" s="64"/>
      <c r="T188" s="64"/>
      <c r="U188" s="64"/>
      <c r="V188" s="64">
        <v>0.92500000000000004</v>
      </c>
      <c r="W188" s="64" t="str">
        <f t="shared" si="883"/>
        <v>VG</v>
      </c>
      <c r="X188" s="64"/>
      <c r="Y188" s="64"/>
      <c r="Z188" s="64"/>
      <c r="AA188" s="64"/>
      <c r="AB188" s="65"/>
      <c r="AC188" s="64"/>
      <c r="AD188" s="64"/>
      <c r="AE188" s="64"/>
      <c r="AF188" s="65"/>
      <c r="AG188" s="64"/>
      <c r="AH188" s="64"/>
      <c r="AI188" s="64"/>
      <c r="AJ188" s="65"/>
      <c r="AK188" s="64"/>
      <c r="AL188" s="64"/>
    </row>
    <row r="189" spans="1:38" s="63" customFormat="1" x14ac:dyDescent="0.3">
      <c r="A189" s="63">
        <v>14161100</v>
      </c>
      <c r="B189" s="63">
        <v>23773429</v>
      </c>
      <c r="C189" s="63" t="s">
        <v>59</v>
      </c>
      <c r="D189" s="82" t="s">
        <v>177</v>
      </c>
      <c r="E189" s="82"/>
      <c r="F189" s="79">
        <v>0.9</v>
      </c>
      <c r="G189" s="64">
        <v>0.92</v>
      </c>
      <c r="H189" s="64" t="str">
        <f t="shared" si="880"/>
        <v>VG</v>
      </c>
      <c r="I189" s="64"/>
      <c r="J189" s="64"/>
      <c r="K189" s="64"/>
      <c r="L189" s="65">
        <v>-8.0000000000000002E-3</v>
      </c>
      <c r="M189" s="64" t="str">
        <f t="shared" si="881"/>
        <v>VG</v>
      </c>
      <c r="N189" s="64"/>
      <c r="O189" s="64"/>
      <c r="P189" s="64"/>
      <c r="Q189" s="64">
        <v>0.28000000000000003</v>
      </c>
      <c r="R189" s="64" t="str">
        <f t="shared" si="882"/>
        <v>VG</v>
      </c>
      <c r="S189" s="64"/>
      <c r="T189" s="64"/>
      <c r="U189" s="64"/>
      <c r="V189" s="64">
        <v>0.92500000000000004</v>
      </c>
      <c r="W189" s="64" t="str">
        <f t="shared" si="883"/>
        <v>VG</v>
      </c>
      <c r="X189" s="64"/>
      <c r="Y189" s="64"/>
      <c r="Z189" s="64"/>
      <c r="AA189" s="64"/>
      <c r="AB189" s="65"/>
      <c r="AC189" s="64"/>
      <c r="AD189" s="64"/>
      <c r="AE189" s="64"/>
      <c r="AF189" s="65"/>
      <c r="AG189" s="64"/>
      <c r="AH189" s="64"/>
      <c r="AI189" s="64"/>
      <c r="AJ189" s="65"/>
      <c r="AK189" s="64"/>
      <c r="AL189" s="64"/>
    </row>
    <row r="190" spans="1:38" s="63" customFormat="1" x14ac:dyDescent="0.3">
      <c r="A190" s="63">
        <v>14161100</v>
      </c>
      <c r="B190" s="63">
        <v>23773429</v>
      </c>
      <c r="C190" s="63" t="s">
        <v>59</v>
      </c>
      <c r="D190" s="98" t="s">
        <v>186</v>
      </c>
      <c r="E190" s="98"/>
      <c r="F190" s="79">
        <v>1.3</v>
      </c>
      <c r="G190" s="64">
        <v>0.86</v>
      </c>
      <c r="H190" s="64" t="str">
        <f t="shared" si="880"/>
        <v>VG</v>
      </c>
      <c r="I190" s="64"/>
      <c r="J190" s="64"/>
      <c r="K190" s="64"/>
      <c r="L190" s="65">
        <v>0.14599999999999999</v>
      </c>
      <c r="M190" s="64" t="str">
        <f t="shared" si="881"/>
        <v>S</v>
      </c>
      <c r="N190" s="64"/>
      <c r="O190" s="64"/>
      <c r="P190" s="64"/>
      <c r="Q190" s="64">
        <v>0.36</v>
      </c>
      <c r="R190" s="64" t="str">
        <f t="shared" si="882"/>
        <v>VG</v>
      </c>
      <c r="S190" s="64"/>
      <c r="T190" s="64"/>
      <c r="U190" s="64"/>
      <c r="V190" s="64">
        <v>0.95</v>
      </c>
      <c r="W190" s="64" t="str">
        <f t="shared" si="883"/>
        <v>VG</v>
      </c>
      <c r="X190" s="64"/>
      <c r="Y190" s="64"/>
      <c r="Z190" s="64"/>
      <c r="AA190" s="64"/>
      <c r="AB190" s="65"/>
      <c r="AC190" s="64"/>
      <c r="AD190" s="64"/>
      <c r="AE190" s="64"/>
      <c r="AF190" s="65"/>
      <c r="AG190" s="64"/>
      <c r="AH190" s="64"/>
      <c r="AI190" s="64"/>
      <c r="AJ190" s="65"/>
      <c r="AK190" s="64"/>
      <c r="AL190" s="64"/>
    </row>
    <row r="191" spans="1:38" s="63" customFormat="1" x14ac:dyDescent="0.3">
      <c r="A191" s="63">
        <v>14161100</v>
      </c>
      <c r="B191" s="63">
        <v>23773429</v>
      </c>
      <c r="C191" s="63" t="s">
        <v>59</v>
      </c>
      <c r="D191" s="98" t="s">
        <v>204</v>
      </c>
      <c r="E191" s="98" t="s">
        <v>201</v>
      </c>
      <c r="F191" s="79">
        <v>0.8</v>
      </c>
      <c r="G191" s="64">
        <v>0.94</v>
      </c>
      <c r="H191" s="64" t="str">
        <f t="shared" ref="H191" si="884">IF(G191&gt;0.8,"VG",IF(G191&gt;0.7,"G",IF(G191&gt;0.45,"S","NS")))</f>
        <v>VG</v>
      </c>
      <c r="I191" s="64"/>
      <c r="J191" s="64"/>
      <c r="K191" s="64"/>
      <c r="L191" s="65">
        <v>-8.9999999999999993E-3</v>
      </c>
      <c r="M191" s="64" t="str">
        <f t="shared" ref="M191" si="885">IF(ABS(L191)&lt;5%,"VG",IF(ABS(L191)&lt;10%,"G",IF(ABS(L191)&lt;15%,"S","NS")))</f>
        <v>VG</v>
      </c>
      <c r="N191" s="64"/>
      <c r="O191" s="64"/>
      <c r="P191" s="64"/>
      <c r="Q191" s="64">
        <v>0.25</v>
      </c>
      <c r="R191" s="64" t="str">
        <f t="shared" ref="R191" si="886">IF(Q191&lt;=0.5,"VG",IF(Q191&lt;=0.6,"G",IF(Q191&lt;=0.7,"S","NS")))</f>
        <v>VG</v>
      </c>
      <c r="S191" s="64"/>
      <c r="T191" s="64"/>
      <c r="U191" s="64"/>
      <c r="V191" s="64">
        <v>0.94</v>
      </c>
      <c r="W191" s="64" t="str">
        <f t="shared" ref="W191" si="887">IF(V191&gt;0.85,"VG",IF(V191&gt;0.75,"G",IF(V191&gt;0.6,"S","NS")))</f>
        <v>VG</v>
      </c>
      <c r="X191" s="64"/>
      <c r="Y191" s="64"/>
      <c r="Z191" s="64"/>
      <c r="AA191" s="64"/>
      <c r="AB191" s="65"/>
      <c r="AC191" s="64"/>
      <c r="AD191" s="64"/>
      <c r="AE191" s="64"/>
      <c r="AF191" s="65"/>
      <c r="AG191" s="64"/>
      <c r="AH191" s="64"/>
      <c r="AI191" s="64"/>
      <c r="AJ191" s="65"/>
      <c r="AK191" s="64"/>
      <c r="AL191" s="64"/>
    </row>
    <row r="192" spans="1:38" s="63" customFormat="1" x14ac:dyDescent="0.3">
      <c r="A192" s="63">
        <v>14161100</v>
      </c>
      <c r="B192" s="63">
        <v>23773429</v>
      </c>
      <c r="C192" s="63" t="s">
        <v>59</v>
      </c>
      <c r="D192" s="98" t="s">
        <v>212</v>
      </c>
      <c r="E192" s="98" t="s">
        <v>216</v>
      </c>
      <c r="F192" s="79">
        <v>0.8</v>
      </c>
      <c r="G192" s="64">
        <v>0.94</v>
      </c>
      <c r="H192" s="64" t="str">
        <f t="shared" ref="H192" si="888">IF(G192&gt;0.8,"VG",IF(G192&gt;0.7,"G",IF(G192&gt;0.45,"S","NS")))</f>
        <v>VG</v>
      </c>
      <c r="I192" s="64"/>
      <c r="J192" s="64"/>
      <c r="K192" s="64"/>
      <c r="L192" s="65">
        <v>-6.0000000000000001E-3</v>
      </c>
      <c r="M192" s="64" t="str">
        <f t="shared" ref="M192" si="889">IF(ABS(L192)&lt;5%,"VG",IF(ABS(L192)&lt;10%,"G",IF(ABS(L192)&lt;15%,"S","NS")))</f>
        <v>VG</v>
      </c>
      <c r="N192" s="64"/>
      <c r="O192" s="64"/>
      <c r="P192" s="64"/>
      <c r="Q192" s="64">
        <v>0.24</v>
      </c>
      <c r="R192" s="64" t="str">
        <f t="shared" ref="R192" si="890">IF(Q192&lt;=0.5,"VG",IF(Q192&lt;=0.6,"G",IF(Q192&lt;=0.7,"S","NS")))</f>
        <v>VG</v>
      </c>
      <c r="S192" s="64"/>
      <c r="T192" s="64"/>
      <c r="U192" s="64"/>
      <c r="V192" s="64">
        <v>0.94</v>
      </c>
      <c r="W192" s="64" t="str">
        <f t="shared" ref="W192" si="891">IF(V192&gt;0.85,"VG",IF(V192&gt;0.75,"G",IF(V192&gt;0.6,"S","NS")))</f>
        <v>VG</v>
      </c>
      <c r="X192" s="64"/>
      <c r="Y192" s="64"/>
      <c r="Z192" s="64"/>
      <c r="AA192" s="64"/>
      <c r="AB192" s="65"/>
      <c r="AC192" s="64"/>
      <c r="AD192" s="64"/>
      <c r="AE192" s="64"/>
      <c r="AF192" s="65"/>
      <c r="AG192" s="64"/>
      <c r="AH192" s="64"/>
      <c r="AI192" s="64"/>
      <c r="AJ192" s="65"/>
      <c r="AK192" s="64"/>
      <c r="AL192" s="64"/>
    </row>
    <row r="193" spans="1:38" s="63" customFormat="1" x14ac:dyDescent="0.3">
      <c r="A193" s="63">
        <v>14161100</v>
      </c>
      <c r="B193" s="63">
        <v>23773429</v>
      </c>
      <c r="C193" s="63" t="s">
        <v>59</v>
      </c>
      <c r="D193" s="98" t="s">
        <v>228</v>
      </c>
      <c r="E193" s="98" t="s">
        <v>231</v>
      </c>
      <c r="F193" s="79">
        <v>0.8</v>
      </c>
      <c r="G193" s="64">
        <v>0.94</v>
      </c>
      <c r="H193" s="64" t="str">
        <f t="shared" ref="H193" si="892">IF(G193&gt;0.8,"VG",IF(G193&gt;0.7,"G",IF(G193&gt;0.45,"S","NS")))</f>
        <v>VG</v>
      </c>
      <c r="I193" s="64"/>
      <c r="J193" s="64"/>
      <c r="K193" s="64"/>
      <c r="L193" s="65">
        <v>3.1E-2</v>
      </c>
      <c r="M193" s="64" t="str">
        <f t="shared" ref="M193" si="893">IF(ABS(L193)&lt;5%,"VG",IF(ABS(L193)&lt;10%,"G",IF(ABS(L193)&lt;15%,"S","NS")))</f>
        <v>VG</v>
      </c>
      <c r="N193" s="64"/>
      <c r="O193" s="64"/>
      <c r="P193" s="64"/>
      <c r="Q193" s="64">
        <v>0.25</v>
      </c>
      <c r="R193" s="64" t="str">
        <f t="shared" ref="R193" si="894">IF(Q193&lt;=0.5,"VG",IF(Q193&lt;=0.6,"G",IF(Q193&lt;=0.7,"S","NS")))</f>
        <v>VG</v>
      </c>
      <c r="S193" s="64"/>
      <c r="T193" s="64"/>
      <c r="U193" s="64"/>
      <c r="V193" s="64">
        <v>0.94</v>
      </c>
      <c r="W193" s="64" t="str">
        <f t="shared" ref="W193" si="895">IF(V193&gt;0.85,"VG",IF(V193&gt;0.75,"G",IF(V193&gt;0.6,"S","NS")))</f>
        <v>VG</v>
      </c>
      <c r="X193" s="64"/>
      <c r="Y193" s="64"/>
      <c r="Z193" s="64"/>
      <c r="AA193" s="64"/>
      <c r="AB193" s="65"/>
      <c r="AC193" s="64"/>
      <c r="AD193" s="64"/>
      <c r="AE193" s="64"/>
      <c r="AF193" s="65"/>
      <c r="AG193" s="64"/>
      <c r="AH193" s="64"/>
      <c r="AI193" s="64"/>
      <c r="AJ193" s="65"/>
      <c r="AK193" s="64"/>
      <c r="AL193" s="64"/>
    </row>
    <row r="194" spans="1:38" s="63" customFormat="1" x14ac:dyDescent="0.3">
      <c r="A194" s="63">
        <v>14161100</v>
      </c>
      <c r="B194" s="63">
        <v>23773429</v>
      </c>
      <c r="C194" s="63" t="s">
        <v>59</v>
      </c>
      <c r="D194" s="98" t="s">
        <v>251</v>
      </c>
      <c r="E194" s="98" t="s">
        <v>231</v>
      </c>
      <c r="F194" s="79">
        <v>0.9</v>
      </c>
      <c r="G194" s="64">
        <v>0.94</v>
      </c>
      <c r="H194" s="64" t="str">
        <f t="shared" ref="H194" si="896">IF(G194&gt;0.8,"VG",IF(G194&gt;0.7,"G",IF(G194&gt;0.45,"S","NS")))</f>
        <v>VG</v>
      </c>
      <c r="I194" s="64"/>
      <c r="J194" s="64"/>
      <c r="K194" s="64"/>
      <c r="L194" s="65">
        <v>3.2000000000000001E-2</v>
      </c>
      <c r="M194" s="64" t="str">
        <f t="shared" ref="M194" si="897">IF(ABS(L194)&lt;5%,"VG",IF(ABS(L194)&lt;10%,"G",IF(ABS(L194)&lt;15%,"S","NS")))</f>
        <v>VG</v>
      </c>
      <c r="N194" s="64"/>
      <c r="O194" s="64"/>
      <c r="P194" s="64"/>
      <c r="Q194" s="64">
        <v>0.25</v>
      </c>
      <c r="R194" s="64" t="str">
        <f t="shared" ref="R194" si="898">IF(Q194&lt;=0.5,"VG",IF(Q194&lt;=0.6,"G",IF(Q194&lt;=0.7,"S","NS")))</f>
        <v>VG</v>
      </c>
      <c r="S194" s="64"/>
      <c r="T194" s="64"/>
      <c r="U194" s="64"/>
      <c r="V194" s="64">
        <v>0.94</v>
      </c>
      <c r="W194" s="64" t="str">
        <f t="shared" ref="W194" si="899">IF(V194&gt;0.85,"VG",IF(V194&gt;0.75,"G",IF(V194&gt;0.6,"S","NS")))</f>
        <v>VG</v>
      </c>
      <c r="X194" s="64"/>
      <c r="Y194" s="64"/>
      <c r="Z194" s="64"/>
      <c r="AA194" s="64"/>
      <c r="AB194" s="65"/>
      <c r="AC194" s="64"/>
      <c r="AD194" s="64"/>
      <c r="AE194" s="64"/>
      <c r="AF194" s="65"/>
      <c r="AG194" s="64"/>
      <c r="AH194" s="64"/>
      <c r="AI194" s="64"/>
      <c r="AJ194" s="65"/>
      <c r="AK194" s="64"/>
      <c r="AL194" s="64"/>
    </row>
    <row r="195" spans="1:38" s="76" customFormat="1" x14ac:dyDescent="0.3">
      <c r="A195" s="76">
        <v>14161100</v>
      </c>
      <c r="B195" s="76">
        <v>23773429</v>
      </c>
      <c r="C195" s="76" t="s">
        <v>59</v>
      </c>
      <c r="D195" s="141" t="s">
        <v>254</v>
      </c>
      <c r="E195" s="141" t="s">
        <v>256</v>
      </c>
      <c r="F195" s="77">
        <v>1.9</v>
      </c>
      <c r="G195" s="16">
        <v>0.74</v>
      </c>
      <c r="H195" s="16" t="str">
        <f t="shared" ref="H195" si="900">IF(G195&gt;0.8,"VG",IF(G195&gt;0.7,"G",IF(G195&gt;0.45,"S","NS")))</f>
        <v>G</v>
      </c>
      <c r="I195" s="16"/>
      <c r="J195" s="16"/>
      <c r="K195" s="16"/>
      <c r="L195" s="28">
        <v>-0.17199999999999999</v>
      </c>
      <c r="M195" s="16" t="str">
        <f t="shared" ref="M195" si="901">IF(ABS(L195)&lt;5%,"VG",IF(ABS(L195)&lt;10%,"G",IF(ABS(L195)&lt;15%,"S","NS")))</f>
        <v>NS</v>
      </c>
      <c r="N195" s="16"/>
      <c r="O195" s="16"/>
      <c r="P195" s="16"/>
      <c r="Q195" s="16">
        <v>0.47</v>
      </c>
      <c r="R195" s="16" t="str">
        <f t="shared" ref="R195" si="902">IF(Q195&lt;=0.5,"VG",IF(Q195&lt;=0.6,"G",IF(Q195&lt;=0.7,"S","NS")))</f>
        <v>VG</v>
      </c>
      <c r="S195" s="16"/>
      <c r="T195" s="16"/>
      <c r="U195" s="16"/>
      <c r="V195" s="16">
        <v>0.94</v>
      </c>
      <c r="W195" s="16" t="str">
        <f t="shared" ref="W195" si="903">IF(V195&gt;0.85,"VG",IF(V195&gt;0.75,"G",IF(V195&gt;0.6,"S","NS")))</f>
        <v>VG</v>
      </c>
      <c r="X195" s="16"/>
      <c r="Y195" s="16"/>
      <c r="Z195" s="16"/>
      <c r="AA195" s="16"/>
      <c r="AB195" s="28"/>
      <c r="AC195" s="16"/>
      <c r="AD195" s="16"/>
      <c r="AE195" s="16"/>
      <c r="AF195" s="28"/>
      <c r="AG195" s="16"/>
      <c r="AH195" s="16"/>
      <c r="AI195" s="16"/>
      <c r="AJ195" s="28"/>
      <c r="AK195" s="16"/>
      <c r="AL195" s="16"/>
    </row>
    <row r="196" spans="1:38" s="69" customFormat="1" x14ac:dyDescent="0.3">
      <c r="D196" s="140"/>
      <c r="E196" s="140"/>
      <c r="F196" s="80"/>
      <c r="G196" s="70"/>
      <c r="H196" s="70"/>
      <c r="I196" s="70"/>
      <c r="J196" s="70"/>
      <c r="K196" s="70"/>
      <c r="L196" s="71"/>
      <c r="M196" s="70"/>
      <c r="N196" s="70"/>
      <c r="O196" s="70"/>
      <c r="P196" s="70"/>
      <c r="Q196" s="70"/>
      <c r="R196" s="70"/>
      <c r="S196" s="70"/>
      <c r="T196" s="70"/>
      <c r="U196" s="70"/>
      <c r="V196" s="70"/>
      <c r="W196" s="70"/>
      <c r="X196" s="70"/>
      <c r="Y196" s="70"/>
      <c r="Z196" s="70"/>
      <c r="AA196" s="70"/>
      <c r="AB196" s="71"/>
      <c r="AC196" s="70"/>
      <c r="AD196" s="70"/>
      <c r="AE196" s="70"/>
      <c r="AF196" s="71"/>
      <c r="AG196" s="70"/>
      <c r="AH196" s="70"/>
      <c r="AI196" s="70"/>
      <c r="AJ196" s="71"/>
      <c r="AK196" s="70"/>
      <c r="AL196" s="70"/>
    </row>
    <row r="197" spans="1:38" s="69" customFormat="1" x14ac:dyDescent="0.3">
      <c r="A197" s="69">
        <v>14162200</v>
      </c>
      <c r="B197" s="69">
        <v>23773405</v>
      </c>
      <c r="C197" s="69" t="s">
        <v>10</v>
      </c>
      <c r="D197" s="69" t="s">
        <v>160</v>
      </c>
      <c r="F197" s="77"/>
      <c r="G197" s="70">
        <v>0.23400000000000001</v>
      </c>
      <c r="H197" s="70" t="str">
        <f t="shared" ref="H197:H206" si="904">IF(G197&gt;0.8,"VG",IF(G197&gt;0.7,"G",IF(G197&gt;0.45,"S","NS")))</f>
        <v>NS</v>
      </c>
      <c r="I197" s="70"/>
      <c r="J197" s="70"/>
      <c r="K197" s="70"/>
      <c r="L197" s="71">
        <v>0.21199999999999999</v>
      </c>
      <c r="M197" s="70" t="str">
        <f t="shared" ref="M197:M206" si="905">IF(ABS(L197)&lt;5%,"VG",IF(ABS(L197)&lt;10%,"G",IF(ABS(L197)&lt;15%,"S","NS")))</f>
        <v>NS</v>
      </c>
      <c r="N197" s="70"/>
      <c r="O197" s="70"/>
      <c r="P197" s="70"/>
      <c r="Q197" s="70">
        <v>0.80800000000000005</v>
      </c>
      <c r="R197" s="70" t="str">
        <f t="shared" ref="R197:R206" si="906">IF(Q197&lt;=0.5,"VG",IF(Q197&lt;=0.6,"G",IF(Q197&lt;=0.7,"S","NS")))</f>
        <v>NS</v>
      </c>
      <c r="S197" s="70"/>
      <c r="T197" s="70"/>
      <c r="U197" s="70"/>
      <c r="V197" s="70">
        <v>0.47</v>
      </c>
      <c r="W197" s="70" t="str">
        <f t="shared" ref="W197:W206" si="907">IF(V197&gt;0.85,"VG",IF(V197&gt;0.75,"G",IF(V197&gt;0.6,"S","NS")))</f>
        <v>NS</v>
      </c>
      <c r="X197" s="70"/>
      <c r="Y197" s="70"/>
      <c r="Z197" s="70"/>
      <c r="AA197" s="70"/>
      <c r="AB197" s="71"/>
      <c r="AC197" s="70"/>
      <c r="AD197" s="70"/>
      <c r="AE197" s="70"/>
      <c r="AF197" s="71"/>
      <c r="AG197" s="70"/>
      <c r="AH197" s="70"/>
      <c r="AI197" s="70"/>
      <c r="AJ197" s="71"/>
      <c r="AK197" s="70"/>
      <c r="AL197" s="70"/>
    </row>
    <row r="198" spans="1:38" s="69" customFormat="1" x14ac:dyDescent="0.3">
      <c r="A198" s="69">
        <v>14162200</v>
      </c>
      <c r="B198" s="69">
        <v>23773405</v>
      </c>
      <c r="C198" s="69" t="s">
        <v>10</v>
      </c>
      <c r="D198" s="69" t="s">
        <v>162</v>
      </c>
      <c r="F198" s="77"/>
      <c r="G198" s="70">
        <v>-5.95</v>
      </c>
      <c r="H198" s="70" t="str">
        <f t="shared" si="904"/>
        <v>NS</v>
      </c>
      <c r="I198" s="70"/>
      <c r="J198" s="70"/>
      <c r="K198" s="70"/>
      <c r="L198" s="71">
        <v>-0.44</v>
      </c>
      <c r="M198" s="70" t="str">
        <f t="shared" si="905"/>
        <v>NS</v>
      </c>
      <c r="N198" s="70"/>
      <c r="O198" s="70"/>
      <c r="P198" s="70"/>
      <c r="Q198" s="70">
        <v>1.246</v>
      </c>
      <c r="R198" s="70" t="str">
        <f t="shared" si="906"/>
        <v>NS</v>
      </c>
      <c r="S198" s="70"/>
      <c r="T198" s="70"/>
      <c r="U198" s="70"/>
      <c r="V198" s="70">
        <v>0.64600000000000002</v>
      </c>
      <c r="W198" s="70" t="str">
        <f t="shared" si="907"/>
        <v>S</v>
      </c>
      <c r="X198" s="70"/>
      <c r="Y198" s="70"/>
      <c r="Z198" s="70"/>
      <c r="AA198" s="70"/>
      <c r="AB198" s="71"/>
      <c r="AC198" s="70"/>
      <c r="AD198" s="70"/>
      <c r="AE198" s="70"/>
      <c r="AF198" s="71"/>
      <c r="AG198" s="70"/>
      <c r="AH198" s="70"/>
      <c r="AI198" s="70"/>
      <c r="AJ198" s="71"/>
      <c r="AK198" s="70"/>
      <c r="AL198" s="70"/>
    </row>
    <row r="199" spans="1:38" s="63" customFormat="1" x14ac:dyDescent="0.3">
      <c r="A199" s="63">
        <v>14162200</v>
      </c>
      <c r="B199" s="63">
        <v>23773405</v>
      </c>
      <c r="C199" s="63" t="s">
        <v>10</v>
      </c>
      <c r="D199" s="63" t="s">
        <v>163</v>
      </c>
      <c r="F199" s="79">
        <v>0.09</v>
      </c>
      <c r="G199" s="64">
        <v>0.51700000000000002</v>
      </c>
      <c r="H199" s="64" t="str">
        <f t="shared" si="904"/>
        <v>S</v>
      </c>
      <c r="I199" s="64"/>
      <c r="J199" s="64"/>
      <c r="K199" s="64"/>
      <c r="L199" s="65">
        <v>-1.0999999999999999E-2</v>
      </c>
      <c r="M199" s="64" t="str">
        <f t="shared" si="905"/>
        <v>VG</v>
      </c>
      <c r="N199" s="64"/>
      <c r="O199" s="64"/>
      <c r="P199" s="64"/>
      <c r="Q199" s="64">
        <v>0.69399999999999995</v>
      </c>
      <c r="R199" s="64" t="str">
        <f t="shared" si="906"/>
        <v>S</v>
      </c>
      <c r="S199" s="64"/>
      <c r="T199" s="64"/>
      <c r="U199" s="64"/>
      <c r="V199" s="64">
        <v>0.61699999999999999</v>
      </c>
      <c r="W199" s="64" t="str">
        <f t="shared" si="907"/>
        <v>S</v>
      </c>
      <c r="X199" s="64"/>
      <c r="Y199" s="64"/>
      <c r="Z199" s="64"/>
      <c r="AA199" s="64"/>
      <c r="AB199" s="65"/>
      <c r="AC199" s="64"/>
      <c r="AD199" s="64"/>
      <c r="AE199" s="64"/>
      <c r="AF199" s="65"/>
      <c r="AG199" s="64"/>
      <c r="AH199" s="64"/>
      <c r="AI199" s="64"/>
      <c r="AJ199" s="65"/>
      <c r="AK199" s="64"/>
      <c r="AL199" s="64"/>
    </row>
    <row r="200" spans="1:38" s="63" customFormat="1" x14ac:dyDescent="0.3">
      <c r="A200" s="63">
        <v>14162200</v>
      </c>
      <c r="B200" s="63">
        <v>23773405</v>
      </c>
      <c r="C200" s="63" t="s">
        <v>10</v>
      </c>
      <c r="D200" s="63" t="s">
        <v>166</v>
      </c>
      <c r="F200" s="79">
        <v>0.09</v>
      </c>
      <c r="G200" s="64">
        <v>0.51700000000000002</v>
      </c>
      <c r="H200" s="64" t="str">
        <f t="shared" si="904"/>
        <v>S</v>
      </c>
      <c r="I200" s="64"/>
      <c r="J200" s="64"/>
      <c r="K200" s="64"/>
      <c r="L200" s="65">
        <v>-1.0999999999999999E-2</v>
      </c>
      <c r="M200" s="64" t="str">
        <f t="shared" si="905"/>
        <v>VG</v>
      </c>
      <c r="N200" s="64"/>
      <c r="O200" s="64"/>
      <c r="P200" s="64"/>
      <c r="Q200" s="64">
        <v>0.69399999999999995</v>
      </c>
      <c r="R200" s="64" t="str">
        <f t="shared" si="906"/>
        <v>S</v>
      </c>
      <c r="S200" s="64"/>
      <c r="T200" s="64"/>
      <c r="U200" s="64"/>
      <c r="V200" s="64">
        <v>0.61599999999999999</v>
      </c>
      <c r="W200" s="64" t="str">
        <f t="shared" si="907"/>
        <v>S</v>
      </c>
      <c r="X200" s="64"/>
      <c r="Y200" s="64"/>
      <c r="Z200" s="64"/>
      <c r="AA200" s="64"/>
      <c r="AB200" s="65"/>
      <c r="AC200" s="64"/>
      <c r="AD200" s="64"/>
      <c r="AE200" s="64"/>
      <c r="AF200" s="65"/>
      <c r="AG200" s="64"/>
      <c r="AH200" s="64"/>
      <c r="AI200" s="64"/>
      <c r="AJ200" s="65"/>
      <c r="AK200" s="64"/>
      <c r="AL200" s="64"/>
    </row>
    <row r="201" spans="1:38" s="76" customFormat="1" x14ac:dyDescent="0.3">
      <c r="A201" s="76">
        <v>14162200</v>
      </c>
      <c r="B201" s="76">
        <v>23773405</v>
      </c>
      <c r="C201" s="76" t="s">
        <v>10</v>
      </c>
      <c r="D201" s="76" t="s">
        <v>167</v>
      </c>
      <c r="F201" s="77">
        <v>1.25</v>
      </c>
      <c r="G201" s="16">
        <v>0.17799999999999999</v>
      </c>
      <c r="H201" s="16" t="str">
        <f t="shared" si="904"/>
        <v>NS</v>
      </c>
      <c r="I201" s="16"/>
      <c r="J201" s="16"/>
      <c r="K201" s="16"/>
      <c r="L201" s="28">
        <v>-0.13</v>
      </c>
      <c r="M201" s="16" t="str">
        <f t="shared" si="905"/>
        <v>S</v>
      </c>
      <c r="N201" s="16"/>
      <c r="O201" s="16"/>
      <c r="P201" s="16"/>
      <c r="Q201" s="16">
        <v>0.85399999999999998</v>
      </c>
      <c r="R201" s="16" t="str">
        <f t="shared" si="906"/>
        <v>NS</v>
      </c>
      <c r="S201" s="16"/>
      <c r="T201" s="16"/>
      <c r="U201" s="16"/>
      <c r="V201" s="16">
        <v>0.61599999999999999</v>
      </c>
      <c r="W201" s="16" t="str">
        <f t="shared" si="907"/>
        <v>S</v>
      </c>
      <c r="X201" s="16"/>
      <c r="Y201" s="16"/>
      <c r="Z201" s="16"/>
      <c r="AA201" s="16"/>
      <c r="AB201" s="28"/>
      <c r="AC201" s="16"/>
      <c r="AD201" s="16"/>
      <c r="AE201" s="16"/>
      <c r="AF201" s="28"/>
      <c r="AG201" s="16"/>
      <c r="AH201" s="16"/>
      <c r="AI201" s="16"/>
      <c r="AJ201" s="28"/>
      <c r="AK201" s="16"/>
      <c r="AL201" s="16"/>
    </row>
    <row r="202" spans="1:38" s="63" customFormat="1" x14ac:dyDescent="0.3">
      <c r="A202" s="63">
        <v>14162200</v>
      </c>
      <c r="B202" s="63">
        <v>23773405</v>
      </c>
      <c r="C202" s="63" t="s">
        <v>10</v>
      </c>
      <c r="D202" s="63" t="s">
        <v>174</v>
      </c>
      <c r="F202" s="79">
        <v>2</v>
      </c>
      <c r="G202" s="64">
        <v>0.51200000000000001</v>
      </c>
      <c r="H202" s="64" t="str">
        <f t="shared" si="904"/>
        <v>S</v>
      </c>
      <c r="I202" s="64"/>
      <c r="J202" s="64"/>
      <c r="K202" s="64"/>
      <c r="L202" s="65">
        <v>-6.0000000000000001E-3</v>
      </c>
      <c r="M202" s="64" t="str">
        <f t="shared" si="905"/>
        <v>VG</v>
      </c>
      <c r="N202" s="64"/>
      <c r="O202" s="64"/>
      <c r="P202" s="64"/>
      <c r="Q202" s="81">
        <v>0.70199999999999996</v>
      </c>
      <c r="R202" s="64" t="str">
        <f t="shared" si="906"/>
        <v>NS</v>
      </c>
      <c r="S202" s="64"/>
      <c r="T202" s="64"/>
      <c r="U202" s="64"/>
      <c r="V202" s="64">
        <v>0.58899999999999997</v>
      </c>
      <c r="W202" s="64" t="str">
        <f t="shared" si="907"/>
        <v>NS</v>
      </c>
      <c r="X202" s="64"/>
      <c r="Y202" s="64"/>
      <c r="Z202" s="64"/>
      <c r="AA202" s="64"/>
      <c r="AB202" s="65"/>
      <c r="AC202" s="64"/>
      <c r="AD202" s="64"/>
      <c r="AE202" s="64"/>
      <c r="AF202" s="65"/>
      <c r="AG202" s="64"/>
      <c r="AH202" s="64"/>
      <c r="AI202" s="64"/>
      <c r="AJ202" s="65"/>
      <c r="AK202" s="64"/>
      <c r="AL202" s="64"/>
    </row>
    <row r="203" spans="1:38" s="63" customFormat="1" ht="28.8" x14ac:dyDescent="0.3">
      <c r="A203" s="63">
        <v>14162200</v>
      </c>
      <c r="B203" s="63">
        <v>23773405</v>
      </c>
      <c r="C203" s="63" t="s">
        <v>10</v>
      </c>
      <c r="D203" s="82" t="s">
        <v>175</v>
      </c>
      <c r="E203" s="82"/>
      <c r="F203" s="79">
        <v>2</v>
      </c>
      <c r="G203" s="64">
        <v>0.53</v>
      </c>
      <c r="H203" s="64" t="str">
        <f t="shared" si="904"/>
        <v>S</v>
      </c>
      <c r="I203" s="64"/>
      <c r="J203" s="64"/>
      <c r="K203" s="64"/>
      <c r="L203" s="65">
        <v>1.2E-2</v>
      </c>
      <c r="M203" s="64" t="str">
        <f t="shared" si="905"/>
        <v>VG</v>
      </c>
      <c r="N203" s="64"/>
      <c r="O203" s="64"/>
      <c r="P203" s="64"/>
      <c r="Q203" s="64">
        <v>0.69</v>
      </c>
      <c r="R203" s="64" t="str">
        <f t="shared" si="906"/>
        <v>S</v>
      </c>
      <c r="S203" s="64"/>
      <c r="T203" s="64"/>
      <c r="U203" s="64"/>
      <c r="V203" s="64">
        <v>0.6</v>
      </c>
      <c r="W203" s="64" t="str">
        <f t="shared" si="907"/>
        <v>NS</v>
      </c>
      <c r="X203" s="64"/>
      <c r="Y203" s="64"/>
      <c r="Z203" s="64"/>
      <c r="AA203" s="64"/>
      <c r="AB203" s="65"/>
      <c r="AC203" s="64"/>
      <c r="AD203" s="64"/>
      <c r="AE203" s="64"/>
      <c r="AF203" s="65"/>
      <c r="AG203" s="64"/>
      <c r="AH203" s="64"/>
      <c r="AI203" s="64"/>
      <c r="AJ203" s="65"/>
      <c r="AK203" s="64"/>
      <c r="AL203" s="64"/>
    </row>
    <row r="204" spans="1:38" s="63" customFormat="1" x14ac:dyDescent="0.3">
      <c r="A204" s="63">
        <v>14162200</v>
      </c>
      <c r="B204" s="63">
        <v>23773405</v>
      </c>
      <c r="C204" s="63" t="s">
        <v>10</v>
      </c>
      <c r="D204" s="82" t="s">
        <v>177</v>
      </c>
      <c r="E204" s="82"/>
      <c r="F204" s="79">
        <v>1.8</v>
      </c>
      <c r="G204" s="64">
        <v>0.54</v>
      </c>
      <c r="H204" s="64" t="str">
        <f t="shared" si="904"/>
        <v>S</v>
      </c>
      <c r="I204" s="64"/>
      <c r="J204" s="64"/>
      <c r="K204" s="64"/>
      <c r="L204" s="65">
        <v>0.13300000000000001</v>
      </c>
      <c r="M204" s="64" t="str">
        <f t="shared" si="905"/>
        <v>S</v>
      </c>
      <c r="N204" s="64"/>
      <c r="O204" s="64"/>
      <c r="P204" s="64"/>
      <c r="Q204" s="64">
        <v>0.65</v>
      </c>
      <c r="R204" s="64" t="str">
        <f t="shared" si="906"/>
        <v>S</v>
      </c>
      <c r="S204" s="64"/>
      <c r="T204" s="64"/>
      <c r="U204" s="64"/>
      <c r="V204" s="64">
        <v>0.63</v>
      </c>
      <c r="W204" s="64" t="str">
        <f t="shared" si="907"/>
        <v>S</v>
      </c>
      <c r="X204" s="64"/>
      <c r="Y204" s="64"/>
      <c r="Z204" s="64"/>
      <c r="AA204" s="64"/>
      <c r="AB204" s="65"/>
      <c r="AC204" s="64"/>
      <c r="AD204" s="64"/>
      <c r="AE204" s="64"/>
      <c r="AF204" s="65"/>
      <c r="AG204" s="64"/>
      <c r="AH204" s="64"/>
      <c r="AI204" s="64"/>
      <c r="AJ204" s="65"/>
      <c r="AK204" s="64"/>
      <c r="AL204" s="64"/>
    </row>
    <row r="205" spans="1:38" s="76" customFormat="1" x14ac:dyDescent="0.3">
      <c r="A205" s="76">
        <v>14162200</v>
      </c>
      <c r="B205" s="76">
        <v>23773405</v>
      </c>
      <c r="C205" s="76" t="s">
        <v>10</v>
      </c>
      <c r="D205" s="110" t="s">
        <v>178</v>
      </c>
      <c r="E205" s="110"/>
      <c r="F205" s="77">
        <v>2.2999999999999998</v>
      </c>
      <c r="G205" s="16">
        <v>0.23</v>
      </c>
      <c r="H205" s="16" t="str">
        <f t="shared" si="904"/>
        <v>NS</v>
      </c>
      <c r="I205" s="16"/>
      <c r="J205" s="16"/>
      <c r="K205" s="16"/>
      <c r="L205" s="28">
        <v>0.35799999999999998</v>
      </c>
      <c r="M205" s="16" t="str">
        <f t="shared" si="905"/>
        <v>NS</v>
      </c>
      <c r="N205" s="16"/>
      <c r="O205" s="16"/>
      <c r="P205" s="16"/>
      <c r="Q205" s="16">
        <v>0.74</v>
      </c>
      <c r="R205" s="16" t="str">
        <f t="shared" si="906"/>
        <v>NS</v>
      </c>
      <c r="S205" s="16"/>
      <c r="T205" s="16"/>
      <c r="U205" s="16"/>
      <c r="V205" s="16">
        <v>0.63</v>
      </c>
      <c r="W205" s="16" t="str">
        <f t="shared" si="907"/>
        <v>S</v>
      </c>
      <c r="X205" s="16"/>
      <c r="Y205" s="16"/>
      <c r="Z205" s="16"/>
      <c r="AA205" s="16"/>
      <c r="AB205" s="28"/>
      <c r="AC205" s="16"/>
      <c r="AD205" s="16"/>
      <c r="AE205" s="16"/>
      <c r="AF205" s="28"/>
      <c r="AG205" s="16"/>
      <c r="AH205" s="16"/>
      <c r="AI205" s="16"/>
      <c r="AJ205" s="28"/>
      <c r="AK205" s="16"/>
      <c r="AL205" s="16"/>
    </row>
    <row r="206" spans="1:38" s="76" customFormat="1" x14ac:dyDescent="0.3">
      <c r="A206" s="76">
        <v>14162200</v>
      </c>
      <c r="B206" s="76">
        <v>23773405</v>
      </c>
      <c r="C206" s="76" t="s">
        <v>10</v>
      </c>
      <c r="D206" s="110" t="s">
        <v>186</v>
      </c>
      <c r="E206" s="110"/>
      <c r="F206" s="77">
        <v>2.4</v>
      </c>
      <c r="G206" s="16">
        <v>0.21</v>
      </c>
      <c r="H206" s="16" t="str">
        <f t="shared" si="904"/>
        <v>NS</v>
      </c>
      <c r="I206" s="16"/>
      <c r="J206" s="16"/>
      <c r="K206" s="16"/>
      <c r="L206" s="28">
        <v>0.37</v>
      </c>
      <c r="M206" s="16" t="str">
        <f t="shared" si="905"/>
        <v>NS</v>
      </c>
      <c r="N206" s="16"/>
      <c r="O206" s="16"/>
      <c r="P206" s="16"/>
      <c r="Q206" s="16">
        <v>0.63</v>
      </c>
      <c r="R206" s="16" t="str">
        <f t="shared" si="906"/>
        <v>S</v>
      </c>
      <c r="S206" s="16"/>
      <c r="T206" s="16"/>
      <c r="U206" s="16"/>
      <c r="V206" s="16">
        <v>0.63</v>
      </c>
      <c r="W206" s="16" t="str">
        <f t="shared" si="907"/>
        <v>S</v>
      </c>
      <c r="X206" s="16"/>
      <c r="Y206" s="16"/>
      <c r="Z206" s="16"/>
      <c r="AA206" s="16"/>
      <c r="AB206" s="28"/>
      <c r="AC206" s="16"/>
      <c r="AD206" s="16"/>
      <c r="AE206" s="16"/>
      <c r="AF206" s="28"/>
      <c r="AG206" s="16"/>
      <c r="AH206" s="16"/>
      <c r="AI206" s="16"/>
      <c r="AJ206" s="28"/>
      <c r="AK206" s="16"/>
      <c r="AL206" s="16"/>
    </row>
    <row r="207" spans="1:38" s="76" customFormat="1" x14ac:dyDescent="0.3">
      <c r="A207" s="76">
        <v>14162200</v>
      </c>
      <c r="B207" s="76">
        <v>23773405</v>
      </c>
      <c r="C207" s="76" t="s">
        <v>10</v>
      </c>
      <c r="D207" s="110" t="s">
        <v>204</v>
      </c>
      <c r="E207" s="110" t="s">
        <v>200</v>
      </c>
      <c r="F207" s="77">
        <v>1.8</v>
      </c>
      <c r="G207" s="16">
        <v>0.56999999999999995</v>
      </c>
      <c r="H207" s="16" t="str">
        <f t="shared" ref="H207" si="908">IF(G207&gt;0.8,"VG",IF(G207&gt;0.7,"G",IF(G207&gt;0.45,"S","NS")))</f>
        <v>S</v>
      </c>
      <c r="I207" s="16"/>
      <c r="J207" s="16"/>
      <c r="K207" s="16"/>
      <c r="L207" s="28">
        <v>0.13700000000000001</v>
      </c>
      <c r="M207" s="16" t="str">
        <f t="shared" ref="M207" si="909">IF(ABS(L207)&lt;5%,"VG",IF(ABS(L207)&lt;10%,"G",IF(ABS(L207)&lt;15%,"S","NS")))</f>
        <v>S</v>
      </c>
      <c r="N207" s="16"/>
      <c r="O207" s="16"/>
      <c r="P207" s="16"/>
      <c r="Q207" s="16">
        <v>0.63</v>
      </c>
      <c r="R207" s="16" t="str">
        <f t="shared" ref="R207" si="910">IF(Q207&lt;=0.5,"VG",IF(Q207&lt;=0.6,"G",IF(Q207&lt;=0.7,"S","NS")))</f>
        <v>S</v>
      </c>
      <c r="S207" s="16"/>
      <c r="T207" s="16"/>
      <c r="U207" s="16"/>
      <c r="V207" s="16">
        <v>0.65</v>
      </c>
      <c r="W207" s="16" t="str">
        <f t="shared" ref="W207" si="911">IF(V207&gt;0.85,"VG",IF(V207&gt;0.75,"G",IF(V207&gt;0.6,"S","NS")))</f>
        <v>S</v>
      </c>
      <c r="X207" s="16"/>
      <c r="Y207" s="16"/>
      <c r="Z207" s="16"/>
      <c r="AA207" s="16"/>
      <c r="AB207" s="28"/>
      <c r="AC207" s="16"/>
      <c r="AD207" s="16"/>
      <c r="AE207" s="16"/>
      <c r="AF207" s="28"/>
      <c r="AG207" s="16"/>
      <c r="AH207" s="16"/>
      <c r="AI207" s="16"/>
      <c r="AJ207" s="28"/>
      <c r="AK207" s="16"/>
      <c r="AL207" s="16"/>
    </row>
    <row r="208" spans="1:38" s="47" customFormat="1" x14ac:dyDescent="0.3">
      <c r="A208" s="47">
        <v>14162200</v>
      </c>
      <c r="B208" s="47">
        <v>23773405</v>
      </c>
      <c r="C208" s="47" t="s">
        <v>10</v>
      </c>
      <c r="D208" s="112" t="s">
        <v>212</v>
      </c>
      <c r="E208" s="112" t="s">
        <v>215</v>
      </c>
      <c r="F208" s="100">
        <v>1.8</v>
      </c>
      <c r="G208" s="49">
        <v>0.56000000000000005</v>
      </c>
      <c r="H208" s="49" t="str">
        <f t="shared" ref="H208" si="912">IF(G208&gt;0.8,"VG",IF(G208&gt;0.7,"G",IF(G208&gt;0.45,"S","NS")))</f>
        <v>S</v>
      </c>
      <c r="I208" s="49"/>
      <c r="J208" s="49"/>
      <c r="K208" s="49"/>
      <c r="L208" s="50">
        <v>0.13600000000000001</v>
      </c>
      <c r="M208" s="49" t="str">
        <f t="shared" ref="M208" si="913">IF(ABS(L208)&lt;5%,"VG",IF(ABS(L208)&lt;10%,"G",IF(ABS(L208)&lt;15%,"S","NS")))</f>
        <v>S</v>
      </c>
      <c r="N208" s="49"/>
      <c r="O208" s="49"/>
      <c r="P208" s="49"/>
      <c r="Q208" s="49">
        <v>0.64</v>
      </c>
      <c r="R208" s="49" t="str">
        <f t="shared" ref="R208" si="914">IF(Q208&lt;=0.5,"VG",IF(Q208&lt;=0.6,"G",IF(Q208&lt;=0.7,"S","NS")))</f>
        <v>S</v>
      </c>
      <c r="S208" s="49"/>
      <c r="T208" s="49"/>
      <c r="U208" s="49"/>
      <c r="V208" s="49">
        <v>0.64</v>
      </c>
      <c r="W208" s="49" t="str">
        <f t="shared" ref="W208" si="915">IF(V208&gt;0.85,"VG",IF(V208&gt;0.75,"G",IF(V208&gt;0.6,"S","NS")))</f>
        <v>S</v>
      </c>
      <c r="X208" s="49"/>
      <c r="Y208" s="49"/>
      <c r="Z208" s="49"/>
      <c r="AA208" s="49"/>
      <c r="AB208" s="50"/>
      <c r="AC208" s="49"/>
      <c r="AD208" s="49"/>
      <c r="AE208" s="49"/>
      <c r="AF208" s="50"/>
      <c r="AG208" s="49"/>
      <c r="AH208" s="49"/>
      <c r="AI208" s="49"/>
      <c r="AJ208" s="50"/>
      <c r="AK208" s="49"/>
      <c r="AL208" s="49"/>
    </row>
    <row r="209" spans="1:38" s="30" customFormat="1" x14ac:dyDescent="0.3">
      <c r="A209" s="30">
        <v>14162200</v>
      </c>
      <c r="B209" s="30">
        <v>23773405</v>
      </c>
      <c r="C209" s="30" t="s">
        <v>10</v>
      </c>
      <c r="D209" s="131" t="s">
        <v>228</v>
      </c>
      <c r="E209" s="131" t="s">
        <v>230</v>
      </c>
      <c r="F209" s="116">
        <v>2.6</v>
      </c>
      <c r="G209" s="24">
        <v>-0.06</v>
      </c>
      <c r="H209" s="24" t="str">
        <f t="shared" ref="H209" si="916">IF(G209&gt;0.8,"VG",IF(G209&gt;0.7,"G",IF(G209&gt;0.45,"S","NS")))</f>
        <v>NS</v>
      </c>
      <c r="I209" s="24"/>
      <c r="J209" s="24"/>
      <c r="K209" s="24"/>
      <c r="L209" s="25">
        <v>0.44600000000000001</v>
      </c>
      <c r="M209" s="24" t="str">
        <f t="shared" ref="M209" si="917">IF(ABS(L209)&lt;5%,"VG",IF(ABS(L209)&lt;10%,"G",IF(ABS(L209)&lt;15%,"S","NS")))</f>
        <v>NS</v>
      </c>
      <c r="N209" s="24"/>
      <c r="O209" s="24"/>
      <c r="P209" s="24"/>
      <c r="Q209" s="24">
        <v>0.83</v>
      </c>
      <c r="R209" s="24" t="str">
        <f t="shared" ref="R209" si="918">IF(Q209&lt;=0.5,"VG",IF(Q209&lt;=0.6,"G",IF(Q209&lt;=0.7,"S","NS")))</f>
        <v>NS</v>
      </c>
      <c r="S209" s="24"/>
      <c r="T209" s="24"/>
      <c r="U209" s="24"/>
      <c r="V209" s="24">
        <v>0.56000000000000005</v>
      </c>
      <c r="W209" s="24" t="str">
        <f t="shared" ref="W209" si="919">IF(V209&gt;0.85,"VG",IF(V209&gt;0.75,"G",IF(V209&gt;0.6,"S","NS")))</f>
        <v>NS</v>
      </c>
      <c r="X209" s="24"/>
      <c r="Y209" s="24"/>
      <c r="Z209" s="24"/>
      <c r="AA209" s="24"/>
      <c r="AB209" s="25"/>
      <c r="AC209" s="24"/>
      <c r="AD209" s="24"/>
      <c r="AE209" s="24"/>
      <c r="AF209" s="25"/>
      <c r="AG209" s="24"/>
      <c r="AH209" s="24"/>
      <c r="AI209" s="24"/>
      <c r="AJ209" s="25"/>
      <c r="AK209" s="24"/>
      <c r="AL209" s="24"/>
    </row>
    <row r="210" spans="1:38" s="30" customFormat="1" x14ac:dyDescent="0.3">
      <c r="A210" s="30">
        <v>14162200</v>
      </c>
      <c r="B210" s="30">
        <v>23773405</v>
      </c>
      <c r="C210" s="30" t="s">
        <v>10</v>
      </c>
      <c r="D210" s="131" t="s">
        <v>240</v>
      </c>
      <c r="E210" s="131" t="s">
        <v>241</v>
      </c>
      <c r="F210" s="116">
        <v>2.2000000000000002</v>
      </c>
      <c r="G210" s="24">
        <v>0.18</v>
      </c>
      <c r="H210" s="24" t="str">
        <f t="shared" ref="H210:H211" si="920">IF(G210&gt;0.8,"VG",IF(G210&gt;0.7,"G",IF(G210&gt;0.45,"S","NS")))</f>
        <v>NS</v>
      </c>
      <c r="I210" s="24"/>
      <c r="J210" s="24"/>
      <c r="K210" s="24"/>
      <c r="L210" s="25">
        <v>0.35399999999999998</v>
      </c>
      <c r="M210" s="24" t="str">
        <f t="shared" ref="M210:M211" si="921">IF(ABS(L210)&lt;5%,"VG",IF(ABS(L210)&lt;10%,"G",IF(ABS(L210)&lt;15%,"S","NS")))</f>
        <v>NS</v>
      </c>
      <c r="N210" s="24"/>
      <c r="O210" s="24"/>
      <c r="P210" s="24"/>
      <c r="Q210" s="24">
        <v>0.77</v>
      </c>
      <c r="R210" s="24" t="str">
        <f t="shared" ref="R210:R211" si="922">IF(Q210&lt;=0.5,"VG",IF(Q210&lt;=0.6,"G",IF(Q210&lt;=0.7,"S","NS")))</f>
        <v>NS</v>
      </c>
      <c r="S210" s="24"/>
      <c r="T210" s="24"/>
      <c r="U210" s="24"/>
      <c r="V210" s="24">
        <v>0.62</v>
      </c>
      <c r="W210" s="24" t="str">
        <f t="shared" ref="W210:W211" si="923">IF(V210&gt;0.85,"VG",IF(V210&gt;0.75,"G",IF(V210&gt;0.6,"S","NS")))</f>
        <v>S</v>
      </c>
      <c r="X210" s="24"/>
      <c r="Y210" s="24"/>
      <c r="Z210" s="24"/>
      <c r="AA210" s="24"/>
      <c r="AB210" s="25"/>
      <c r="AC210" s="24"/>
      <c r="AD210" s="24"/>
      <c r="AE210" s="24"/>
      <c r="AF210" s="25"/>
      <c r="AG210" s="24"/>
      <c r="AH210" s="24"/>
      <c r="AI210" s="24"/>
      <c r="AJ210" s="25"/>
      <c r="AK210" s="24"/>
      <c r="AL210" s="24"/>
    </row>
    <row r="211" spans="1:38" s="76" customFormat="1" x14ac:dyDescent="0.3">
      <c r="A211" s="76">
        <v>14162200</v>
      </c>
      <c r="B211" s="76">
        <v>23773405</v>
      </c>
      <c r="C211" s="76" t="s">
        <v>10</v>
      </c>
      <c r="D211" s="110" t="s">
        <v>251</v>
      </c>
      <c r="E211" s="110" t="s">
        <v>253</v>
      </c>
      <c r="F211" s="77">
        <v>2.2000000000000002</v>
      </c>
      <c r="G211" s="16">
        <v>0.18</v>
      </c>
      <c r="H211" s="16" t="str">
        <f t="shared" si="920"/>
        <v>NS</v>
      </c>
      <c r="I211" s="16"/>
      <c r="J211" s="16"/>
      <c r="K211" s="16"/>
      <c r="L211" s="28">
        <v>0.35199999999999998</v>
      </c>
      <c r="M211" s="16" t="str">
        <f t="shared" si="921"/>
        <v>NS</v>
      </c>
      <c r="N211" s="16"/>
      <c r="O211" s="16"/>
      <c r="P211" s="16"/>
      <c r="Q211" s="16">
        <v>0.77</v>
      </c>
      <c r="R211" s="16" t="str">
        <f t="shared" si="922"/>
        <v>NS</v>
      </c>
      <c r="S211" s="16"/>
      <c r="T211" s="16"/>
      <c r="U211" s="16"/>
      <c r="V211" s="16">
        <v>0.62</v>
      </c>
      <c r="W211" s="16" t="str">
        <f t="shared" si="923"/>
        <v>S</v>
      </c>
      <c r="X211" s="16"/>
      <c r="Y211" s="16"/>
      <c r="Z211" s="16"/>
      <c r="AA211" s="16"/>
      <c r="AB211" s="28"/>
      <c r="AC211" s="16"/>
      <c r="AD211" s="16"/>
      <c r="AE211" s="16"/>
      <c r="AF211" s="28"/>
      <c r="AG211" s="16"/>
      <c r="AH211" s="16"/>
      <c r="AI211" s="16"/>
      <c r="AJ211" s="28"/>
      <c r="AK211" s="16"/>
      <c r="AL211" s="16"/>
    </row>
    <row r="212" spans="1:38" s="47" customFormat="1" x14ac:dyDescent="0.3">
      <c r="A212" s="47">
        <v>14162200</v>
      </c>
      <c r="B212" s="47">
        <v>23773405</v>
      </c>
      <c r="C212" s="47" t="s">
        <v>10</v>
      </c>
      <c r="D212" s="112" t="s">
        <v>254</v>
      </c>
      <c r="E212" s="112" t="s">
        <v>231</v>
      </c>
      <c r="F212" s="100">
        <v>1.6</v>
      </c>
      <c r="G212" s="49">
        <v>0.54</v>
      </c>
      <c r="H212" s="49" t="str">
        <f t="shared" ref="H212" si="924">IF(G212&gt;0.8,"VG",IF(G212&gt;0.7,"G",IF(G212&gt;0.45,"S","NS")))</f>
        <v>S</v>
      </c>
      <c r="I212" s="49"/>
      <c r="J212" s="49"/>
      <c r="K212" s="49"/>
      <c r="L212" s="50">
        <v>4.2999999999999997E-2</v>
      </c>
      <c r="M212" s="49" t="str">
        <f t="shared" ref="M212" si="925">IF(ABS(L212)&lt;5%,"VG",IF(ABS(L212)&lt;10%,"G",IF(ABS(L212)&lt;15%,"S","NS")))</f>
        <v>VG</v>
      </c>
      <c r="N212" s="49"/>
      <c r="O212" s="49"/>
      <c r="P212" s="49"/>
      <c r="Q212" s="49">
        <v>0.67</v>
      </c>
      <c r="R212" s="49" t="str">
        <f t="shared" ref="R212" si="926">IF(Q212&lt;=0.5,"VG",IF(Q212&lt;=0.6,"G",IF(Q212&lt;=0.7,"S","NS")))</f>
        <v>S</v>
      </c>
      <c r="S212" s="49"/>
      <c r="T212" s="49"/>
      <c r="U212" s="49"/>
      <c r="V212" s="49">
        <v>0.60199999999999998</v>
      </c>
      <c r="W212" s="49" t="str">
        <f t="shared" ref="W212" si="927">IF(V212&gt;0.85,"VG",IF(V212&gt;0.75,"G",IF(V212&gt;0.6,"S","NS")))</f>
        <v>S</v>
      </c>
      <c r="X212" s="49"/>
      <c r="Y212" s="49"/>
      <c r="Z212" s="49"/>
      <c r="AA212" s="49"/>
      <c r="AB212" s="50"/>
      <c r="AC212" s="49"/>
      <c r="AD212" s="49"/>
      <c r="AE212" s="49"/>
      <c r="AF212" s="50"/>
      <c r="AG212" s="49"/>
      <c r="AH212" s="49"/>
      <c r="AI212" s="49"/>
      <c r="AJ212" s="50"/>
      <c r="AK212" s="49"/>
      <c r="AL212" s="49"/>
    </row>
    <row r="213" spans="1:38" s="69" customFormat="1" x14ac:dyDescent="0.3">
      <c r="F213" s="80"/>
      <c r="G213" s="70"/>
      <c r="H213" s="70"/>
      <c r="I213" s="70"/>
      <c r="J213" s="70"/>
      <c r="K213" s="70"/>
      <c r="L213" s="71"/>
      <c r="M213" s="70"/>
      <c r="N213" s="70"/>
      <c r="O213" s="70"/>
      <c r="P213" s="70"/>
      <c r="Q213" s="70"/>
      <c r="R213" s="70"/>
      <c r="S213" s="70"/>
      <c r="T213" s="70"/>
      <c r="U213" s="70"/>
      <c r="V213" s="70"/>
      <c r="W213" s="70"/>
      <c r="X213" s="70"/>
      <c r="Y213" s="70"/>
      <c r="Z213" s="70"/>
      <c r="AA213" s="70"/>
      <c r="AB213" s="71"/>
      <c r="AC213" s="70"/>
      <c r="AD213" s="70"/>
      <c r="AE213" s="70"/>
      <c r="AF213" s="71"/>
      <c r="AG213" s="70"/>
      <c r="AH213" s="70"/>
      <c r="AI213" s="70"/>
      <c r="AJ213" s="71"/>
      <c r="AK213" s="70"/>
      <c r="AL213" s="70"/>
    </row>
    <row r="214" spans="1:38" x14ac:dyDescent="0.3">
      <c r="A214">
        <v>14162500</v>
      </c>
      <c r="B214">
        <v>23772909</v>
      </c>
      <c r="C214" t="s">
        <v>11</v>
      </c>
      <c r="D214" t="s">
        <v>55</v>
      </c>
      <c r="G214" s="16">
        <v>0.88500000000000001</v>
      </c>
      <c r="H214" s="16" t="str">
        <f t="shared" ref="H214:H226" si="928">IF(G214&gt;0.8,"VG",IF(G214&gt;0.7,"G",IF(G214&gt;0.45,"S","NS")))</f>
        <v>VG</v>
      </c>
      <c r="L214" s="19">
        <v>-1.6E-2</v>
      </c>
      <c r="M214" s="19" t="str">
        <f t="shared" ref="M214:M226" si="929">IF(ABS(L214)&lt;5%,"VG",IF(ABS(L214)&lt;10%,"G",IF(ABS(L214)&lt;15%,"S","NS")))</f>
        <v>VG</v>
      </c>
      <c r="Q214" s="17">
        <v>0.33700000000000002</v>
      </c>
      <c r="R214" s="17" t="str">
        <f t="shared" ref="R214:R226" si="930">IF(Q214&lt;=0.5,"VG",IF(Q214&lt;=0.6,"G",IF(Q214&lt;=0.7,"S","NS")))</f>
        <v>VG</v>
      </c>
      <c r="V214" s="18">
        <v>0.92100000000000004</v>
      </c>
      <c r="W214" s="18" t="str">
        <f t="shared" ref="W214:W226" si="931">IF(V214&gt;0.85,"VG",IF(V214&gt;0.75,"G",IF(V214&gt;0.6,"S","NS")))</f>
        <v>VG</v>
      </c>
    </row>
    <row r="215" spans="1:38" s="69" customFormat="1" x14ac:dyDescent="0.3">
      <c r="A215" s="69">
        <v>14162500</v>
      </c>
      <c r="B215" s="69">
        <v>23772909</v>
      </c>
      <c r="C215" s="69" t="s">
        <v>11</v>
      </c>
      <c r="D215" s="69" t="s">
        <v>163</v>
      </c>
      <c r="F215" s="80"/>
      <c r="G215" s="70">
        <v>0.877</v>
      </c>
      <c r="H215" s="70" t="str">
        <f t="shared" si="928"/>
        <v>VG</v>
      </c>
      <c r="I215" s="70"/>
      <c r="J215" s="70"/>
      <c r="K215" s="70"/>
      <c r="L215" s="71">
        <v>-6.0000000000000001E-3</v>
      </c>
      <c r="M215" s="71" t="str">
        <f t="shared" si="929"/>
        <v>VG</v>
      </c>
      <c r="N215" s="70"/>
      <c r="O215" s="70"/>
      <c r="P215" s="70"/>
      <c r="Q215" s="70">
        <v>0.34899999999999998</v>
      </c>
      <c r="R215" s="70" t="str">
        <f t="shared" si="930"/>
        <v>VG</v>
      </c>
      <c r="S215" s="70"/>
      <c r="T215" s="70"/>
      <c r="U215" s="70"/>
      <c r="V215" s="70">
        <v>0.90100000000000002</v>
      </c>
      <c r="W215" s="70" t="str">
        <f t="shared" si="931"/>
        <v>VG</v>
      </c>
      <c r="X215" s="70"/>
      <c r="Y215" s="70"/>
      <c r="Z215" s="70"/>
      <c r="AA215" s="70"/>
      <c r="AB215" s="71"/>
      <c r="AC215" s="70"/>
      <c r="AD215" s="70"/>
      <c r="AE215" s="70"/>
      <c r="AF215" s="71"/>
      <c r="AG215" s="70"/>
      <c r="AH215" s="70"/>
      <c r="AI215" s="70"/>
      <c r="AJ215" s="71"/>
      <c r="AK215" s="70"/>
      <c r="AL215" s="70"/>
    </row>
    <row r="216" spans="1:38" s="69" customFormat="1" x14ac:dyDescent="0.3">
      <c r="A216" s="69">
        <v>14162500</v>
      </c>
      <c r="B216" s="69">
        <v>23772909</v>
      </c>
      <c r="C216" s="69" t="s">
        <v>11</v>
      </c>
      <c r="D216" s="69" t="s">
        <v>165</v>
      </c>
      <c r="F216" s="80"/>
      <c r="G216" s="70">
        <v>0.78400000000000003</v>
      </c>
      <c r="H216" s="70" t="str">
        <f t="shared" si="928"/>
        <v>G</v>
      </c>
      <c r="I216" s="70"/>
      <c r="J216" s="70"/>
      <c r="K216" s="70"/>
      <c r="L216" s="71">
        <v>-4.4999999999999998E-2</v>
      </c>
      <c r="M216" s="71" t="str">
        <f t="shared" si="929"/>
        <v>VG</v>
      </c>
      <c r="N216" s="70"/>
      <c r="O216" s="70"/>
      <c r="P216" s="70"/>
      <c r="Q216" s="70">
        <v>0.45800000000000002</v>
      </c>
      <c r="R216" s="70" t="str">
        <f t="shared" si="930"/>
        <v>VG</v>
      </c>
      <c r="S216" s="70"/>
      <c r="T216" s="70"/>
      <c r="U216" s="70"/>
      <c r="V216" s="70">
        <v>0.876</v>
      </c>
      <c r="W216" s="70" t="str">
        <f t="shared" si="931"/>
        <v>VG</v>
      </c>
      <c r="X216" s="70"/>
      <c r="Y216" s="70"/>
      <c r="Z216" s="70"/>
      <c r="AA216" s="70"/>
      <c r="AB216" s="71"/>
      <c r="AC216" s="70"/>
      <c r="AD216" s="70"/>
      <c r="AE216" s="70"/>
      <c r="AF216" s="71"/>
      <c r="AG216" s="70"/>
      <c r="AH216" s="70"/>
      <c r="AI216" s="70"/>
      <c r="AJ216" s="71"/>
      <c r="AK216" s="70"/>
      <c r="AL216" s="70"/>
    </row>
    <row r="217" spans="1:38" s="69" customFormat="1" x14ac:dyDescent="0.3">
      <c r="A217" s="69">
        <v>14162500</v>
      </c>
      <c r="B217" s="69">
        <v>23772909</v>
      </c>
      <c r="C217" s="69" t="s">
        <v>11</v>
      </c>
      <c r="D217" s="69" t="s">
        <v>168</v>
      </c>
      <c r="F217" s="80"/>
      <c r="G217" s="70">
        <v>0.9</v>
      </c>
      <c r="H217" s="70" t="str">
        <f t="shared" si="928"/>
        <v>VG</v>
      </c>
      <c r="I217" s="70"/>
      <c r="J217" s="70"/>
      <c r="K217" s="70"/>
      <c r="L217" s="71">
        <v>8.9999999999999993E-3</v>
      </c>
      <c r="M217" s="71" t="str">
        <f t="shared" si="929"/>
        <v>VG</v>
      </c>
      <c r="N217" s="70"/>
      <c r="O217" s="70"/>
      <c r="P217" s="70"/>
      <c r="Q217" s="70">
        <v>0.315</v>
      </c>
      <c r="R217" s="70" t="str">
        <f t="shared" si="930"/>
        <v>VG</v>
      </c>
      <c r="S217" s="70"/>
      <c r="T217" s="70"/>
      <c r="U217" s="70"/>
      <c r="V217" s="70">
        <v>0.91500000000000004</v>
      </c>
      <c r="W217" s="70" t="str">
        <f t="shared" si="931"/>
        <v>VG</v>
      </c>
      <c r="X217" s="70"/>
      <c r="Y217" s="70"/>
      <c r="Z217" s="70"/>
      <c r="AA217" s="70"/>
      <c r="AB217" s="71"/>
      <c r="AC217" s="70"/>
      <c r="AD217" s="70"/>
      <c r="AE217" s="70"/>
      <c r="AF217" s="71"/>
      <c r="AG217" s="70"/>
      <c r="AH217" s="70"/>
      <c r="AI217" s="70"/>
      <c r="AJ217" s="71"/>
      <c r="AK217" s="70"/>
      <c r="AL217" s="70"/>
    </row>
    <row r="218" spans="1:38" s="63" customFormat="1" x14ac:dyDescent="0.3">
      <c r="A218" s="63">
        <v>14162500</v>
      </c>
      <c r="B218" s="63">
        <v>23772909</v>
      </c>
      <c r="C218" s="63" t="s">
        <v>11</v>
      </c>
      <c r="D218" s="63" t="s">
        <v>169</v>
      </c>
      <c r="F218" s="79"/>
      <c r="G218" s="64">
        <v>0.877</v>
      </c>
      <c r="H218" s="64" t="str">
        <f t="shared" si="928"/>
        <v>VG</v>
      </c>
      <c r="I218" s="64"/>
      <c r="J218" s="64"/>
      <c r="K218" s="64"/>
      <c r="L218" s="65">
        <v>-1.7999999999999999E-2</v>
      </c>
      <c r="M218" s="65" t="str">
        <f t="shared" si="929"/>
        <v>VG</v>
      </c>
      <c r="N218" s="64"/>
      <c r="O218" s="64"/>
      <c r="P218" s="64"/>
      <c r="Q218" s="64">
        <v>0.34899999999999998</v>
      </c>
      <c r="R218" s="64" t="str">
        <f t="shared" si="930"/>
        <v>VG</v>
      </c>
      <c r="S218" s="64"/>
      <c r="T218" s="64"/>
      <c r="U218" s="64"/>
      <c r="V218" s="64">
        <v>0.92900000000000005</v>
      </c>
      <c r="W218" s="64" t="str">
        <f t="shared" si="931"/>
        <v>VG</v>
      </c>
      <c r="X218" s="64"/>
      <c r="Y218" s="64"/>
      <c r="Z218" s="64"/>
      <c r="AA218" s="64"/>
      <c r="AB218" s="65"/>
      <c r="AC218" s="64"/>
      <c r="AD218" s="64"/>
      <c r="AE218" s="64"/>
      <c r="AF218" s="65"/>
      <c r="AG218" s="64"/>
      <c r="AH218" s="64"/>
      <c r="AI218" s="64"/>
      <c r="AJ218" s="65"/>
      <c r="AK218" s="64"/>
      <c r="AL218" s="64"/>
    </row>
    <row r="219" spans="1:38" s="76" customFormat="1" x14ac:dyDescent="0.3">
      <c r="A219" s="76">
        <v>14162500</v>
      </c>
      <c r="B219" s="76">
        <v>23772909</v>
      </c>
      <c r="C219" s="76" t="s">
        <v>11</v>
      </c>
      <c r="D219" s="76" t="s">
        <v>170</v>
      </c>
      <c r="F219" s="77"/>
      <c r="G219" s="16">
        <v>-0.108</v>
      </c>
      <c r="H219" s="16" t="str">
        <f t="shared" si="928"/>
        <v>NS</v>
      </c>
      <c r="I219" s="16"/>
      <c r="J219" s="16"/>
      <c r="K219" s="16"/>
      <c r="L219" s="28">
        <v>-0.16300000000000001</v>
      </c>
      <c r="M219" s="28" t="str">
        <f t="shared" si="929"/>
        <v>NS</v>
      </c>
      <c r="N219" s="16"/>
      <c r="O219" s="16"/>
      <c r="P219" s="16"/>
      <c r="Q219" s="16">
        <v>0.89500000000000002</v>
      </c>
      <c r="R219" s="16" t="str">
        <f t="shared" si="930"/>
        <v>NS</v>
      </c>
      <c r="S219" s="16"/>
      <c r="T219" s="16"/>
      <c r="U219" s="16"/>
      <c r="V219" s="16">
        <v>0.94799999999999995</v>
      </c>
      <c r="W219" s="16" t="str">
        <f t="shared" si="931"/>
        <v>VG</v>
      </c>
      <c r="X219" s="16"/>
      <c r="Y219" s="16"/>
      <c r="Z219" s="16"/>
      <c r="AA219" s="16"/>
      <c r="AB219" s="28"/>
      <c r="AC219" s="16"/>
      <c r="AD219" s="16"/>
      <c r="AE219" s="16"/>
      <c r="AF219" s="28"/>
      <c r="AG219" s="16"/>
      <c r="AH219" s="16"/>
      <c r="AI219" s="16"/>
      <c r="AJ219" s="28"/>
      <c r="AK219" s="16"/>
      <c r="AL219" s="16"/>
    </row>
    <row r="220" spans="1:38" s="63" customFormat="1" x14ac:dyDescent="0.3">
      <c r="A220" s="63">
        <v>14162500</v>
      </c>
      <c r="B220" s="63">
        <v>23772909</v>
      </c>
      <c r="C220" s="63" t="s">
        <v>11</v>
      </c>
      <c r="D220" s="63" t="s">
        <v>172</v>
      </c>
      <c r="F220" s="79">
        <v>1.6</v>
      </c>
      <c r="G220" s="64">
        <v>0.47299999999999998</v>
      </c>
      <c r="H220" s="64" t="str">
        <f t="shared" si="928"/>
        <v>S</v>
      </c>
      <c r="I220" s="64"/>
      <c r="J220" s="64"/>
      <c r="K220" s="64"/>
      <c r="L220" s="65">
        <v>-0.109</v>
      </c>
      <c r="M220" s="65" t="str">
        <f t="shared" si="929"/>
        <v>S</v>
      </c>
      <c r="N220" s="64"/>
      <c r="O220" s="64"/>
      <c r="P220" s="64"/>
      <c r="Q220" s="64">
        <v>0.67700000000000005</v>
      </c>
      <c r="R220" s="64" t="str">
        <f t="shared" si="930"/>
        <v>S</v>
      </c>
      <c r="S220" s="64"/>
      <c r="T220" s="64"/>
      <c r="U220" s="64"/>
      <c r="V220" s="64">
        <v>0.94799999999999995</v>
      </c>
      <c r="W220" s="64" t="str">
        <f t="shared" si="931"/>
        <v>VG</v>
      </c>
      <c r="X220" s="64"/>
      <c r="Y220" s="64"/>
      <c r="Z220" s="64"/>
      <c r="AA220" s="64"/>
      <c r="AB220" s="65"/>
      <c r="AC220" s="64"/>
      <c r="AD220" s="64"/>
      <c r="AE220" s="64"/>
      <c r="AF220" s="65"/>
      <c r="AG220" s="64"/>
      <c r="AH220" s="64"/>
      <c r="AI220" s="64"/>
      <c r="AJ220" s="65"/>
      <c r="AK220" s="64"/>
      <c r="AL220" s="64"/>
    </row>
    <row r="221" spans="1:38" s="63" customFormat="1" x14ac:dyDescent="0.3">
      <c r="A221" s="63">
        <v>14162500</v>
      </c>
      <c r="B221" s="63">
        <v>23772909</v>
      </c>
      <c r="C221" s="63" t="s">
        <v>11</v>
      </c>
      <c r="D221" s="63" t="s">
        <v>174</v>
      </c>
      <c r="F221" s="79">
        <v>1.6</v>
      </c>
      <c r="G221" s="64">
        <v>0.48</v>
      </c>
      <c r="H221" s="64" t="str">
        <f t="shared" si="928"/>
        <v>S</v>
      </c>
      <c r="I221" s="64"/>
      <c r="J221" s="64"/>
      <c r="K221" s="64"/>
      <c r="L221" s="65">
        <v>-0.108</v>
      </c>
      <c r="M221" s="65" t="str">
        <f t="shared" si="929"/>
        <v>S</v>
      </c>
      <c r="N221" s="64"/>
      <c r="O221" s="64"/>
      <c r="P221" s="64"/>
      <c r="Q221" s="64">
        <v>0.67700000000000005</v>
      </c>
      <c r="R221" s="64" t="str">
        <f t="shared" si="930"/>
        <v>S</v>
      </c>
      <c r="S221" s="64"/>
      <c r="T221" s="64"/>
      <c r="U221" s="64"/>
      <c r="V221" s="64">
        <v>0.94799999999999995</v>
      </c>
      <c r="W221" s="64" t="str">
        <f t="shared" si="931"/>
        <v>VG</v>
      </c>
      <c r="X221" s="64"/>
      <c r="Y221" s="64"/>
      <c r="Z221" s="64"/>
      <c r="AA221" s="64"/>
      <c r="AB221" s="65"/>
      <c r="AC221" s="64"/>
      <c r="AD221" s="64"/>
      <c r="AE221" s="64"/>
      <c r="AF221" s="65"/>
      <c r="AG221" s="64"/>
      <c r="AH221" s="64"/>
      <c r="AI221" s="64"/>
      <c r="AJ221" s="65"/>
      <c r="AK221" s="64"/>
      <c r="AL221" s="64"/>
    </row>
    <row r="222" spans="1:38" s="63" customFormat="1" ht="28.8" x14ac:dyDescent="0.3">
      <c r="A222" s="63">
        <v>14162500</v>
      </c>
      <c r="B222" s="63">
        <v>23772909</v>
      </c>
      <c r="C222" s="63" t="s">
        <v>11</v>
      </c>
      <c r="D222" s="82" t="s">
        <v>175</v>
      </c>
      <c r="E222" s="82"/>
      <c r="F222" s="79">
        <v>1.5</v>
      </c>
      <c r="G222" s="64">
        <v>0.53</v>
      </c>
      <c r="H222" s="64" t="str">
        <f t="shared" si="928"/>
        <v>S</v>
      </c>
      <c r="I222" s="64"/>
      <c r="J222" s="64"/>
      <c r="K222" s="64"/>
      <c r="L222" s="65">
        <v>-9.2999999999999999E-2</v>
      </c>
      <c r="M222" s="65" t="str">
        <f t="shared" si="929"/>
        <v>G</v>
      </c>
      <c r="N222" s="64"/>
      <c r="O222" s="64"/>
      <c r="P222" s="64"/>
      <c r="Q222" s="64">
        <v>0.65</v>
      </c>
      <c r="R222" s="64" t="str">
        <f t="shared" si="930"/>
        <v>S</v>
      </c>
      <c r="S222" s="64"/>
      <c r="T222" s="64"/>
      <c r="U222" s="64"/>
      <c r="V222" s="64">
        <v>0.94799999999999995</v>
      </c>
      <c r="W222" s="64" t="str">
        <f t="shared" si="931"/>
        <v>VG</v>
      </c>
      <c r="X222" s="64"/>
      <c r="Y222" s="64"/>
      <c r="Z222" s="64"/>
      <c r="AA222" s="64"/>
      <c r="AB222" s="65"/>
      <c r="AC222" s="64"/>
      <c r="AD222" s="64"/>
      <c r="AE222" s="64"/>
      <c r="AF222" s="65"/>
      <c r="AG222" s="64"/>
      <c r="AH222" s="64"/>
      <c r="AI222" s="64"/>
      <c r="AJ222" s="65"/>
      <c r="AK222" s="64"/>
      <c r="AL222" s="64"/>
    </row>
    <row r="223" spans="1:38" s="63" customFormat="1" x14ac:dyDescent="0.3">
      <c r="A223" s="63">
        <v>14162500</v>
      </c>
      <c r="B223" s="63">
        <v>23772909</v>
      </c>
      <c r="C223" s="63" t="s">
        <v>11</v>
      </c>
      <c r="D223" s="82" t="s">
        <v>177</v>
      </c>
      <c r="E223" s="82"/>
      <c r="F223" s="79">
        <v>1</v>
      </c>
      <c r="G223" s="64">
        <v>0.83</v>
      </c>
      <c r="H223" s="64" t="str">
        <f t="shared" si="928"/>
        <v>VG</v>
      </c>
      <c r="I223" s="64"/>
      <c r="J223" s="64"/>
      <c r="K223" s="64"/>
      <c r="L223" s="65">
        <v>7.0000000000000007E-2</v>
      </c>
      <c r="M223" s="65" t="str">
        <f t="shared" si="929"/>
        <v>G</v>
      </c>
      <c r="N223" s="64"/>
      <c r="O223" s="64"/>
      <c r="P223" s="64"/>
      <c r="Q223" s="64">
        <v>0.41</v>
      </c>
      <c r="R223" s="64" t="str">
        <f t="shared" si="930"/>
        <v>VG</v>
      </c>
      <c r="S223" s="64"/>
      <c r="T223" s="64"/>
      <c r="U223" s="64"/>
      <c r="V223" s="64">
        <v>0.94</v>
      </c>
      <c r="W223" s="64" t="str">
        <f t="shared" si="931"/>
        <v>VG</v>
      </c>
      <c r="X223" s="64"/>
      <c r="Y223" s="64"/>
      <c r="Z223" s="64"/>
      <c r="AA223" s="64"/>
      <c r="AB223" s="65"/>
      <c r="AC223" s="64"/>
      <c r="AD223" s="64"/>
      <c r="AE223" s="64"/>
      <c r="AF223" s="65"/>
      <c r="AG223" s="64"/>
      <c r="AH223" s="64"/>
      <c r="AI223" s="64"/>
      <c r="AJ223" s="65"/>
      <c r="AK223" s="64"/>
      <c r="AL223" s="64"/>
    </row>
    <row r="224" spans="1:38" s="63" customFormat="1" x14ac:dyDescent="0.3">
      <c r="A224" s="63">
        <v>14162500</v>
      </c>
      <c r="B224" s="63">
        <v>23772909</v>
      </c>
      <c r="C224" s="63" t="s">
        <v>11</v>
      </c>
      <c r="D224" s="82" t="s">
        <v>186</v>
      </c>
      <c r="E224" s="82"/>
      <c r="F224" s="79">
        <v>0.9</v>
      </c>
      <c r="G224" s="64">
        <v>0.86</v>
      </c>
      <c r="H224" s="64" t="str">
        <f t="shared" si="928"/>
        <v>VG</v>
      </c>
      <c r="I224" s="64"/>
      <c r="J224" s="64"/>
      <c r="K224" s="64"/>
      <c r="L224" s="65">
        <v>9.1999999999999998E-2</v>
      </c>
      <c r="M224" s="65" t="str">
        <f t="shared" si="929"/>
        <v>G</v>
      </c>
      <c r="N224" s="64"/>
      <c r="O224" s="64"/>
      <c r="P224" s="64"/>
      <c r="Q224" s="64">
        <v>0.36</v>
      </c>
      <c r="R224" s="64" t="str">
        <f t="shared" si="930"/>
        <v>VG</v>
      </c>
      <c r="S224" s="64"/>
      <c r="T224" s="64"/>
      <c r="U224" s="64"/>
      <c r="V224" s="64">
        <v>0.96</v>
      </c>
      <c r="W224" s="64" t="str">
        <f t="shared" si="931"/>
        <v>VG</v>
      </c>
      <c r="X224" s="64"/>
      <c r="Y224" s="64"/>
      <c r="Z224" s="64"/>
      <c r="AA224" s="64"/>
      <c r="AB224" s="65"/>
      <c r="AC224" s="64"/>
      <c r="AD224" s="64"/>
      <c r="AE224" s="64"/>
      <c r="AF224" s="65"/>
      <c r="AG224" s="64"/>
      <c r="AH224" s="64"/>
      <c r="AI224" s="64"/>
      <c r="AJ224" s="65"/>
      <c r="AK224" s="64"/>
      <c r="AL224" s="64"/>
    </row>
    <row r="225" spans="1:38" s="63" customFormat="1" ht="27" customHeight="1" x14ac:dyDescent="0.3">
      <c r="A225" s="63">
        <v>14162500</v>
      </c>
      <c r="B225" s="63">
        <v>23772909</v>
      </c>
      <c r="C225" s="63" t="s">
        <v>11</v>
      </c>
      <c r="D225" s="82" t="s">
        <v>189</v>
      </c>
      <c r="E225" s="82"/>
      <c r="F225" s="79">
        <v>0.7</v>
      </c>
      <c r="G225" s="64">
        <v>0.91</v>
      </c>
      <c r="H225" s="64" t="str">
        <f t="shared" si="928"/>
        <v>VG</v>
      </c>
      <c r="I225" s="64"/>
      <c r="J225" s="64"/>
      <c r="K225" s="64"/>
      <c r="L225" s="65">
        <v>-4.0000000000000001E-3</v>
      </c>
      <c r="M225" s="65" t="str">
        <f t="shared" si="929"/>
        <v>VG</v>
      </c>
      <c r="N225" s="64"/>
      <c r="O225" s="64"/>
      <c r="P225" s="64"/>
      <c r="Q225" s="64">
        <v>0.31</v>
      </c>
      <c r="R225" s="64" t="str">
        <f t="shared" si="930"/>
        <v>VG</v>
      </c>
      <c r="S225" s="64"/>
      <c r="T225" s="64"/>
      <c r="U225" s="64"/>
      <c r="V225" s="64">
        <v>0.96</v>
      </c>
      <c r="W225" s="64" t="str">
        <f t="shared" si="931"/>
        <v>VG</v>
      </c>
      <c r="X225" s="64"/>
      <c r="Y225" s="64"/>
      <c r="Z225" s="64"/>
      <c r="AA225" s="64"/>
      <c r="AB225" s="65"/>
      <c r="AC225" s="64"/>
      <c r="AD225" s="64"/>
      <c r="AE225" s="64"/>
      <c r="AF225" s="65"/>
      <c r="AG225" s="64"/>
      <c r="AH225" s="64"/>
      <c r="AI225" s="64"/>
      <c r="AJ225" s="65"/>
      <c r="AK225" s="64"/>
      <c r="AL225" s="64"/>
    </row>
    <row r="226" spans="1:38" s="120" customFormat="1" x14ac:dyDescent="0.3">
      <c r="A226" s="120">
        <v>14162500</v>
      </c>
      <c r="B226" s="120">
        <v>23772909</v>
      </c>
      <c r="C226" s="120" t="s">
        <v>11</v>
      </c>
      <c r="D226" s="120" t="s">
        <v>192</v>
      </c>
      <c r="E226" s="120" t="s">
        <v>193</v>
      </c>
      <c r="F226" s="121">
        <v>0.7</v>
      </c>
      <c r="G226" s="122">
        <v>0.89</v>
      </c>
      <c r="H226" s="122" t="str">
        <f t="shared" si="928"/>
        <v>VG</v>
      </c>
      <c r="I226" s="122"/>
      <c r="J226" s="122"/>
      <c r="K226" s="122"/>
      <c r="L226" s="123">
        <v>-1.2999999999999999E-2</v>
      </c>
      <c r="M226" s="123" t="str">
        <f t="shared" si="929"/>
        <v>VG</v>
      </c>
      <c r="N226" s="122"/>
      <c r="O226" s="122"/>
      <c r="P226" s="122"/>
      <c r="Q226" s="122">
        <v>0.33</v>
      </c>
      <c r="R226" s="122" t="str">
        <f t="shared" si="930"/>
        <v>VG</v>
      </c>
      <c r="S226" s="122"/>
      <c r="T226" s="122"/>
      <c r="U226" s="122"/>
      <c r="V226" s="122">
        <v>0.96</v>
      </c>
      <c r="W226" s="122" t="str">
        <f t="shared" si="931"/>
        <v>VG</v>
      </c>
      <c r="X226" s="122"/>
      <c r="Y226" s="122"/>
      <c r="Z226" s="122"/>
      <c r="AA226" s="122"/>
      <c r="AB226" s="123"/>
      <c r="AC226" s="122"/>
      <c r="AD226" s="122"/>
      <c r="AE226" s="122"/>
      <c r="AF226" s="123"/>
      <c r="AG226" s="122"/>
      <c r="AH226" s="122"/>
      <c r="AI226" s="122"/>
      <c r="AJ226" s="123"/>
      <c r="AK226" s="122"/>
      <c r="AL226" s="122"/>
    </row>
    <row r="227" spans="1:38" s="120" customFormat="1" x14ac:dyDescent="0.3">
      <c r="A227" s="120">
        <v>14162500</v>
      </c>
      <c r="B227" s="120">
        <v>23772909</v>
      </c>
      <c r="C227" s="120" t="s">
        <v>11</v>
      </c>
      <c r="D227" s="120" t="s">
        <v>204</v>
      </c>
      <c r="E227" s="120" t="s">
        <v>199</v>
      </c>
      <c r="F227" s="121">
        <v>0.9</v>
      </c>
      <c r="G227" s="122">
        <v>0.82</v>
      </c>
      <c r="H227" s="122" t="str">
        <f t="shared" ref="H227" si="932">IF(G227&gt;0.8,"VG",IF(G227&gt;0.7,"G",IF(G227&gt;0.45,"S","NS")))</f>
        <v>VG</v>
      </c>
      <c r="I227" s="122"/>
      <c r="J227" s="122"/>
      <c r="K227" s="122"/>
      <c r="L227" s="123">
        <v>-3.5999999999999997E-2</v>
      </c>
      <c r="M227" s="123" t="str">
        <f t="shared" ref="M227" si="933">IF(ABS(L227)&lt;5%,"VG",IF(ABS(L227)&lt;10%,"G",IF(ABS(L227)&lt;15%,"S","NS")))</f>
        <v>VG</v>
      </c>
      <c r="N227" s="122"/>
      <c r="O227" s="122"/>
      <c r="P227" s="122"/>
      <c r="Q227" s="122">
        <v>0.43</v>
      </c>
      <c r="R227" s="122" t="str">
        <f t="shared" ref="R227" si="934">IF(Q227&lt;=0.5,"VG",IF(Q227&lt;=0.6,"G",IF(Q227&lt;=0.7,"S","NS")))</f>
        <v>VG</v>
      </c>
      <c r="S227" s="122"/>
      <c r="T227" s="122"/>
      <c r="U227" s="122"/>
      <c r="V227" s="122">
        <v>0.95</v>
      </c>
      <c r="W227" s="122" t="str">
        <f t="shared" ref="W227" si="935">IF(V227&gt;0.85,"VG",IF(V227&gt;0.75,"G",IF(V227&gt;0.6,"S","NS")))</f>
        <v>VG</v>
      </c>
      <c r="X227" s="122"/>
      <c r="Y227" s="122"/>
      <c r="Z227" s="122"/>
      <c r="AA227" s="122"/>
      <c r="AB227" s="123"/>
      <c r="AC227" s="122"/>
      <c r="AD227" s="122"/>
      <c r="AE227" s="122"/>
      <c r="AF227" s="123"/>
      <c r="AG227" s="122"/>
      <c r="AH227" s="122"/>
      <c r="AI227" s="122"/>
      <c r="AJ227" s="123"/>
      <c r="AK227" s="122"/>
      <c r="AL227" s="122"/>
    </row>
    <row r="228" spans="1:38" s="120" customFormat="1" x14ac:dyDescent="0.3">
      <c r="A228" s="120">
        <v>14162500</v>
      </c>
      <c r="B228" s="120">
        <v>23772909</v>
      </c>
      <c r="C228" s="120" t="s">
        <v>11</v>
      </c>
      <c r="D228" s="120" t="s">
        <v>212</v>
      </c>
      <c r="E228" s="120" t="s">
        <v>214</v>
      </c>
      <c r="F228" s="121">
        <v>0.9</v>
      </c>
      <c r="G228" s="122">
        <v>0.84</v>
      </c>
      <c r="H228" s="122" t="str">
        <f t="shared" ref="H228" si="936">IF(G228&gt;0.8,"VG",IF(G228&gt;0.7,"G",IF(G228&gt;0.45,"S","NS")))</f>
        <v>VG</v>
      </c>
      <c r="I228" s="122"/>
      <c r="J228" s="122"/>
      <c r="K228" s="122"/>
      <c r="L228" s="123">
        <v>-3.1E-2</v>
      </c>
      <c r="M228" s="123" t="str">
        <f t="shared" ref="M228" si="937">IF(ABS(L228)&lt;5%,"VG",IF(ABS(L228)&lt;10%,"G",IF(ABS(L228)&lt;15%,"S","NS")))</f>
        <v>VG</v>
      </c>
      <c r="N228" s="122"/>
      <c r="O228" s="122"/>
      <c r="P228" s="122"/>
      <c r="Q228" s="122">
        <v>0.4</v>
      </c>
      <c r="R228" s="122" t="str">
        <f t="shared" ref="R228" si="938">IF(Q228&lt;=0.5,"VG",IF(Q228&lt;=0.6,"G",IF(Q228&lt;=0.7,"S","NS")))</f>
        <v>VG</v>
      </c>
      <c r="S228" s="122"/>
      <c r="T228" s="122"/>
      <c r="U228" s="122"/>
      <c r="V228" s="122">
        <v>0.95</v>
      </c>
      <c r="W228" s="122" t="str">
        <f t="shared" ref="W228" si="939">IF(V228&gt;0.85,"VG",IF(V228&gt;0.75,"G",IF(V228&gt;0.6,"S","NS")))</f>
        <v>VG</v>
      </c>
      <c r="X228" s="122"/>
      <c r="Y228" s="122"/>
      <c r="Z228" s="122"/>
      <c r="AA228" s="122"/>
      <c r="AB228" s="123"/>
      <c r="AC228" s="122"/>
      <c r="AD228" s="122"/>
      <c r="AE228" s="122"/>
      <c r="AF228" s="123"/>
      <c r="AG228" s="122"/>
      <c r="AH228" s="122"/>
      <c r="AI228" s="122"/>
      <c r="AJ228" s="123"/>
      <c r="AK228" s="122"/>
      <c r="AL228" s="122"/>
    </row>
    <row r="229" spans="1:38" s="124" customFormat="1" x14ac:dyDescent="0.3">
      <c r="A229" s="124">
        <v>14162500</v>
      </c>
      <c r="B229" s="124">
        <v>23772909</v>
      </c>
      <c r="C229" s="124" t="s">
        <v>11</v>
      </c>
      <c r="D229" s="124" t="s">
        <v>228</v>
      </c>
      <c r="E229" s="124" t="s">
        <v>229</v>
      </c>
      <c r="F229" s="125">
        <v>1.2</v>
      </c>
      <c r="G229" s="126">
        <v>0.76</v>
      </c>
      <c r="H229" s="126" t="str">
        <f t="shared" ref="H229" si="940">IF(G229&gt;0.8,"VG",IF(G229&gt;0.7,"G",IF(G229&gt;0.45,"S","NS")))</f>
        <v>G</v>
      </c>
      <c r="I229" s="126"/>
      <c r="J229" s="126"/>
      <c r="K229" s="126"/>
      <c r="L229" s="127">
        <v>0.156</v>
      </c>
      <c r="M229" s="127" t="str">
        <f t="shared" ref="M229" si="941">IF(ABS(L229)&lt;5%,"VG",IF(ABS(L229)&lt;10%,"G",IF(ABS(L229)&lt;15%,"S","NS")))</f>
        <v>NS</v>
      </c>
      <c r="N229" s="126"/>
      <c r="O229" s="126"/>
      <c r="P229" s="126"/>
      <c r="Q229" s="126">
        <v>0.45</v>
      </c>
      <c r="R229" s="126" t="str">
        <f t="shared" ref="R229" si="942">IF(Q229&lt;=0.5,"VG",IF(Q229&lt;=0.6,"G",IF(Q229&lt;=0.7,"S","NS")))</f>
        <v>VG</v>
      </c>
      <c r="S229" s="126"/>
      <c r="T229" s="126"/>
      <c r="U229" s="126"/>
      <c r="V229" s="126">
        <v>0.95</v>
      </c>
      <c r="W229" s="126" t="str">
        <f t="shared" ref="W229" si="943">IF(V229&gt;0.85,"VG",IF(V229&gt;0.75,"G",IF(V229&gt;0.6,"S","NS")))</f>
        <v>VG</v>
      </c>
      <c r="X229" s="126"/>
      <c r="Y229" s="126"/>
      <c r="Z229" s="126"/>
      <c r="AA229" s="126"/>
      <c r="AB229" s="127"/>
      <c r="AC229" s="126"/>
      <c r="AD229" s="126"/>
      <c r="AE229" s="126"/>
      <c r="AF229" s="127"/>
      <c r="AG229" s="126"/>
      <c r="AH229" s="126"/>
      <c r="AI229" s="126"/>
      <c r="AJ229" s="127"/>
      <c r="AK229" s="126"/>
      <c r="AL229" s="126"/>
    </row>
    <row r="230" spans="1:38" s="124" customFormat="1" x14ac:dyDescent="0.3">
      <c r="A230" s="124">
        <v>14162500</v>
      </c>
      <c r="B230" s="124">
        <v>23772909</v>
      </c>
      <c r="C230" s="124" t="s">
        <v>11</v>
      </c>
      <c r="D230" s="124" t="s">
        <v>240</v>
      </c>
      <c r="E230" s="124" t="s">
        <v>229</v>
      </c>
      <c r="F230" s="125">
        <v>1.2</v>
      </c>
      <c r="G230" s="126">
        <v>0.75</v>
      </c>
      <c r="H230" s="126" t="str">
        <f t="shared" ref="H230" si="944">IF(G230&gt;0.8,"VG",IF(G230&gt;0.7,"G",IF(G230&gt;0.45,"S","NS")))</f>
        <v>G</v>
      </c>
      <c r="I230" s="126"/>
      <c r="J230" s="126"/>
      <c r="K230" s="126"/>
      <c r="L230" s="127">
        <v>0.158</v>
      </c>
      <c r="M230" s="127" t="str">
        <f t="shared" ref="M230" si="945">IF(ABS(L230)&lt;5%,"VG",IF(ABS(L230)&lt;10%,"G",IF(ABS(L230)&lt;15%,"S","NS")))</f>
        <v>NS</v>
      </c>
      <c r="N230" s="126"/>
      <c r="O230" s="126"/>
      <c r="P230" s="126"/>
      <c r="Q230" s="126">
        <v>0.46</v>
      </c>
      <c r="R230" s="126" t="str">
        <f t="shared" ref="R230" si="946">IF(Q230&lt;=0.5,"VG",IF(Q230&lt;=0.6,"G",IF(Q230&lt;=0.7,"S","NS")))</f>
        <v>VG</v>
      </c>
      <c r="S230" s="126"/>
      <c r="T230" s="126"/>
      <c r="U230" s="126"/>
      <c r="V230" s="126">
        <v>0.95</v>
      </c>
      <c r="W230" s="126" t="str">
        <f t="shared" ref="W230" si="947">IF(V230&gt;0.85,"VG",IF(V230&gt;0.75,"G",IF(V230&gt;0.6,"S","NS")))</f>
        <v>VG</v>
      </c>
      <c r="X230" s="126"/>
      <c r="Y230" s="126"/>
      <c r="Z230" s="126"/>
      <c r="AA230" s="126"/>
      <c r="AB230" s="127"/>
      <c r="AC230" s="126"/>
      <c r="AD230" s="126"/>
      <c r="AE230" s="126"/>
      <c r="AF230" s="127"/>
      <c r="AG230" s="126"/>
      <c r="AH230" s="126"/>
      <c r="AI230" s="126"/>
      <c r="AJ230" s="127"/>
      <c r="AK230" s="126"/>
      <c r="AL230" s="126"/>
    </row>
    <row r="231" spans="1:38" s="120" customFormat="1" x14ac:dyDescent="0.3">
      <c r="A231" s="120">
        <v>14162500</v>
      </c>
      <c r="B231" s="120">
        <v>23772909</v>
      </c>
      <c r="C231" s="120" t="s">
        <v>11</v>
      </c>
      <c r="D231" s="120" t="s">
        <v>245</v>
      </c>
      <c r="E231" s="120" t="s">
        <v>246</v>
      </c>
      <c r="F231" s="121">
        <v>0.9</v>
      </c>
      <c r="G231" s="122">
        <v>0.87</v>
      </c>
      <c r="H231" s="122" t="str">
        <f t="shared" ref="H231" si="948">IF(G231&gt;0.8,"VG",IF(G231&gt;0.7,"G",IF(G231&gt;0.45,"S","NS")))</f>
        <v>VG</v>
      </c>
      <c r="I231" s="122"/>
      <c r="J231" s="122"/>
      <c r="K231" s="122"/>
      <c r="L231" s="123">
        <v>9.9000000000000005E-2</v>
      </c>
      <c r="M231" s="123" t="str">
        <f t="shared" ref="M231" si="949">IF(ABS(L231)&lt;5%,"VG",IF(ABS(L231)&lt;10%,"G",IF(ABS(L231)&lt;15%,"S","NS")))</f>
        <v>G</v>
      </c>
      <c r="N231" s="122"/>
      <c r="O231" s="122"/>
      <c r="P231" s="122"/>
      <c r="Q231" s="122">
        <v>0.35</v>
      </c>
      <c r="R231" s="122" t="str">
        <f t="shared" ref="R231" si="950">IF(Q231&lt;=0.5,"VG",IF(Q231&lt;=0.6,"G",IF(Q231&lt;=0.7,"S","NS")))</f>
        <v>VG</v>
      </c>
      <c r="S231" s="122"/>
      <c r="T231" s="122"/>
      <c r="U231" s="122"/>
      <c r="V231" s="122">
        <v>0.95</v>
      </c>
      <c r="W231" s="122" t="str">
        <f t="shared" ref="W231" si="951">IF(V231&gt;0.85,"VG",IF(V231&gt;0.75,"G",IF(V231&gt;0.6,"S","NS")))</f>
        <v>VG</v>
      </c>
      <c r="X231" s="122"/>
      <c r="Y231" s="122"/>
      <c r="Z231" s="122"/>
      <c r="AA231" s="122"/>
      <c r="AB231" s="123"/>
      <c r="AC231" s="122"/>
      <c r="AD231" s="122"/>
      <c r="AE231" s="122"/>
      <c r="AF231" s="123"/>
      <c r="AG231" s="122"/>
      <c r="AH231" s="122"/>
      <c r="AI231" s="122"/>
      <c r="AJ231" s="123"/>
      <c r="AK231" s="122"/>
      <c r="AL231" s="122"/>
    </row>
    <row r="232" spans="1:38" s="120" customFormat="1" x14ac:dyDescent="0.3">
      <c r="A232" s="120">
        <v>14162500</v>
      </c>
      <c r="B232" s="120">
        <v>23772909</v>
      </c>
      <c r="C232" s="120" t="s">
        <v>11</v>
      </c>
      <c r="D232" s="120" t="s">
        <v>251</v>
      </c>
      <c r="E232" s="120" t="s">
        <v>249</v>
      </c>
      <c r="F232" s="121">
        <v>0.6</v>
      </c>
      <c r="G232" s="122">
        <v>0.93</v>
      </c>
      <c r="H232" s="122" t="str">
        <f t="shared" ref="H232" si="952">IF(G232&gt;0.8,"VG",IF(G232&gt;0.7,"G",IF(G232&gt;0.45,"S","NS")))</f>
        <v>VG</v>
      </c>
      <c r="I232" s="122"/>
      <c r="J232" s="122"/>
      <c r="K232" s="122"/>
      <c r="L232" s="123">
        <v>4.2000000000000003E-2</v>
      </c>
      <c r="M232" s="123" t="str">
        <f t="shared" ref="M232" si="953">IF(ABS(L232)&lt;5%,"VG",IF(ABS(L232)&lt;10%,"G",IF(ABS(L232)&lt;15%,"S","NS")))</f>
        <v>VG</v>
      </c>
      <c r="N232" s="122"/>
      <c r="O232" s="122"/>
      <c r="P232" s="122"/>
      <c r="Q232" s="122">
        <v>0.26</v>
      </c>
      <c r="R232" s="122" t="str">
        <f t="shared" ref="R232" si="954">IF(Q232&lt;=0.5,"VG",IF(Q232&lt;=0.6,"G",IF(Q232&lt;=0.7,"S","NS")))</f>
        <v>VG</v>
      </c>
      <c r="S232" s="122"/>
      <c r="T232" s="122"/>
      <c r="U232" s="122"/>
      <c r="V232" s="122">
        <v>0.95</v>
      </c>
      <c r="W232" s="122" t="str">
        <f t="shared" ref="W232" si="955">IF(V232&gt;0.85,"VG",IF(V232&gt;0.75,"G",IF(V232&gt;0.6,"S","NS")))</f>
        <v>VG</v>
      </c>
      <c r="X232" s="122"/>
      <c r="Y232" s="122"/>
      <c r="Z232" s="122"/>
      <c r="AA232" s="122"/>
      <c r="AB232" s="123"/>
      <c r="AC232" s="122"/>
      <c r="AD232" s="122"/>
      <c r="AE232" s="122"/>
      <c r="AF232" s="123"/>
      <c r="AG232" s="122"/>
      <c r="AH232" s="122"/>
      <c r="AI232" s="122"/>
      <c r="AJ232" s="123"/>
      <c r="AK232" s="122"/>
      <c r="AL232" s="122"/>
    </row>
    <row r="233" spans="1:38" s="120" customFormat="1" x14ac:dyDescent="0.3">
      <c r="A233" s="120">
        <v>14162500</v>
      </c>
      <c r="B233" s="120">
        <v>23772909</v>
      </c>
      <c r="C233" s="120" t="s">
        <v>11</v>
      </c>
      <c r="D233" s="120" t="s">
        <v>254</v>
      </c>
      <c r="E233" s="120" t="s">
        <v>255</v>
      </c>
      <c r="F233" s="121">
        <v>0.5</v>
      </c>
      <c r="G233" s="122">
        <v>0.94</v>
      </c>
      <c r="H233" s="122" t="str">
        <f t="shared" ref="H233" si="956">IF(G233&gt;0.8,"VG",IF(G233&gt;0.7,"G",IF(G233&gt;0.45,"S","NS")))</f>
        <v>VG</v>
      </c>
      <c r="I233" s="122"/>
      <c r="J233" s="122"/>
      <c r="K233" s="122"/>
      <c r="L233" s="123">
        <v>-6.0000000000000001E-3</v>
      </c>
      <c r="M233" s="123" t="str">
        <f t="shared" ref="M233" si="957">IF(ABS(L233)&lt;5%,"VG",IF(ABS(L233)&lt;10%,"G",IF(ABS(L233)&lt;15%,"S","NS")))</f>
        <v>VG</v>
      </c>
      <c r="N233" s="122"/>
      <c r="O233" s="122"/>
      <c r="P233" s="122"/>
      <c r="Q233" s="122">
        <v>0.24</v>
      </c>
      <c r="R233" s="122" t="str">
        <f t="shared" ref="R233" si="958">IF(Q233&lt;=0.5,"VG",IF(Q233&lt;=0.6,"G",IF(Q233&lt;=0.7,"S","NS")))</f>
        <v>VG</v>
      </c>
      <c r="S233" s="122"/>
      <c r="T233" s="122"/>
      <c r="U233" s="122"/>
      <c r="V233" s="122">
        <v>0.94</v>
      </c>
      <c r="W233" s="122" t="str">
        <f t="shared" ref="W233" si="959">IF(V233&gt;0.85,"VG",IF(V233&gt;0.75,"G",IF(V233&gt;0.6,"S","NS")))</f>
        <v>VG</v>
      </c>
      <c r="X233" s="122"/>
      <c r="Y233" s="122"/>
      <c r="Z233" s="122"/>
      <c r="AA233" s="122"/>
      <c r="AB233" s="123"/>
      <c r="AC233" s="122"/>
      <c r="AD233" s="122"/>
      <c r="AE233" s="122"/>
      <c r="AF233" s="123"/>
      <c r="AG233" s="122"/>
      <c r="AH233" s="122"/>
      <c r="AI233" s="122"/>
      <c r="AJ233" s="123"/>
      <c r="AK233" s="122"/>
      <c r="AL233" s="122"/>
    </row>
    <row r="234" spans="1:38" s="136" customFormat="1" x14ac:dyDescent="0.3">
      <c r="F234" s="137"/>
      <c r="G234" s="138"/>
      <c r="H234" s="138"/>
      <c r="I234" s="138"/>
      <c r="J234" s="138"/>
      <c r="K234" s="138"/>
      <c r="L234" s="139"/>
      <c r="M234" s="139"/>
      <c r="N234" s="138"/>
      <c r="O234" s="138"/>
      <c r="P234" s="138"/>
      <c r="Q234" s="138"/>
      <c r="R234" s="138"/>
      <c r="S234" s="138"/>
      <c r="T234" s="138"/>
      <c r="U234" s="138"/>
      <c r="V234" s="138"/>
      <c r="W234" s="138"/>
      <c r="X234" s="138"/>
      <c r="Y234" s="138"/>
      <c r="Z234" s="138"/>
      <c r="AA234" s="138"/>
      <c r="AB234" s="139"/>
      <c r="AC234" s="138"/>
      <c r="AD234" s="138"/>
      <c r="AE234" s="138"/>
      <c r="AF234" s="139"/>
      <c r="AG234" s="138"/>
      <c r="AH234" s="138"/>
      <c r="AI234" s="138"/>
      <c r="AJ234" s="139"/>
      <c r="AK234" s="138"/>
      <c r="AL234" s="138"/>
    </row>
    <row r="235" spans="1:38" s="69" customFormat="1" x14ac:dyDescent="0.3">
      <c r="A235" s="69">
        <v>14164900</v>
      </c>
      <c r="B235" s="69">
        <v>23772751</v>
      </c>
      <c r="C235" s="69" t="s">
        <v>60</v>
      </c>
      <c r="D235" s="69" t="s">
        <v>55</v>
      </c>
      <c r="F235" s="80"/>
      <c r="G235" s="70">
        <v>0.88600000000000001</v>
      </c>
      <c r="H235" s="70" t="str">
        <f t="shared" ref="H235:H254" si="960">IF(G235&gt;0.8,"VG",IF(G235&gt;0.7,"G",IF(G235&gt;0.45,"S","NS")))</f>
        <v>VG</v>
      </c>
      <c r="I235" s="70"/>
      <c r="J235" s="70"/>
      <c r="K235" s="70"/>
      <c r="L235" s="71">
        <v>5.7000000000000002E-2</v>
      </c>
      <c r="M235" s="71" t="str">
        <f t="shared" ref="M235:M254" si="961">IF(ABS(L235)&lt;5%,"VG",IF(ABS(L235)&lt;10%,"G",IF(ABS(L235)&lt;15%,"S","NS")))</f>
        <v>G</v>
      </c>
      <c r="N235" s="70"/>
      <c r="O235" s="70"/>
      <c r="P235" s="70"/>
      <c r="Q235" s="70">
        <v>0.33300000000000002</v>
      </c>
      <c r="R235" s="70" t="str">
        <f t="shared" ref="R235:R254" si="962">IF(Q235&lt;=0.5,"VG",IF(Q235&lt;=0.6,"G",IF(Q235&lt;=0.7,"S","NS")))</f>
        <v>VG</v>
      </c>
      <c r="S235" s="70"/>
      <c r="T235" s="70"/>
      <c r="U235" s="70"/>
      <c r="V235" s="70">
        <v>0.93</v>
      </c>
      <c r="W235" s="70" t="str">
        <f t="shared" ref="W235:W254" si="963">IF(V235&gt;0.85,"VG",IF(V235&gt;0.75,"G",IF(V235&gt;0.6,"S","NS")))</f>
        <v>VG</v>
      </c>
      <c r="X235" s="70"/>
      <c r="Y235" s="70"/>
      <c r="Z235" s="70"/>
      <c r="AA235" s="70"/>
      <c r="AB235" s="71"/>
      <c r="AC235" s="70"/>
      <c r="AD235" s="70"/>
      <c r="AE235" s="70"/>
      <c r="AF235" s="71"/>
      <c r="AG235" s="70"/>
      <c r="AH235" s="70"/>
      <c r="AI235" s="70"/>
      <c r="AJ235" s="71"/>
      <c r="AK235" s="70"/>
      <c r="AL235" s="70"/>
    </row>
    <row r="236" spans="1:38" s="69" customFormat="1" x14ac:dyDescent="0.3">
      <c r="A236" s="69">
        <v>14164900</v>
      </c>
      <c r="B236" s="69">
        <v>23772751</v>
      </c>
      <c r="C236" s="69" t="s">
        <v>60</v>
      </c>
      <c r="D236" s="69" t="s">
        <v>93</v>
      </c>
      <c r="F236" s="80"/>
      <c r="G236" s="70">
        <v>0.91300000000000003</v>
      </c>
      <c r="H236" s="70" t="str">
        <f t="shared" si="960"/>
        <v>VG</v>
      </c>
      <c r="I236" s="70"/>
      <c r="J236" s="70"/>
      <c r="K236" s="70"/>
      <c r="L236" s="71">
        <v>3.2000000000000001E-2</v>
      </c>
      <c r="M236" s="71" t="str">
        <f t="shared" si="961"/>
        <v>VG</v>
      </c>
      <c r="N236" s="70"/>
      <c r="O236" s="70"/>
      <c r="P236" s="70"/>
      <c r="Q236" s="70">
        <v>0.29199999999999998</v>
      </c>
      <c r="R236" s="70" t="str">
        <f t="shared" si="962"/>
        <v>VG</v>
      </c>
      <c r="S236" s="70"/>
      <c r="T236" s="70"/>
      <c r="U236" s="70"/>
      <c r="V236" s="70">
        <v>0.93799999999999994</v>
      </c>
      <c r="W236" s="70" t="str">
        <f t="shared" si="963"/>
        <v>VG</v>
      </c>
      <c r="X236" s="70"/>
      <c r="Y236" s="70"/>
      <c r="Z236" s="70"/>
      <c r="AA236" s="70"/>
      <c r="AB236" s="71"/>
      <c r="AC236" s="70"/>
      <c r="AD236" s="70"/>
      <c r="AE236" s="70"/>
      <c r="AF236" s="71"/>
      <c r="AG236" s="70"/>
      <c r="AH236" s="70"/>
      <c r="AI236" s="70"/>
      <c r="AJ236" s="71"/>
      <c r="AK236" s="70"/>
      <c r="AL236" s="70"/>
    </row>
    <row r="237" spans="1:38" s="69" customFormat="1" x14ac:dyDescent="0.3">
      <c r="A237" s="69">
        <v>14164900</v>
      </c>
      <c r="B237" s="69">
        <v>23772751</v>
      </c>
      <c r="C237" s="69" t="s">
        <v>60</v>
      </c>
      <c r="D237" s="69" t="s">
        <v>159</v>
      </c>
      <c r="F237" s="80"/>
      <c r="G237" s="70">
        <v>0.876</v>
      </c>
      <c r="H237" s="70" t="str">
        <f t="shared" si="960"/>
        <v>VG</v>
      </c>
      <c r="I237" s="70"/>
      <c r="J237" s="70"/>
      <c r="K237" s="70"/>
      <c r="L237" s="71">
        <v>0.08</v>
      </c>
      <c r="M237" s="71" t="str">
        <f t="shared" si="961"/>
        <v>G</v>
      </c>
      <c r="N237" s="70"/>
      <c r="O237" s="70"/>
      <c r="P237" s="70"/>
      <c r="Q237" s="70">
        <v>0.34300000000000003</v>
      </c>
      <c r="R237" s="70" t="str">
        <f t="shared" si="962"/>
        <v>VG</v>
      </c>
      <c r="S237" s="70"/>
      <c r="T237" s="70"/>
      <c r="U237" s="70"/>
      <c r="V237" s="70">
        <v>0.92900000000000005</v>
      </c>
      <c r="W237" s="70" t="str">
        <f t="shared" si="963"/>
        <v>VG</v>
      </c>
      <c r="X237" s="70"/>
      <c r="Y237" s="70"/>
      <c r="Z237" s="70"/>
      <c r="AA237" s="70"/>
      <c r="AB237" s="71"/>
      <c r="AC237" s="70"/>
      <c r="AD237" s="70"/>
      <c r="AE237" s="70"/>
      <c r="AF237" s="71"/>
      <c r="AG237" s="70"/>
      <c r="AH237" s="70"/>
      <c r="AI237" s="70"/>
      <c r="AJ237" s="71"/>
      <c r="AK237" s="70"/>
      <c r="AL237" s="70"/>
    </row>
    <row r="238" spans="1:38" s="69" customFormat="1" x14ac:dyDescent="0.3">
      <c r="A238" s="69">
        <v>14164900</v>
      </c>
      <c r="B238" s="69">
        <v>23772751</v>
      </c>
      <c r="C238" s="69" t="s">
        <v>60</v>
      </c>
      <c r="D238" s="69" t="s">
        <v>161</v>
      </c>
      <c r="F238" s="80"/>
      <c r="G238" s="70">
        <v>0.84099999999999997</v>
      </c>
      <c r="H238" s="70" t="str">
        <f t="shared" si="960"/>
        <v>VG</v>
      </c>
      <c r="I238" s="70"/>
      <c r="J238" s="70"/>
      <c r="K238" s="70"/>
      <c r="L238" s="71">
        <v>0.123</v>
      </c>
      <c r="M238" s="71" t="str">
        <f t="shared" si="961"/>
        <v>S</v>
      </c>
      <c r="N238" s="70"/>
      <c r="O238" s="70"/>
      <c r="P238" s="70"/>
      <c r="Q238" s="70">
        <v>0.38100000000000001</v>
      </c>
      <c r="R238" s="70" t="str">
        <f t="shared" si="962"/>
        <v>VG</v>
      </c>
      <c r="S238" s="70"/>
      <c r="T238" s="70"/>
      <c r="U238" s="70"/>
      <c r="V238" s="70">
        <v>0.93500000000000005</v>
      </c>
      <c r="W238" s="70" t="str">
        <f t="shared" si="963"/>
        <v>VG</v>
      </c>
      <c r="X238" s="70"/>
      <c r="Y238" s="70"/>
      <c r="Z238" s="70"/>
      <c r="AA238" s="70"/>
      <c r="AB238" s="71"/>
      <c r="AC238" s="70"/>
      <c r="AD238" s="70"/>
      <c r="AE238" s="70"/>
      <c r="AF238" s="71"/>
      <c r="AG238" s="70"/>
      <c r="AH238" s="70"/>
      <c r="AI238" s="70"/>
      <c r="AJ238" s="71"/>
      <c r="AK238" s="70"/>
      <c r="AL238" s="70"/>
    </row>
    <row r="239" spans="1:38" s="69" customFormat="1" x14ac:dyDescent="0.3">
      <c r="A239" s="69">
        <v>14164900</v>
      </c>
      <c r="B239" s="69">
        <v>23772751</v>
      </c>
      <c r="C239" s="69" t="s">
        <v>60</v>
      </c>
      <c r="D239" s="69" t="s">
        <v>162</v>
      </c>
      <c r="F239" s="80"/>
      <c r="G239" s="70">
        <v>0.66</v>
      </c>
      <c r="H239" s="70" t="str">
        <f t="shared" si="960"/>
        <v>S</v>
      </c>
      <c r="I239" s="70"/>
      <c r="J239" s="70"/>
      <c r="K239" s="70"/>
      <c r="L239" s="71">
        <v>-8.1000000000000003E-2</v>
      </c>
      <c r="M239" s="71" t="str">
        <f t="shared" si="961"/>
        <v>G</v>
      </c>
      <c r="N239" s="70"/>
      <c r="O239" s="70"/>
      <c r="P239" s="70"/>
      <c r="Q239" s="70">
        <v>0.56599999999999995</v>
      </c>
      <c r="R239" s="70" t="str">
        <f t="shared" si="962"/>
        <v>G</v>
      </c>
      <c r="S239" s="70"/>
      <c r="T239" s="70"/>
      <c r="U239" s="70"/>
      <c r="V239" s="70">
        <v>0.85499999999999998</v>
      </c>
      <c r="W239" s="70" t="str">
        <f t="shared" si="963"/>
        <v>VG</v>
      </c>
      <c r="X239" s="70"/>
      <c r="Y239" s="70"/>
      <c r="Z239" s="70"/>
      <c r="AA239" s="70"/>
      <c r="AB239" s="71"/>
      <c r="AC239" s="70"/>
      <c r="AD239" s="70"/>
      <c r="AE239" s="70"/>
      <c r="AF239" s="71"/>
      <c r="AG239" s="70"/>
      <c r="AH239" s="70"/>
      <c r="AI239" s="70"/>
      <c r="AJ239" s="71"/>
      <c r="AK239" s="70"/>
      <c r="AL239" s="70"/>
    </row>
    <row r="240" spans="1:38" s="69" customFormat="1" x14ac:dyDescent="0.3">
      <c r="A240" s="69">
        <v>14164900</v>
      </c>
      <c r="B240" s="69">
        <v>23772751</v>
      </c>
      <c r="C240" s="69" t="s">
        <v>60</v>
      </c>
      <c r="D240" s="69" t="s">
        <v>163</v>
      </c>
      <c r="F240" s="80"/>
      <c r="G240" s="70">
        <v>0.92500000000000004</v>
      </c>
      <c r="H240" s="70" t="str">
        <f t="shared" si="960"/>
        <v>VG</v>
      </c>
      <c r="I240" s="70"/>
      <c r="J240" s="70"/>
      <c r="K240" s="70"/>
      <c r="L240" s="71">
        <v>2.3E-2</v>
      </c>
      <c r="M240" s="71" t="str">
        <f t="shared" si="961"/>
        <v>VG</v>
      </c>
      <c r="N240" s="70"/>
      <c r="O240" s="70"/>
      <c r="P240" s="70"/>
      <c r="Q240" s="70">
        <v>0.27100000000000002</v>
      </c>
      <c r="R240" s="70" t="str">
        <f t="shared" si="962"/>
        <v>VG</v>
      </c>
      <c r="S240" s="70"/>
      <c r="T240" s="70"/>
      <c r="U240" s="70"/>
      <c r="V240" s="70">
        <v>0.94199999999999995</v>
      </c>
      <c r="W240" s="70" t="str">
        <f t="shared" si="963"/>
        <v>VG</v>
      </c>
      <c r="X240" s="70"/>
      <c r="Y240" s="70"/>
      <c r="Z240" s="70"/>
      <c r="AA240" s="70"/>
      <c r="AB240" s="71"/>
      <c r="AC240" s="70"/>
      <c r="AD240" s="70"/>
      <c r="AE240" s="70"/>
      <c r="AF240" s="71"/>
      <c r="AG240" s="70"/>
      <c r="AH240" s="70"/>
      <c r="AI240" s="70"/>
      <c r="AJ240" s="71"/>
      <c r="AK240" s="70"/>
      <c r="AL240" s="70"/>
    </row>
    <row r="241" spans="1:38" s="69" customFormat="1" x14ac:dyDescent="0.3">
      <c r="A241" s="69">
        <v>14164900</v>
      </c>
      <c r="B241" s="69">
        <v>23772751</v>
      </c>
      <c r="C241" s="69" t="s">
        <v>60</v>
      </c>
      <c r="D241" s="69" t="s">
        <v>165</v>
      </c>
      <c r="F241" s="80"/>
      <c r="G241" s="70">
        <v>0.90300000000000002</v>
      </c>
      <c r="H241" s="70" t="str">
        <f t="shared" si="960"/>
        <v>VG</v>
      </c>
      <c r="I241" s="70"/>
      <c r="J241" s="70"/>
      <c r="K241" s="70"/>
      <c r="L241" s="71">
        <v>-7.0000000000000001E-3</v>
      </c>
      <c r="M241" s="71" t="str">
        <f t="shared" si="961"/>
        <v>VG</v>
      </c>
      <c r="N241" s="70"/>
      <c r="O241" s="70"/>
      <c r="P241" s="70"/>
      <c r="Q241" s="70">
        <v>0.31</v>
      </c>
      <c r="R241" s="70" t="str">
        <f t="shared" si="962"/>
        <v>VG</v>
      </c>
      <c r="S241" s="70"/>
      <c r="T241" s="70"/>
      <c r="U241" s="70"/>
      <c r="V241" s="70">
        <v>0.93100000000000005</v>
      </c>
      <c r="W241" s="70" t="str">
        <f t="shared" si="963"/>
        <v>VG</v>
      </c>
      <c r="X241" s="70"/>
      <c r="Y241" s="70"/>
      <c r="Z241" s="70"/>
      <c r="AA241" s="70"/>
      <c r="AB241" s="71"/>
      <c r="AC241" s="70"/>
      <c r="AD241" s="70"/>
      <c r="AE241" s="70"/>
      <c r="AF241" s="71"/>
      <c r="AG241" s="70"/>
      <c r="AH241" s="70"/>
      <c r="AI241" s="70"/>
      <c r="AJ241" s="71"/>
      <c r="AK241" s="70"/>
      <c r="AL241" s="70"/>
    </row>
    <row r="242" spans="1:38" s="69" customFormat="1" x14ac:dyDescent="0.3">
      <c r="A242" s="69">
        <v>14164900</v>
      </c>
      <c r="B242" s="69">
        <v>23772751</v>
      </c>
      <c r="C242" s="69" t="s">
        <v>60</v>
      </c>
      <c r="D242" s="69" t="s">
        <v>168</v>
      </c>
      <c r="F242" s="80"/>
      <c r="G242" s="70">
        <v>0.93100000000000005</v>
      </c>
      <c r="H242" s="70" t="str">
        <f t="shared" si="960"/>
        <v>VG</v>
      </c>
      <c r="I242" s="70"/>
      <c r="J242" s="70"/>
      <c r="K242" s="70"/>
      <c r="L242" s="71">
        <v>3.4000000000000002E-2</v>
      </c>
      <c r="M242" s="71" t="str">
        <f t="shared" si="961"/>
        <v>VG</v>
      </c>
      <c r="N242" s="70"/>
      <c r="O242" s="70"/>
      <c r="P242" s="70"/>
      <c r="Q242" s="70">
        <v>0.26100000000000001</v>
      </c>
      <c r="R242" s="70" t="str">
        <f t="shared" si="962"/>
        <v>VG</v>
      </c>
      <c r="S242" s="70"/>
      <c r="T242" s="70"/>
      <c r="U242" s="70"/>
      <c r="V242" s="70">
        <v>0.94799999999999995</v>
      </c>
      <c r="W242" s="70" t="str">
        <f t="shared" si="963"/>
        <v>VG</v>
      </c>
      <c r="X242" s="70"/>
      <c r="Y242" s="70"/>
      <c r="Z242" s="70"/>
      <c r="AA242" s="70"/>
      <c r="AB242" s="71"/>
      <c r="AC242" s="70"/>
      <c r="AD242" s="70"/>
      <c r="AE242" s="70"/>
      <c r="AF242" s="71"/>
      <c r="AG242" s="70"/>
      <c r="AH242" s="70"/>
      <c r="AI242" s="70"/>
      <c r="AJ242" s="71"/>
      <c r="AK242" s="70"/>
      <c r="AL242" s="70"/>
    </row>
    <row r="243" spans="1:38" s="63" customFormat="1" x14ac:dyDescent="0.3">
      <c r="A243" s="63">
        <v>14164900</v>
      </c>
      <c r="B243" s="63">
        <v>23772751</v>
      </c>
      <c r="C243" s="63" t="s">
        <v>60</v>
      </c>
      <c r="D243" s="63" t="s">
        <v>169</v>
      </c>
      <c r="F243" s="79"/>
      <c r="G243" s="64">
        <v>0.92600000000000005</v>
      </c>
      <c r="H243" s="64" t="str">
        <f t="shared" si="960"/>
        <v>VG</v>
      </c>
      <c r="I243" s="64"/>
      <c r="J243" s="64"/>
      <c r="K243" s="64"/>
      <c r="L243" s="65">
        <v>1.4E-2</v>
      </c>
      <c r="M243" s="65" t="str">
        <f t="shared" si="961"/>
        <v>VG</v>
      </c>
      <c r="N243" s="64"/>
      <c r="O243" s="64"/>
      <c r="P243" s="64"/>
      <c r="Q243" s="64">
        <v>0.27</v>
      </c>
      <c r="R243" s="64" t="str">
        <f t="shared" si="962"/>
        <v>VG</v>
      </c>
      <c r="S243" s="64"/>
      <c r="T243" s="64"/>
      <c r="U243" s="64"/>
      <c r="V243" s="64">
        <v>0.95299999999999996</v>
      </c>
      <c r="W243" s="64" t="str">
        <f t="shared" si="963"/>
        <v>VG</v>
      </c>
      <c r="X243" s="64"/>
      <c r="Y243" s="64"/>
      <c r="Z243" s="64"/>
      <c r="AA243" s="64"/>
      <c r="AB243" s="65"/>
      <c r="AC243" s="64"/>
      <c r="AD243" s="64"/>
      <c r="AE243" s="64"/>
      <c r="AF243" s="65"/>
      <c r="AG243" s="64"/>
      <c r="AH243" s="64"/>
      <c r="AI243" s="64"/>
      <c r="AJ243" s="65"/>
      <c r="AK243" s="64"/>
      <c r="AL243" s="64"/>
    </row>
    <row r="244" spans="1:38" s="63" customFormat="1" x14ac:dyDescent="0.3">
      <c r="A244" s="63">
        <v>14164900</v>
      </c>
      <c r="B244" s="63">
        <v>23772751</v>
      </c>
      <c r="C244" s="63" t="s">
        <v>60</v>
      </c>
      <c r="D244" s="63" t="s">
        <v>171</v>
      </c>
      <c r="F244" s="79"/>
      <c r="G244" s="64">
        <v>0.73699999999999999</v>
      </c>
      <c r="H244" s="64" t="str">
        <f t="shared" si="960"/>
        <v>G</v>
      </c>
      <c r="I244" s="64"/>
      <c r="J244" s="64"/>
      <c r="K244" s="64"/>
      <c r="L244" s="65">
        <v>-7.3999999999999996E-2</v>
      </c>
      <c r="M244" s="65" t="str">
        <f t="shared" si="961"/>
        <v>G</v>
      </c>
      <c r="N244" s="64"/>
      <c r="O244" s="64"/>
      <c r="P244" s="64"/>
      <c r="Q244" s="64">
        <v>0.5</v>
      </c>
      <c r="R244" s="64" t="str">
        <f t="shared" si="962"/>
        <v>VG</v>
      </c>
      <c r="S244" s="64"/>
      <c r="T244" s="64"/>
      <c r="U244" s="64"/>
      <c r="V244" s="64">
        <v>0.96099999999999997</v>
      </c>
      <c r="W244" s="64" t="str">
        <f t="shared" si="963"/>
        <v>VG</v>
      </c>
      <c r="X244" s="64"/>
      <c r="Y244" s="64"/>
      <c r="Z244" s="64"/>
      <c r="AA244" s="64"/>
      <c r="AB244" s="65"/>
      <c r="AC244" s="64"/>
      <c r="AD244" s="64"/>
      <c r="AE244" s="64"/>
      <c r="AF244" s="65"/>
      <c r="AG244" s="64"/>
      <c r="AH244" s="64"/>
      <c r="AI244" s="64"/>
      <c r="AJ244" s="65"/>
      <c r="AK244" s="64"/>
      <c r="AL244" s="64"/>
    </row>
    <row r="245" spans="1:38" s="63" customFormat="1" x14ac:dyDescent="0.3">
      <c r="A245" s="63">
        <v>14164900</v>
      </c>
      <c r="B245" s="63">
        <v>23772751</v>
      </c>
      <c r="C245" s="63" t="s">
        <v>60</v>
      </c>
      <c r="D245" s="63" t="s">
        <v>172</v>
      </c>
      <c r="F245" s="79">
        <v>1.7</v>
      </c>
      <c r="G245" s="64">
        <v>0.7</v>
      </c>
      <c r="H245" s="64" t="str">
        <f t="shared" si="960"/>
        <v>S</v>
      </c>
      <c r="I245" s="64"/>
      <c r="J245" s="64"/>
      <c r="K245" s="64"/>
      <c r="L245" s="65">
        <v>-8.5999999999999993E-2</v>
      </c>
      <c r="M245" s="65" t="str">
        <f t="shared" si="961"/>
        <v>G</v>
      </c>
      <c r="N245" s="64"/>
      <c r="O245" s="64"/>
      <c r="P245" s="64"/>
      <c r="Q245" s="64">
        <v>0.53</v>
      </c>
      <c r="R245" s="64" t="str">
        <f t="shared" si="962"/>
        <v>G</v>
      </c>
      <c r="S245" s="64"/>
      <c r="T245" s="64"/>
      <c r="U245" s="64"/>
      <c r="V245" s="64">
        <v>0.96</v>
      </c>
      <c r="W245" s="64" t="str">
        <f t="shared" si="963"/>
        <v>VG</v>
      </c>
      <c r="X245" s="64"/>
      <c r="Y245" s="64"/>
      <c r="Z245" s="64"/>
      <c r="AA245" s="64"/>
      <c r="AB245" s="65"/>
      <c r="AC245" s="64"/>
      <c r="AD245" s="64"/>
      <c r="AE245" s="64"/>
      <c r="AF245" s="65"/>
      <c r="AG245" s="64"/>
      <c r="AH245" s="64"/>
      <c r="AI245" s="64"/>
      <c r="AJ245" s="65"/>
      <c r="AK245" s="64"/>
      <c r="AL245" s="64"/>
    </row>
    <row r="246" spans="1:38" s="63" customFormat="1" x14ac:dyDescent="0.3">
      <c r="A246" s="63">
        <v>14164900</v>
      </c>
      <c r="B246" s="63">
        <v>23772751</v>
      </c>
      <c r="C246" s="63" t="s">
        <v>60</v>
      </c>
      <c r="D246" s="63" t="s">
        <v>174</v>
      </c>
      <c r="F246" s="79">
        <v>1.7</v>
      </c>
      <c r="G246" s="64">
        <v>0.7</v>
      </c>
      <c r="H246" s="64" t="str">
        <f t="shared" si="960"/>
        <v>S</v>
      </c>
      <c r="I246" s="64"/>
      <c r="J246" s="64"/>
      <c r="K246" s="64"/>
      <c r="L246" s="65">
        <v>-8.5000000000000006E-2</v>
      </c>
      <c r="M246" s="65" t="str">
        <f t="shared" si="961"/>
        <v>G</v>
      </c>
      <c r="N246" s="64"/>
      <c r="O246" s="64"/>
      <c r="P246" s="64"/>
      <c r="Q246" s="64">
        <v>0.53</v>
      </c>
      <c r="R246" s="64" t="str">
        <f t="shared" si="962"/>
        <v>G</v>
      </c>
      <c r="S246" s="64"/>
      <c r="T246" s="64"/>
      <c r="U246" s="64"/>
      <c r="V246" s="64">
        <v>0.96</v>
      </c>
      <c r="W246" s="64" t="str">
        <f t="shared" si="963"/>
        <v>VG</v>
      </c>
      <c r="X246" s="64"/>
      <c r="Y246" s="64"/>
      <c r="Z246" s="64"/>
      <c r="AA246" s="64"/>
      <c r="AB246" s="65"/>
      <c r="AC246" s="64"/>
      <c r="AD246" s="64"/>
      <c r="AE246" s="64"/>
      <c r="AF246" s="65"/>
      <c r="AG246" s="64"/>
      <c r="AH246" s="64"/>
      <c r="AI246" s="64"/>
      <c r="AJ246" s="65"/>
      <c r="AK246" s="64"/>
      <c r="AL246" s="64"/>
    </row>
    <row r="247" spans="1:38" s="63" customFormat="1" ht="28.8" x14ac:dyDescent="0.3">
      <c r="A247" s="63">
        <v>14164900</v>
      </c>
      <c r="B247" s="63">
        <v>23772751</v>
      </c>
      <c r="C247" s="63" t="s">
        <v>60</v>
      </c>
      <c r="D247" s="82" t="s">
        <v>175</v>
      </c>
      <c r="E247" s="82"/>
      <c r="F247" s="79">
        <v>1.5</v>
      </c>
      <c r="G247" s="64">
        <v>0.75</v>
      </c>
      <c r="H247" s="64" t="str">
        <f t="shared" si="960"/>
        <v>G</v>
      </c>
      <c r="I247" s="64"/>
      <c r="J247" s="64"/>
      <c r="K247" s="64"/>
      <c r="L247" s="65">
        <v>-6.2E-2</v>
      </c>
      <c r="M247" s="65" t="str">
        <f t="shared" si="961"/>
        <v>G</v>
      </c>
      <c r="N247" s="64"/>
      <c r="O247" s="64"/>
      <c r="P247" s="64"/>
      <c r="Q247" s="64">
        <v>0.5</v>
      </c>
      <c r="R247" s="64" t="str">
        <f t="shared" si="962"/>
        <v>VG</v>
      </c>
      <c r="S247" s="64"/>
      <c r="T247" s="64"/>
      <c r="U247" s="64"/>
      <c r="V247" s="64">
        <v>0.97</v>
      </c>
      <c r="W247" s="64" t="str">
        <f t="shared" si="963"/>
        <v>VG</v>
      </c>
      <c r="X247" s="64"/>
      <c r="Y247" s="64"/>
      <c r="Z247" s="64"/>
      <c r="AA247" s="64"/>
      <c r="AB247" s="65"/>
      <c r="AC247" s="64"/>
      <c r="AD247" s="64"/>
      <c r="AE247" s="64"/>
      <c r="AF247" s="65"/>
      <c r="AG247" s="64"/>
      <c r="AH247" s="64"/>
      <c r="AI247" s="64"/>
      <c r="AJ247" s="65"/>
      <c r="AK247" s="64"/>
      <c r="AL247" s="64"/>
    </row>
    <row r="248" spans="1:38" s="63" customFormat="1" ht="28.8" x14ac:dyDescent="0.3">
      <c r="A248" s="63">
        <v>14164900</v>
      </c>
      <c r="B248" s="63">
        <v>23772751</v>
      </c>
      <c r="C248" s="63" t="s">
        <v>60</v>
      </c>
      <c r="D248" s="82" t="s">
        <v>176</v>
      </c>
      <c r="E248" s="82"/>
      <c r="F248" s="79">
        <v>1.4</v>
      </c>
      <c r="G248" s="64">
        <v>0.77</v>
      </c>
      <c r="H248" s="64" t="str">
        <f t="shared" si="960"/>
        <v>G</v>
      </c>
      <c r="I248" s="64"/>
      <c r="J248" s="64"/>
      <c r="K248" s="64"/>
      <c r="L248" s="65">
        <v>-0.04</v>
      </c>
      <c r="M248" s="65" t="str">
        <f t="shared" si="961"/>
        <v>VG</v>
      </c>
      <c r="N248" s="64"/>
      <c r="O248" s="64"/>
      <c r="P248" s="64"/>
      <c r="Q248" s="64">
        <v>0.48</v>
      </c>
      <c r="R248" s="64" t="str">
        <f t="shared" si="962"/>
        <v>VG</v>
      </c>
      <c r="S248" s="64"/>
      <c r="T248" s="64"/>
      <c r="U248" s="64"/>
      <c r="V248" s="64">
        <v>0.97</v>
      </c>
      <c r="W248" s="64" t="str">
        <f t="shared" si="963"/>
        <v>VG</v>
      </c>
      <c r="X248" s="64"/>
      <c r="Y248" s="64"/>
      <c r="Z248" s="64"/>
      <c r="AA248" s="64"/>
      <c r="AB248" s="65"/>
      <c r="AC248" s="64"/>
      <c r="AD248" s="64"/>
      <c r="AE248" s="64"/>
      <c r="AF248" s="65"/>
      <c r="AG248" s="64"/>
      <c r="AH248" s="64"/>
      <c r="AI248" s="64"/>
      <c r="AJ248" s="65"/>
      <c r="AK248" s="64"/>
      <c r="AL248" s="64"/>
    </row>
    <row r="249" spans="1:38" s="63" customFormat="1" x14ac:dyDescent="0.3">
      <c r="A249" s="63">
        <v>14164900</v>
      </c>
      <c r="B249" s="63">
        <v>23772751</v>
      </c>
      <c r="C249" s="63" t="s">
        <v>60</v>
      </c>
      <c r="D249" s="82" t="s">
        <v>177</v>
      </c>
      <c r="E249" s="82"/>
      <c r="F249" s="79">
        <v>1.5</v>
      </c>
      <c r="G249" s="64">
        <v>0.79</v>
      </c>
      <c r="H249" s="64" t="str">
        <f t="shared" si="960"/>
        <v>G</v>
      </c>
      <c r="I249" s="64"/>
      <c r="J249" s="64"/>
      <c r="K249" s="64"/>
      <c r="L249" s="65">
        <v>0.17299999999999999</v>
      </c>
      <c r="M249" s="65" t="str">
        <f t="shared" si="961"/>
        <v>NS</v>
      </c>
      <c r="N249" s="64"/>
      <c r="O249" s="64"/>
      <c r="P249" s="64"/>
      <c r="Q249" s="64">
        <v>0.43</v>
      </c>
      <c r="R249" s="64" t="str">
        <f t="shared" si="962"/>
        <v>VG</v>
      </c>
      <c r="S249" s="64"/>
      <c r="T249" s="64"/>
      <c r="U249" s="64"/>
      <c r="V249" s="64">
        <v>0.96</v>
      </c>
      <c r="W249" s="64" t="str">
        <f t="shared" si="963"/>
        <v>VG</v>
      </c>
      <c r="X249" s="64"/>
      <c r="Y249" s="64"/>
      <c r="Z249" s="64"/>
      <c r="AA249" s="64"/>
      <c r="AB249" s="65"/>
      <c r="AC249" s="64"/>
      <c r="AD249" s="64"/>
      <c r="AE249" s="64"/>
      <c r="AF249" s="65"/>
      <c r="AG249" s="64"/>
      <c r="AH249" s="64"/>
      <c r="AI249" s="64"/>
      <c r="AJ249" s="65"/>
      <c r="AK249" s="64"/>
      <c r="AL249" s="64"/>
    </row>
    <row r="250" spans="1:38" s="47" customFormat="1" x14ac:dyDescent="0.3">
      <c r="A250" s="47">
        <v>14164900</v>
      </c>
      <c r="B250" s="47">
        <v>23772751</v>
      </c>
      <c r="C250" s="47" t="s">
        <v>60</v>
      </c>
      <c r="D250" s="99" t="s">
        <v>178</v>
      </c>
      <c r="E250" s="99"/>
      <c r="F250" s="100">
        <v>1.6</v>
      </c>
      <c r="G250" s="49">
        <v>0.77</v>
      </c>
      <c r="H250" s="49" t="str">
        <f t="shared" si="960"/>
        <v>G</v>
      </c>
      <c r="I250" s="49"/>
      <c r="J250" s="49"/>
      <c r="K250" s="49"/>
      <c r="L250" s="50">
        <v>0.189</v>
      </c>
      <c r="M250" s="50" t="str">
        <f t="shared" si="961"/>
        <v>NS</v>
      </c>
      <c r="N250" s="49"/>
      <c r="O250" s="49"/>
      <c r="P250" s="49"/>
      <c r="Q250" s="49">
        <v>0.44</v>
      </c>
      <c r="R250" s="49" t="str">
        <f t="shared" si="962"/>
        <v>VG</v>
      </c>
      <c r="S250" s="49"/>
      <c r="T250" s="49"/>
      <c r="U250" s="49"/>
      <c r="V250" s="49">
        <v>0.97</v>
      </c>
      <c r="W250" s="49" t="str">
        <f t="shared" si="963"/>
        <v>VG</v>
      </c>
      <c r="X250" s="49"/>
      <c r="Y250" s="49"/>
      <c r="Z250" s="49"/>
      <c r="AA250" s="49"/>
      <c r="AB250" s="50"/>
      <c r="AC250" s="49"/>
      <c r="AD250" s="49"/>
      <c r="AE250" s="49"/>
      <c r="AF250" s="50"/>
      <c r="AG250" s="49"/>
      <c r="AH250" s="49"/>
      <c r="AI250" s="49"/>
      <c r="AJ250" s="50"/>
      <c r="AK250" s="49"/>
      <c r="AL250" s="49"/>
    </row>
    <row r="251" spans="1:38" s="47" customFormat="1" x14ac:dyDescent="0.3">
      <c r="A251" s="47">
        <v>14164900</v>
      </c>
      <c r="B251" s="47">
        <v>23772751</v>
      </c>
      <c r="C251" s="47" t="s">
        <v>60</v>
      </c>
      <c r="D251" s="99" t="s">
        <v>186</v>
      </c>
      <c r="E251" s="99"/>
      <c r="F251" s="100">
        <v>1.6</v>
      </c>
      <c r="G251" s="49">
        <v>0.78</v>
      </c>
      <c r="H251" s="49" t="str">
        <f t="shared" si="960"/>
        <v>G</v>
      </c>
      <c r="I251" s="49"/>
      <c r="J251" s="49"/>
      <c r="K251" s="49"/>
      <c r="L251" s="50">
        <v>0.187</v>
      </c>
      <c r="M251" s="50" t="str">
        <f t="shared" si="961"/>
        <v>NS</v>
      </c>
      <c r="N251" s="49"/>
      <c r="O251" s="49"/>
      <c r="P251" s="49"/>
      <c r="Q251" s="49">
        <v>0.43</v>
      </c>
      <c r="R251" s="49" t="str">
        <f t="shared" si="962"/>
        <v>VG</v>
      </c>
      <c r="S251" s="49"/>
      <c r="T251" s="49"/>
      <c r="U251" s="49"/>
      <c r="V251" s="49">
        <v>0.97</v>
      </c>
      <c r="W251" s="49" t="str">
        <f t="shared" si="963"/>
        <v>VG</v>
      </c>
      <c r="X251" s="49"/>
      <c r="Y251" s="49"/>
      <c r="Z251" s="49"/>
      <c r="AA251" s="49"/>
      <c r="AB251" s="50"/>
      <c r="AC251" s="49"/>
      <c r="AD251" s="49"/>
      <c r="AE251" s="49"/>
      <c r="AF251" s="50"/>
      <c r="AG251" s="49"/>
      <c r="AH251" s="49"/>
      <c r="AI251" s="49"/>
      <c r="AJ251" s="50"/>
      <c r="AK251" s="49"/>
      <c r="AL251" s="49"/>
    </row>
    <row r="252" spans="1:38" s="47" customFormat="1" x14ac:dyDescent="0.3">
      <c r="A252" s="47">
        <v>14164900</v>
      </c>
      <c r="B252" s="47">
        <v>23772751</v>
      </c>
      <c r="C252" s="47" t="s">
        <v>60</v>
      </c>
      <c r="D252" s="99" t="s">
        <v>188</v>
      </c>
      <c r="E252" s="99"/>
      <c r="F252" s="100">
        <v>1.6</v>
      </c>
      <c r="G252" s="49">
        <v>0.78</v>
      </c>
      <c r="H252" s="49" t="str">
        <f t="shared" si="960"/>
        <v>G</v>
      </c>
      <c r="I252" s="49"/>
      <c r="J252" s="49"/>
      <c r="K252" s="49"/>
      <c r="L252" s="50">
        <v>0.186</v>
      </c>
      <c r="M252" s="50" t="str">
        <f t="shared" si="961"/>
        <v>NS</v>
      </c>
      <c r="N252" s="49"/>
      <c r="O252" s="49"/>
      <c r="P252" s="49"/>
      <c r="Q252" s="49">
        <v>0.43</v>
      </c>
      <c r="R252" s="49" t="str">
        <f t="shared" si="962"/>
        <v>VG</v>
      </c>
      <c r="S252" s="49"/>
      <c r="T252" s="49"/>
      <c r="U252" s="49"/>
      <c r="V252" s="49">
        <v>0.97</v>
      </c>
      <c r="W252" s="49" t="str">
        <f t="shared" si="963"/>
        <v>VG</v>
      </c>
      <c r="X252" s="49"/>
      <c r="Y252" s="49"/>
      <c r="Z252" s="49"/>
      <c r="AA252" s="49"/>
      <c r="AB252" s="50"/>
      <c r="AC252" s="49"/>
      <c r="AD252" s="49"/>
      <c r="AE252" s="49"/>
      <c r="AF252" s="50"/>
      <c r="AG252" s="49"/>
      <c r="AH252" s="49"/>
      <c r="AI252" s="49"/>
      <c r="AJ252" s="50"/>
      <c r="AK252" s="49"/>
      <c r="AL252" s="49"/>
    </row>
    <row r="253" spans="1:38" s="63" customFormat="1" x14ac:dyDescent="0.3">
      <c r="A253" s="63">
        <v>14164900</v>
      </c>
      <c r="B253" s="63">
        <v>23772751</v>
      </c>
      <c r="C253" s="63" t="s">
        <v>60</v>
      </c>
      <c r="D253" s="98" t="s">
        <v>189</v>
      </c>
      <c r="E253" s="98"/>
      <c r="F253" s="79">
        <v>0.9</v>
      </c>
      <c r="G253" s="64">
        <v>0.92</v>
      </c>
      <c r="H253" s="64" t="str">
        <f t="shared" si="960"/>
        <v>VG</v>
      </c>
      <c r="I253" s="64"/>
      <c r="J253" s="64"/>
      <c r="K253" s="64"/>
      <c r="L253" s="65">
        <v>8.8999999999999996E-2</v>
      </c>
      <c r="M253" s="65" t="str">
        <f t="shared" si="961"/>
        <v>G</v>
      </c>
      <c r="N253" s="64"/>
      <c r="O253" s="64"/>
      <c r="P253" s="64"/>
      <c r="Q253" s="64">
        <v>0.28000000000000003</v>
      </c>
      <c r="R253" s="64" t="str">
        <f t="shared" si="962"/>
        <v>VG</v>
      </c>
      <c r="S253" s="64"/>
      <c r="T253" s="64"/>
      <c r="U253" s="64"/>
      <c r="V253" s="64">
        <v>0.97</v>
      </c>
      <c r="W253" s="64" t="str">
        <f t="shared" si="963"/>
        <v>VG</v>
      </c>
      <c r="X253" s="64"/>
      <c r="Y253" s="64"/>
      <c r="Z253" s="64"/>
      <c r="AA253" s="64"/>
      <c r="AB253" s="65"/>
      <c r="AC253" s="64"/>
      <c r="AD253" s="64"/>
      <c r="AE253" s="64"/>
      <c r="AF253" s="65"/>
      <c r="AG253" s="64"/>
      <c r="AH253" s="64"/>
      <c r="AI253" s="64"/>
      <c r="AJ253" s="65"/>
      <c r="AK253" s="64"/>
      <c r="AL253" s="64"/>
    </row>
    <row r="254" spans="1:38" s="63" customFormat="1" x14ac:dyDescent="0.3">
      <c r="A254" s="63">
        <v>14164900</v>
      </c>
      <c r="B254" s="63">
        <v>23772751</v>
      </c>
      <c r="C254" s="63" t="s">
        <v>60</v>
      </c>
      <c r="D254" s="98" t="s">
        <v>192</v>
      </c>
      <c r="E254" s="98" t="s">
        <v>194</v>
      </c>
      <c r="F254" s="79">
        <v>0.9</v>
      </c>
      <c r="G254" s="64">
        <v>0.92</v>
      </c>
      <c r="H254" s="64" t="str">
        <f t="shared" si="960"/>
        <v>VG</v>
      </c>
      <c r="I254" s="64"/>
      <c r="J254" s="64"/>
      <c r="K254" s="64"/>
      <c r="L254" s="65">
        <v>8.1000000000000003E-2</v>
      </c>
      <c r="M254" s="65" t="str">
        <f t="shared" si="961"/>
        <v>G</v>
      </c>
      <c r="N254" s="64"/>
      <c r="O254" s="64"/>
      <c r="P254" s="64"/>
      <c r="Q254" s="64">
        <v>0.27</v>
      </c>
      <c r="R254" s="64" t="str">
        <f t="shared" si="962"/>
        <v>VG</v>
      </c>
      <c r="S254" s="64"/>
      <c r="T254" s="64"/>
      <c r="U254" s="64"/>
      <c r="V254" s="64">
        <v>0.97</v>
      </c>
      <c r="W254" s="64" t="str">
        <f t="shared" si="963"/>
        <v>VG</v>
      </c>
      <c r="X254" s="64"/>
      <c r="Y254" s="64"/>
      <c r="Z254" s="64"/>
      <c r="AA254" s="64"/>
      <c r="AB254" s="65"/>
      <c r="AC254" s="64"/>
      <c r="AD254" s="64"/>
      <c r="AE254" s="64"/>
      <c r="AF254" s="65"/>
      <c r="AG254" s="64"/>
      <c r="AH254" s="64"/>
      <c r="AI254" s="64"/>
      <c r="AJ254" s="65"/>
      <c r="AK254" s="64"/>
      <c r="AL254" s="64"/>
    </row>
    <row r="255" spans="1:38" s="63" customFormat="1" x14ac:dyDescent="0.3">
      <c r="A255" s="63">
        <v>14164900</v>
      </c>
      <c r="B255" s="63">
        <v>23772751</v>
      </c>
      <c r="C255" s="63" t="s">
        <v>60</v>
      </c>
      <c r="D255" s="98" t="s">
        <v>197</v>
      </c>
      <c r="E255" s="98" t="s">
        <v>194</v>
      </c>
      <c r="F255" s="79">
        <v>0.9</v>
      </c>
      <c r="G255" s="64">
        <v>0.92</v>
      </c>
      <c r="H255" s="64" t="str">
        <f t="shared" ref="H255" si="964">IF(G255&gt;0.8,"VG",IF(G255&gt;0.7,"G",IF(G255&gt;0.45,"S","NS")))</f>
        <v>VG</v>
      </c>
      <c r="I255" s="64"/>
      <c r="J255" s="64"/>
      <c r="K255" s="64"/>
      <c r="L255" s="65">
        <v>8.1000000000000003E-2</v>
      </c>
      <c r="M255" s="65" t="str">
        <f t="shared" ref="M255" si="965">IF(ABS(L255)&lt;5%,"VG",IF(ABS(L255)&lt;10%,"G",IF(ABS(L255)&lt;15%,"S","NS")))</f>
        <v>G</v>
      </c>
      <c r="N255" s="64"/>
      <c r="O255" s="64"/>
      <c r="P255" s="64"/>
      <c r="Q255" s="64">
        <v>0.27</v>
      </c>
      <c r="R255" s="64" t="str">
        <f t="shared" ref="R255" si="966">IF(Q255&lt;=0.5,"VG",IF(Q255&lt;=0.6,"G",IF(Q255&lt;=0.7,"S","NS")))</f>
        <v>VG</v>
      </c>
      <c r="S255" s="64"/>
      <c r="T255" s="64"/>
      <c r="U255" s="64"/>
      <c r="V255" s="64">
        <v>0.97</v>
      </c>
      <c r="W255" s="64" t="str">
        <f t="shared" ref="W255" si="967">IF(V255&gt;0.85,"VG",IF(V255&gt;0.75,"G",IF(V255&gt;0.6,"S","NS")))</f>
        <v>VG</v>
      </c>
      <c r="X255" s="64"/>
      <c r="Y255" s="64"/>
      <c r="Z255" s="64"/>
      <c r="AA255" s="64"/>
      <c r="AB255" s="65"/>
      <c r="AC255" s="64"/>
      <c r="AD255" s="64"/>
      <c r="AE255" s="64"/>
      <c r="AF255" s="65"/>
      <c r="AG255" s="64"/>
      <c r="AH255" s="64"/>
      <c r="AI255" s="64"/>
      <c r="AJ255" s="65"/>
      <c r="AK255" s="64"/>
      <c r="AL255" s="64"/>
    </row>
    <row r="256" spans="1:38" s="63" customFormat="1" x14ac:dyDescent="0.3">
      <c r="A256" s="63">
        <v>14164900</v>
      </c>
      <c r="B256" s="63">
        <v>23772751</v>
      </c>
      <c r="C256" s="63" t="s">
        <v>60</v>
      </c>
      <c r="D256" s="98" t="s">
        <v>204</v>
      </c>
      <c r="E256" s="98" t="s">
        <v>198</v>
      </c>
      <c r="F256" s="79">
        <v>0.9</v>
      </c>
      <c r="G256" s="64">
        <v>0.93</v>
      </c>
      <c r="H256" s="64" t="str">
        <f t="shared" ref="H256" si="968">IF(G256&gt;0.8,"VG",IF(G256&gt;0.7,"G",IF(G256&gt;0.45,"S","NS")))</f>
        <v>VG</v>
      </c>
      <c r="I256" s="64"/>
      <c r="J256" s="64"/>
      <c r="K256" s="64"/>
      <c r="L256" s="65">
        <v>0.06</v>
      </c>
      <c r="M256" s="65" t="str">
        <f t="shared" ref="M256" si="969">IF(ABS(L256)&lt;5%,"VG",IF(ABS(L256)&lt;10%,"G",IF(ABS(L256)&lt;15%,"S","NS")))</f>
        <v>G</v>
      </c>
      <c r="N256" s="64"/>
      <c r="O256" s="64"/>
      <c r="P256" s="64"/>
      <c r="Q256" s="64">
        <v>0.27</v>
      </c>
      <c r="R256" s="64" t="str">
        <f t="shared" ref="R256" si="970">IF(Q256&lt;=0.5,"VG",IF(Q256&lt;=0.6,"G",IF(Q256&lt;=0.7,"S","NS")))</f>
        <v>VG</v>
      </c>
      <c r="S256" s="64"/>
      <c r="T256" s="64"/>
      <c r="U256" s="64"/>
      <c r="V256" s="64">
        <v>0.97</v>
      </c>
      <c r="W256" s="64" t="str">
        <f t="shared" ref="W256" si="971">IF(V256&gt;0.85,"VG",IF(V256&gt;0.75,"G",IF(V256&gt;0.6,"S","NS")))</f>
        <v>VG</v>
      </c>
      <c r="X256" s="64"/>
      <c r="Y256" s="64"/>
      <c r="Z256" s="64"/>
      <c r="AA256" s="64"/>
      <c r="AB256" s="65"/>
      <c r="AC256" s="64"/>
      <c r="AD256" s="64"/>
      <c r="AE256" s="64"/>
      <c r="AF256" s="65"/>
      <c r="AG256" s="64"/>
      <c r="AH256" s="64"/>
      <c r="AI256" s="64"/>
      <c r="AJ256" s="65"/>
      <c r="AK256" s="64"/>
      <c r="AL256" s="64"/>
    </row>
    <row r="257" spans="1:38" s="63" customFormat="1" x14ac:dyDescent="0.3">
      <c r="A257" s="63">
        <v>14164900</v>
      </c>
      <c r="B257" s="63">
        <v>23772751</v>
      </c>
      <c r="C257" s="63" t="s">
        <v>60</v>
      </c>
      <c r="D257" s="98" t="s">
        <v>212</v>
      </c>
      <c r="E257" s="98" t="s">
        <v>213</v>
      </c>
      <c r="F257" s="79">
        <v>0.9</v>
      </c>
      <c r="G257" s="64">
        <v>0.92</v>
      </c>
      <c r="H257" s="64" t="str">
        <f t="shared" ref="H257" si="972">IF(G257&gt;0.8,"VG",IF(G257&gt;0.7,"G",IF(G257&gt;0.45,"S","NS")))</f>
        <v>VG</v>
      </c>
      <c r="I257" s="64"/>
      <c r="J257" s="64"/>
      <c r="K257" s="64"/>
      <c r="L257" s="65">
        <v>6.6000000000000003E-2</v>
      </c>
      <c r="M257" s="65" t="str">
        <f t="shared" ref="M257" si="973">IF(ABS(L257)&lt;5%,"VG",IF(ABS(L257)&lt;10%,"G",IF(ABS(L257)&lt;15%,"S","NS")))</f>
        <v>G</v>
      </c>
      <c r="N257" s="64"/>
      <c r="O257" s="64"/>
      <c r="P257" s="64"/>
      <c r="Q257" s="64">
        <v>0.27</v>
      </c>
      <c r="R257" s="64" t="str">
        <f t="shared" ref="R257" si="974">IF(Q257&lt;=0.5,"VG",IF(Q257&lt;=0.6,"G",IF(Q257&lt;=0.7,"S","NS")))</f>
        <v>VG</v>
      </c>
      <c r="S257" s="64"/>
      <c r="T257" s="64"/>
      <c r="U257" s="64"/>
      <c r="V257" s="64">
        <v>0.97</v>
      </c>
      <c r="W257" s="64" t="str">
        <f t="shared" ref="W257" si="975">IF(V257&gt;0.85,"VG",IF(V257&gt;0.75,"G",IF(V257&gt;0.6,"S","NS")))</f>
        <v>VG</v>
      </c>
      <c r="X257" s="64"/>
      <c r="Y257" s="64"/>
      <c r="Z257" s="64"/>
      <c r="AA257" s="64"/>
      <c r="AB257" s="65"/>
      <c r="AC257" s="64"/>
      <c r="AD257" s="64"/>
      <c r="AE257" s="64"/>
      <c r="AF257" s="65"/>
      <c r="AG257" s="64"/>
      <c r="AH257" s="64"/>
      <c r="AI257" s="64"/>
      <c r="AJ257" s="65"/>
      <c r="AK257" s="64"/>
      <c r="AL257" s="64"/>
    </row>
    <row r="258" spans="1:38" s="30" customFormat="1" x14ac:dyDescent="0.3">
      <c r="A258" s="30">
        <v>14164900</v>
      </c>
      <c r="B258" s="30">
        <v>23772751</v>
      </c>
      <c r="C258" s="30" t="s">
        <v>60</v>
      </c>
      <c r="D258" s="130" t="s">
        <v>228</v>
      </c>
      <c r="E258" s="130" t="s">
        <v>227</v>
      </c>
      <c r="F258" s="116">
        <v>2.4</v>
      </c>
      <c r="G258" s="24">
        <v>0.46</v>
      </c>
      <c r="H258" s="24" t="str">
        <f t="shared" ref="H258" si="976">IF(G258&gt;0.8,"VG",IF(G258&gt;0.7,"G",IF(G258&gt;0.45,"S","NS")))</f>
        <v>S</v>
      </c>
      <c r="I258" s="24"/>
      <c r="J258" s="24"/>
      <c r="K258" s="24"/>
      <c r="L258" s="25">
        <v>0.309</v>
      </c>
      <c r="M258" s="25" t="str">
        <f t="shared" ref="M258" si="977">IF(ABS(L258)&lt;5%,"VG",IF(ABS(L258)&lt;10%,"G",IF(ABS(L258)&lt;15%,"S","NS")))</f>
        <v>NS</v>
      </c>
      <c r="N258" s="24"/>
      <c r="O258" s="24"/>
      <c r="P258" s="24"/>
      <c r="Q258" s="24">
        <v>0.62</v>
      </c>
      <c r="R258" s="24" t="str">
        <f t="shared" ref="R258" si="978">IF(Q258&lt;=0.5,"VG",IF(Q258&lt;=0.6,"G",IF(Q258&lt;=0.7,"S","NS")))</f>
        <v>S</v>
      </c>
      <c r="S258" s="24"/>
      <c r="T258" s="24"/>
      <c r="U258" s="24"/>
      <c r="V258" s="24">
        <v>0.96</v>
      </c>
      <c r="W258" s="24" t="str">
        <f t="shared" ref="W258" si="979">IF(V258&gt;0.85,"VG",IF(V258&gt;0.75,"G",IF(V258&gt;0.6,"S","NS")))</f>
        <v>VG</v>
      </c>
      <c r="X258" s="24"/>
      <c r="Y258" s="24"/>
      <c r="Z258" s="24"/>
      <c r="AA258" s="24"/>
      <c r="AB258" s="25"/>
      <c r="AC258" s="24"/>
      <c r="AD258" s="24"/>
      <c r="AE258" s="24"/>
      <c r="AF258" s="25"/>
      <c r="AG258" s="24"/>
      <c r="AH258" s="24"/>
      <c r="AI258" s="24"/>
      <c r="AJ258" s="25"/>
      <c r="AK258" s="24"/>
      <c r="AL258" s="24"/>
    </row>
    <row r="259" spans="1:38" s="30" customFormat="1" x14ac:dyDescent="0.3">
      <c r="A259" s="30">
        <v>14164900</v>
      </c>
      <c r="B259" s="30">
        <v>23772751</v>
      </c>
      <c r="C259" s="30" t="s">
        <v>60</v>
      </c>
      <c r="D259" s="130" t="s">
        <v>240</v>
      </c>
      <c r="E259" s="130" t="s">
        <v>227</v>
      </c>
      <c r="F259" s="116">
        <v>2.4</v>
      </c>
      <c r="G259" s="24">
        <v>0.45</v>
      </c>
      <c r="H259" s="24" t="str">
        <f t="shared" ref="H259" si="980">IF(G259&gt;0.8,"VG",IF(G259&gt;0.7,"G",IF(G259&gt;0.45,"S","NS")))</f>
        <v>NS</v>
      </c>
      <c r="I259" s="24"/>
      <c r="J259" s="24"/>
      <c r="K259" s="24"/>
      <c r="L259" s="25">
        <v>0.31</v>
      </c>
      <c r="M259" s="25" t="str">
        <f t="shared" ref="M259" si="981">IF(ABS(L259)&lt;5%,"VG",IF(ABS(L259)&lt;10%,"G",IF(ABS(L259)&lt;15%,"S","NS")))</f>
        <v>NS</v>
      </c>
      <c r="N259" s="24"/>
      <c r="O259" s="24"/>
      <c r="P259" s="24"/>
      <c r="Q259" s="24">
        <v>0.62</v>
      </c>
      <c r="R259" s="24" t="str">
        <f t="shared" ref="R259" si="982">IF(Q259&lt;=0.5,"VG",IF(Q259&lt;=0.6,"G",IF(Q259&lt;=0.7,"S","NS")))</f>
        <v>S</v>
      </c>
      <c r="S259" s="24"/>
      <c r="T259" s="24"/>
      <c r="U259" s="24"/>
      <c r="V259" s="24">
        <v>0.96</v>
      </c>
      <c r="W259" s="24" t="str">
        <f t="shared" ref="W259" si="983">IF(V259&gt;0.85,"VG",IF(V259&gt;0.75,"G",IF(V259&gt;0.6,"S","NS")))</f>
        <v>VG</v>
      </c>
      <c r="X259" s="24"/>
      <c r="Y259" s="24"/>
      <c r="Z259" s="24"/>
      <c r="AA259" s="24"/>
      <c r="AB259" s="25"/>
      <c r="AC259" s="24"/>
      <c r="AD259" s="24"/>
      <c r="AE259" s="24"/>
      <c r="AF259" s="25"/>
      <c r="AG259" s="24"/>
      <c r="AH259" s="24"/>
      <c r="AI259" s="24"/>
      <c r="AJ259" s="25"/>
      <c r="AK259" s="24"/>
      <c r="AL259" s="24"/>
    </row>
    <row r="260" spans="1:38" s="47" customFormat="1" x14ac:dyDescent="0.3">
      <c r="A260" s="47">
        <v>14164900</v>
      </c>
      <c r="B260" s="47">
        <v>23772751</v>
      </c>
      <c r="C260" s="47" t="s">
        <v>60</v>
      </c>
      <c r="D260" s="99" t="s">
        <v>245</v>
      </c>
      <c r="E260" s="99" t="s">
        <v>247</v>
      </c>
      <c r="F260" s="100">
        <v>2.1</v>
      </c>
      <c r="G260" s="49">
        <v>0.59</v>
      </c>
      <c r="H260" s="49" t="str">
        <f t="shared" ref="H260" si="984">IF(G260&gt;0.8,"VG",IF(G260&gt;0.7,"G",IF(G260&gt;0.45,"S","NS")))</f>
        <v>S</v>
      </c>
      <c r="I260" s="49"/>
      <c r="J260" s="49"/>
      <c r="K260" s="49"/>
      <c r="L260" s="50">
        <v>0.254</v>
      </c>
      <c r="M260" s="50" t="str">
        <f t="shared" ref="M260" si="985">IF(ABS(L260)&lt;5%,"VG",IF(ABS(L260)&lt;10%,"G",IF(ABS(L260)&lt;15%,"S","NS")))</f>
        <v>NS</v>
      </c>
      <c r="N260" s="49"/>
      <c r="O260" s="49"/>
      <c r="P260" s="49"/>
      <c r="Q260" s="49">
        <v>0.56000000000000005</v>
      </c>
      <c r="R260" s="49" t="str">
        <f t="shared" ref="R260" si="986">IF(Q260&lt;=0.5,"VG",IF(Q260&lt;=0.6,"G",IF(Q260&lt;=0.7,"S","NS")))</f>
        <v>G</v>
      </c>
      <c r="S260" s="49"/>
      <c r="T260" s="49"/>
      <c r="U260" s="49"/>
      <c r="V260" s="49">
        <v>0.96</v>
      </c>
      <c r="W260" s="49" t="str">
        <f t="shared" ref="W260" si="987">IF(V260&gt;0.85,"VG",IF(V260&gt;0.75,"G",IF(V260&gt;0.6,"S","NS")))</f>
        <v>VG</v>
      </c>
      <c r="X260" s="49"/>
      <c r="Y260" s="49"/>
      <c r="Z260" s="49"/>
      <c r="AA260" s="49"/>
      <c r="AB260" s="50"/>
      <c r="AC260" s="49"/>
      <c r="AD260" s="49"/>
      <c r="AE260" s="49"/>
      <c r="AF260" s="50"/>
      <c r="AG260" s="49"/>
      <c r="AH260" s="49"/>
      <c r="AI260" s="49"/>
      <c r="AJ260" s="50"/>
      <c r="AK260" s="49"/>
      <c r="AL260" s="49"/>
    </row>
    <row r="261" spans="1:38" s="47" customFormat="1" x14ac:dyDescent="0.3">
      <c r="A261" s="47">
        <v>14164900</v>
      </c>
      <c r="B261" s="47">
        <v>23772751</v>
      </c>
      <c r="C261" s="47" t="s">
        <v>60</v>
      </c>
      <c r="D261" s="99" t="s">
        <v>248</v>
      </c>
      <c r="E261" s="99" t="s">
        <v>250</v>
      </c>
      <c r="F261" s="100">
        <v>1.7</v>
      </c>
      <c r="G261" s="49">
        <v>0.71</v>
      </c>
      <c r="H261" s="49" t="str">
        <f t="shared" ref="H261" si="988">IF(G261&gt;0.8,"VG",IF(G261&gt;0.7,"G",IF(G261&gt;0.45,"S","NS")))</f>
        <v>G</v>
      </c>
      <c r="I261" s="49"/>
      <c r="J261" s="49"/>
      <c r="K261" s="49"/>
      <c r="L261" s="50">
        <v>0.189</v>
      </c>
      <c r="M261" s="50" t="str">
        <f t="shared" ref="M261" si="989">IF(ABS(L261)&lt;5%,"VG",IF(ABS(L261)&lt;10%,"G",IF(ABS(L261)&lt;15%,"S","NS")))</f>
        <v>NS</v>
      </c>
      <c r="N261" s="49"/>
      <c r="O261" s="49"/>
      <c r="P261" s="49"/>
      <c r="Q261" s="49">
        <v>0.49</v>
      </c>
      <c r="R261" s="49" t="str">
        <f t="shared" ref="R261" si="990">IF(Q261&lt;=0.5,"VG",IF(Q261&lt;=0.6,"G",IF(Q261&lt;=0.7,"S","NS")))</f>
        <v>VG</v>
      </c>
      <c r="S261" s="49"/>
      <c r="T261" s="49"/>
      <c r="U261" s="49"/>
      <c r="V261" s="49">
        <v>0.96</v>
      </c>
      <c r="W261" s="49" t="str">
        <f t="shared" ref="W261" si="991">IF(V261&gt;0.85,"VG",IF(V261&gt;0.75,"G",IF(V261&gt;0.6,"S","NS")))</f>
        <v>VG</v>
      </c>
      <c r="X261" s="49"/>
      <c r="Y261" s="49"/>
      <c r="Z261" s="49"/>
      <c r="AA261" s="49"/>
      <c r="AB261" s="50"/>
      <c r="AC261" s="49"/>
      <c r="AD261" s="49"/>
      <c r="AE261" s="49"/>
      <c r="AF261" s="50"/>
      <c r="AG261" s="49"/>
      <c r="AH261" s="49"/>
      <c r="AI261" s="49"/>
      <c r="AJ261" s="50"/>
      <c r="AK261" s="49"/>
      <c r="AL261" s="49"/>
    </row>
    <row r="262" spans="1:38" s="47" customFormat="1" x14ac:dyDescent="0.3">
      <c r="A262" s="47">
        <v>14164900</v>
      </c>
      <c r="B262" s="47">
        <v>23772751</v>
      </c>
      <c r="C262" s="47" t="s">
        <v>60</v>
      </c>
      <c r="D262" s="99" t="s">
        <v>251</v>
      </c>
      <c r="E262" s="99" t="s">
        <v>250</v>
      </c>
      <c r="F262" s="100">
        <v>1.6</v>
      </c>
      <c r="G262" s="49">
        <v>0.72</v>
      </c>
      <c r="H262" s="49" t="str">
        <f t="shared" ref="H262" si="992">IF(G262&gt;0.8,"VG",IF(G262&gt;0.7,"G",IF(G262&gt;0.45,"S","NS")))</f>
        <v>G</v>
      </c>
      <c r="I262" s="49"/>
      <c r="J262" s="49"/>
      <c r="K262" s="49"/>
      <c r="L262" s="50">
        <v>0.183</v>
      </c>
      <c r="M262" s="50" t="str">
        <f t="shared" ref="M262" si="993">IF(ABS(L262)&lt;5%,"VG",IF(ABS(L262)&lt;10%,"G",IF(ABS(L262)&lt;15%,"S","NS")))</f>
        <v>NS</v>
      </c>
      <c r="N262" s="49"/>
      <c r="O262" s="49"/>
      <c r="P262" s="49"/>
      <c r="Q262" s="49">
        <v>0.48</v>
      </c>
      <c r="R262" s="49" t="str">
        <f t="shared" ref="R262" si="994">IF(Q262&lt;=0.5,"VG",IF(Q262&lt;=0.6,"G",IF(Q262&lt;=0.7,"S","NS")))</f>
        <v>VG</v>
      </c>
      <c r="S262" s="49"/>
      <c r="T262" s="49"/>
      <c r="U262" s="49"/>
      <c r="V262" s="49">
        <v>0.96</v>
      </c>
      <c r="W262" s="49" t="str">
        <f t="shared" ref="W262" si="995">IF(V262&gt;0.85,"VG",IF(V262&gt;0.75,"G",IF(V262&gt;0.6,"S","NS")))</f>
        <v>VG</v>
      </c>
      <c r="X262" s="49"/>
      <c r="Y262" s="49"/>
      <c r="Z262" s="49"/>
      <c r="AA262" s="49"/>
      <c r="AB262" s="50"/>
      <c r="AC262" s="49"/>
      <c r="AD262" s="49"/>
      <c r="AE262" s="49"/>
      <c r="AF262" s="50"/>
      <c r="AG262" s="49"/>
      <c r="AH262" s="49"/>
      <c r="AI262" s="49"/>
      <c r="AJ262" s="50"/>
      <c r="AK262" s="49"/>
      <c r="AL262" s="49"/>
    </row>
    <row r="263" spans="1:38" s="47" customFormat="1" x14ac:dyDescent="0.3">
      <c r="A263" s="47">
        <v>14164900</v>
      </c>
      <c r="B263" s="47">
        <v>23772751</v>
      </c>
      <c r="C263" s="47" t="s">
        <v>60</v>
      </c>
      <c r="D263" s="99" t="s">
        <v>254</v>
      </c>
      <c r="E263" s="99" t="s">
        <v>229</v>
      </c>
      <c r="F263" s="100">
        <v>1.3</v>
      </c>
      <c r="G263" s="49">
        <v>0.79</v>
      </c>
      <c r="H263" s="49" t="str">
        <f t="shared" ref="H263" si="996">IF(G263&gt;0.8,"VG",IF(G263&gt;0.7,"G",IF(G263&gt;0.45,"S","NS")))</f>
        <v>G</v>
      </c>
      <c r="I263" s="49"/>
      <c r="J263" s="49"/>
      <c r="K263" s="49"/>
      <c r="L263" s="50">
        <v>0.13800000000000001</v>
      </c>
      <c r="M263" s="50" t="str">
        <f t="shared" ref="M263" si="997">IF(ABS(L263)&lt;5%,"VG",IF(ABS(L263)&lt;10%,"G",IF(ABS(L263)&lt;15%,"S","NS")))</f>
        <v>S</v>
      </c>
      <c r="N263" s="49"/>
      <c r="O263" s="49"/>
      <c r="P263" s="49"/>
      <c r="Q263" s="49">
        <v>0.43</v>
      </c>
      <c r="R263" s="49" t="str">
        <f t="shared" ref="R263" si="998">IF(Q263&lt;=0.5,"VG",IF(Q263&lt;=0.6,"G",IF(Q263&lt;=0.7,"S","NS")))</f>
        <v>VG</v>
      </c>
      <c r="S263" s="49"/>
      <c r="T263" s="49"/>
      <c r="U263" s="49"/>
      <c r="V263" s="49">
        <v>0.95</v>
      </c>
      <c r="W263" s="49" t="str">
        <f t="shared" ref="W263" si="999">IF(V263&gt;0.85,"VG",IF(V263&gt;0.75,"G",IF(V263&gt;0.6,"S","NS")))</f>
        <v>VG</v>
      </c>
      <c r="X263" s="49"/>
      <c r="Y263" s="49"/>
      <c r="Z263" s="49"/>
      <c r="AA263" s="49"/>
      <c r="AB263" s="50"/>
      <c r="AC263" s="49"/>
      <c r="AD263" s="49"/>
      <c r="AE263" s="49"/>
      <c r="AF263" s="50"/>
      <c r="AG263" s="49"/>
      <c r="AH263" s="49"/>
      <c r="AI263" s="49"/>
      <c r="AJ263" s="50"/>
      <c r="AK263" s="49"/>
      <c r="AL263" s="49"/>
    </row>
  </sheetData>
  <mergeCells count="16">
    <mergeCell ref="BA3:BB3"/>
    <mergeCell ref="BC3:BD3"/>
    <mergeCell ref="BE3:BF3"/>
    <mergeCell ref="BG3:BH3"/>
    <mergeCell ref="AM3:AN3"/>
    <mergeCell ref="AO3:AP3"/>
    <mergeCell ref="AS3:AT3"/>
    <mergeCell ref="AU3:AV3"/>
    <mergeCell ref="AW3:AX3"/>
    <mergeCell ref="AY3:AZ3"/>
    <mergeCell ref="AK3:AL3"/>
    <mergeCell ref="AA3:AB3"/>
    <mergeCell ref="AC3:AD3"/>
    <mergeCell ref="AE3:AF3"/>
    <mergeCell ref="AG3:AH3"/>
    <mergeCell ref="AI3:AJ3"/>
  </mergeCell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1929C-592F-44D0-9E7A-22EE6C628EB8}">
  <dimension ref="A1:Q7"/>
  <sheetViews>
    <sheetView workbookViewId="0">
      <selection activeCell="A5" sqref="A5"/>
    </sheetView>
  </sheetViews>
  <sheetFormatPr defaultRowHeight="14.4" x14ac:dyDescent="0.3"/>
  <cols>
    <col min="5" max="5" width="16.88671875" customWidth="1"/>
    <col min="7" max="8" width="13.5546875" style="144" customWidth="1"/>
    <col min="9" max="9" width="12.33203125" customWidth="1"/>
    <col min="10" max="10" width="13.77734375" customWidth="1"/>
    <col min="14" max="14" width="8.6640625" customWidth="1"/>
    <col min="15" max="15" width="11.44140625" style="146" customWidth="1"/>
    <col min="16" max="16" width="53.33203125" customWidth="1"/>
  </cols>
  <sheetData>
    <row r="1" spans="1:17" ht="57.6" x14ac:dyDescent="0.3">
      <c r="A1" t="s">
        <v>261</v>
      </c>
      <c r="B1" t="s">
        <v>262</v>
      </c>
      <c r="C1" t="s">
        <v>288</v>
      </c>
      <c r="D1" t="s">
        <v>284</v>
      </c>
      <c r="E1" t="s">
        <v>289</v>
      </c>
      <c r="F1" t="s">
        <v>295</v>
      </c>
      <c r="G1" s="142" t="s">
        <v>298</v>
      </c>
      <c r="H1" s="142" t="s">
        <v>299</v>
      </c>
      <c r="I1" t="s">
        <v>282</v>
      </c>
      <c r="J1" t="s">
        <v>263</v>
      </c>
      <c r="K1" s="14" t="s">
        <v>278</v>
      </c>
      <c r="L1" t="s">
        <v>264</v>
      </c>
      <c r="M1" t="s">
        <v>265</v>
      </c>
      <c r="N1" s="14" t="s">
        <v>297</v>
      </c>
      <c r="O1" s="145" t="s">
        <v>296</v>
      </c>
      <c r="P1" t="s">
        <v>266</v>
      </c>
      <c r="Q1" t="s">
        <v>283</v>
      </c>
    </row>
    <row r="2" spans="1:17" s="63" customFormat="1" x14ac:dyDescent="0.3">
      <c r="A2" s="63">
        <v>14158500</v>
      </c>
      <c r="B2" s="63">
        <v>23773373</v>
      </c>
      <c r="D2" s="63">
        <v>3069</v>
      </c>
      <c r="E2" s="63" t="s">
        <v>290</v>
      </c>
      <c r="F2" s="63">
        <v>508</v>
      </c>
      <c r="G2" s="143">
        <v>88119000</v>
      </c>
      <c r="H2" s="64">
        <f>G2/2589988</f>
        <v>34.022937558011854</v>
      </c>
      <c r="I2" s="63" t="s">
        <v>275</v>
      </c>
      <c r="J2" s="63" t="s">
        <v>276</v>
      </c>
      <c r="K2" s="63">
        <v>580131</v>
      </c>
      <c r="L2" s="63">
        <v>4912257</v>
      </c>
      <c r="M2" s="63" t="s">
        <v>277</v>
      </c>
      <c r="N2" s="63">
        <v>92.4</v>
      </c>
      <c r="O2" s="81">
        <f>(N2*2589988)/G2</f>
        <v>2.7158148776086883</v>
      </c>
      <c r="P2" s="63" t="s">
        <v>2</v>
      </c>
    </row>
    <row r="3" spans="1:17" s="63" customFormat="1" x14ac:dyDescent="0.3">
      <c r="A3" s="63">
        <v>14158790</v>
      </c>
      <c r="B3" s="63">
        <v>23773393</v>
      </c>
      <c r="C3" s="63">
        <v>52940</v>
      </c>
      <c r="D3" s="63">
        <v>3036</v>
      </c>
      <c r="E3" s="63" t="s">
        <v>291</v>
      </c>
      <c r="F3" s="63">
        <v>229</v>
      </c>
      <c r="G3" s="143">
        <v>42488300</v>
      </c>
      <c r="H3" s="64">
        <f t="shared" ref="H3:H7" si="0">G3/2589988</f>
        <v>16.404825041660423</v>
      </c>
      <c r="I3" s="63" t="s">
        <v>267</v>
      </c>
      <c r="J3" s="63" t="s">
        <v>268</v>
      </c>
      <c r="K3" s="63">
        <v>576070</v>
      </c>
      <c r="L3" s="63">
        <v>4909277</v>
      </c>
      <c r="M3" s="63" t="s">
        <v>269</v>
      </c>
      <c r="N3" s="63">
        <v>15.6</v>
      </c>
      <c r="O3" s="81">
        <f t="shared" ref="O3:O7" si="1">(N3*2589988)/G3</f>
        <v>0.95093973635094831</v>
      </c>
      <c r="P3" s="55" t="s">
        <v>3</v>
      </c>
    </row>
    <row r="4" spans="1:17" s="63" customFormat="1" x14ac:dyDescent="0.3">
      <c r="A4" s="63">
        <v>14159200</v>
      </c>
      <c r="B4" s="63">
        <v>23773037</v>
      </c>
      <c r="C4" s="63">
        <v>30677</v>
      </c>
      <c r="D4" s="63">
        <v>1785</v>
      </c>
      <c r="E4" s="63" t="s">
        <v>292</v>
      </c>
      <c r="F4" s="63">
        <v>2229</v>
      </c>
      <c r="G4" s="143">
        <v>404283000</v>
      </c>
      <c r="H4" s="64">
        <f t="shared" si="0"/>
        <v>156.09454561179433</v>
      </c>
      <c r="I4" s="63" t="s">
        <v>270</v>
      </c>
      <c r="J4" s="63" t="s">
        <v>271</v>
      </c>
      <c r="K4" s="63">
        <v>562755</v>
      </c>
      <c r="L4" s="63">
        <v>4877200</v>
      </c>
      <c r="M4" s="63" t="s">
        <v>272</v>
      </c>
      <c r="N4" s="63">
        <v>160</v>
      </c>
      <c r="O4" s="81">
        <f t="shared" si="1"/>
        <v>1.0250198004862929</v>
      </c>
      <c r="P4" s="63" t="s">
        <v>5</v>
      </c>
      <c r="Q4" s="63" t="s">
        <v>285</v>
      </c>
    </row>
    <row r="5" spans="1:17" s="63" customFormat="1" x14ac:dyDescent="0.3">
      <c r="A5" s="63">
        <v>14161500</v>
      </c>
      <c r="B5" s="63">
        <v>23773411</v>
      </c>
      <c r="C5" s="63">
        <v>45726</v>
      </c>
      <c r="D5" s="63">
        <v>2564</v>
      </c>
      <c r="E5" s="63" t="s">
        <v>293</v>
      </c>
      <c r="F5" s="63">
        <v>236</v>
      </c>
      <c r="G5" s="143">
        <v>63516000</v>
      </c>
      <c r="H5" s="64">
        <f t="shared" si="0"/>
        <v>24.523665746713885</v>
      </c>
      <c r="I5" s="63" t="s">
        <v>273</v>
      </c>
      <c r="J5" s="63" t="s">
        <v>274</v>
      </c>
      <c r="K5" s="63">
        <v>559476</v>
      </c>
      <c r="L5" s="63">
        <v>4895217</v>
      </c>
      <c r="M5" s="63" t="s">
        <v>280</v>
      </c>
      <c r="N5" s="63">
        <v>24.1</v>
      </c>
      <c r="O5" s="81">
        <f t="shared" si="1"/>
        <v>0.98272420807355632</v>
      </c>
      <c r="P5" s="63" t="s">
        <v>9</v>
      </c>
    </row>
    <row r="6" spans="1:17" s="63" customFormat="1" x14ac:dyDescent="0.3">
      <c r="A6" s="63">
        <v>14162200</v>
      </c>
      <c r="B6" s="63">
        <v>23773405</v>
      </c>
      <c r="D6" s="63">
        <v>2400</v>
      </c>
      <c r="E6" s="63" t="s">
        <v>300</v>
      </c>
      <c r="F6" s="63">
        <v>763</v>
      </c>
      <c r="G6" s="143">
        <v>164367000</v>
      </c>
      <c r="H6" s="64">
        <f t="shared" si="0"/>
        <v>63.462456196708246</v>
      </c>
      <c r="I6" s="63">
        <v>44.162348190000003</v>
      </c>
      <c r="J6" s="63">
        <v>-122.3331192</v>
      </c>
      <c r="K6" s="63">
        <v>553322</v>
      </c>
      <c r="L6" s="63">
        <v>4889905</v>
      </c>
      <c r="M6" s="63" t="s">
        <v>279</v>
      </c>
      <c r="N6" s="63">
        <v>87.7</v>
      </c>
      <c r="O6" s="81">
        <f>N6/(H5+H6)</f>
        <v>0.99674810143801862</v>
      </c>
      <c r="P6" s="63" t="s">
        <v>10</v>
      </c>
      <c r="Q6" s="63" t="s">
        <v>281</v>
      </c>
    </row>
    <row r="7" spans="1:17" x14ac:dyDescent="0.3">
      <c r="A7" s="62">
        <v>14165000</v>
      </c>
      <c r="B7" s="63">
        <v>23773513</v>
      </c>
      <c r="C7" s="63">
        <v>34180</v>
      </c>
      <c r="D7" s="63">
        <v>2021</v>
      </c>
      <c r="E7" s="63" t="s">
        <v>294</v>
      </c>
      <c r="F7" s="63">
        <v>2088</v>
      </c>
      <c r="G7" s="143">
        <v>463631000</v>
      </c>
      <c r="H7" s="64">
        <f t="shared" si="0"/>
        <v>179.00893749314668</v>
      </c>
      <c r="I7" s="63" t="s">
        <v>286</v>
      </c>
      <c r="J7" s="63" t="s">
        <v>287</v>
      </c>
      <c r="K7" s="63">
        <v>503513</v>
      </c>
      <c r="L7" s="63">
        <v>4881993</v>
      </c>
      <c r="M7" s="63">
        <v>442.47</v>
      </c>
      <c r="N7" s="63">
        <v>177</v>
      </c>
      <c r="O7" s="81">
        <f t="shared" si="1"/>
        <v>0.98877744585672656</v>
      </c>
      <c r="P7" s="63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C8609-EEC9-493C-A6BB-29FCF2CCA99E}">
  <dimension ref="A1:AE110"/>
  <sheetViews>
    <sheetView workbookViewId="0">
      <selection activeCell="P4" sqref="P4:P14"/>
    </sheetView>
  </sheetViews>
  <sheetFormatPr defaultRowHeight="14.4" x14ac:dyDescent="0.3"/>
  <cols>
    <col min="3" max="11" width="8.88671875" style="45"/>
    <col min="15" max="15" width="8.88671875" style="45"/>
    <col min="16" max="16" width="11" bestFit="1" customWidth="1"/>
    <col min="27" max="27" width="9.109375" style="45"/>
  </cols>
  <sheetData>
    <row r="1" spans="1:31" x14ac:dyDescent="0.3">
      <c r="A1" t="str">
        <f>FLOW_Monthly_McKenzie_flow_skil!F1</f>
        <v xml:space="preserve"> Obs:..\Observations\McKenzie\USGS_14158850_flow_MCKENZIE R BLW TRAIL BR DAM NR BELKNAP SPRINGS_23773359.csv</v>
      </c>
    </row>
    <row r="2" spans="1:31" ht="28.8" x14ac:dyDescent="0.3">
      <c r="A2" s="14" t="s">
        <v>94</v>
      </c>
      <c r="B2" s="14" t="s">
        <v>95</v>
      </c>
      <c r="C2" s="45">
        <v>2010</v>
      </c>
      <c r="D2" s="45">
        <f>C2+1</f>
        <v>2011</v>
      </c>
      <c r="E2" s="45">
        <f t="shared" ref="E2:K2" si="0">D2+1</f>
        <v>2012</v>
      </c>
      <c r="F2" s="45">
        <f t="shared" si="0"/>
        <v>2013</v>
      </c>
      <c r="G2" s="45">
        <f t="shared" si="0"/>
        <v>2014</v>
      </c>
      <c r="H2" s="45">
        <f t="shared" si="0"/>
        <v>2015</v>
      </c>
      <c r="I2" s="45">
        <f t="shared" si="0"/>
        <v>2016</v>
      </c>
      <c r="J2" s="45">
        <f t="shared" si="0"/>
        <v>2017</v>
      </c>
      <c r="K2" s="45">
        <f t="shared" si="0"/>
        <v>2018</v>
      </c>
      <c r="L2" t="s">
        <v>155</v>
      </c>
      <c r="M2" t="s">
        <v>156</v>
      </c>
      <c r="N2" s="14" t="s">
        <v>149</v>
      </c>
      <c r="O2" s="45" t="s">
        <v>128</v>
      </c>
      <c r="P2" t="s">
        <v>157</v>
      </c>
      <c r="Q2" s="14" t="s">
        <v>98</v>
      </c>
      <c r="R2" s="14" t="s">
        <v>94</v>
      </c>
      <c r="S2" s="14" t="s">
        <v>95</v>
      </c>
      <c r="T2" s="46" t="s">
        <v>99</v>
      </c>
      <c r="W2" s="3" t="s">
        <v>93</v>
      </c>
      <c r="X2" t="s">
        <v>131</v>
      </c>
      <c r="Y2" t="s">
        <v>127</v>
      </c>
      <c r="Z2" s="14" t="s">
        <v>150</v>
      </c>
      <c r="AA2" s="45" t="s">
        <v>47</v>
      </c>
      <c r="AB2" t="s">
        <v>151</v>
      </c>
      <c r="AC2" s="45" t="s">
        <v>47</v>
      </c>
      <c r="AD2" t="s">
        <v>152</v>
      </c>
      <c r="AE2" t="s">
        <v>153</v>
      </c>
    </row>
    <row r="3" spans="1:31" x14ac:dyDescent="0.3">
      <c r="A3">
        <v>1</v>
      </c>
      <c r="B3">
        <v>31</v>
      </c>
      <c r="C3" s="45">
        <f>FLOW_Monthly_McKenzie_flow_skil!E2</f>
        <v>1368.7196039999999</v>
      </c>
      <c r="D3" s="45">
        <f>FLOW_Monthly_McKenzie_flow_skil!E14</f>
        <v>1669.506836</v>
      </c>
      <c r="E3" s="45">
        <f>FLOW_Monthly_McKenzie_flow_skil!E26</f>
        <v>1361.7764890000001</v>
      </c>
      <c r="F3" s="45">
        <f>FLOW_Monthly_McKenzie_flow_skil!E38</f>
        <v>876.71698000000004</v>
      </c>
      <c r="G3" s="45">
        <f>FLOW_Monthly_McKenzie_flow_skil!E50</f>
        <v>980.75329599999998</v>
      </c>
      <c r="H3" s="45">
        <f>FLOW_Monthly_McKenzie_flow_skil!E62</f>
        <v>1131.00647</v>
      </c>
      <c r="I3" s="45">
        <f>FLOW_Monthly_McKenzie_flow_skil!E74</f>
        <v>1648.5257570000001</v>
      </c>
      <c r="J3" s="45">
        <f>FLOW_Monthly_McKenzie_flow_skil!E86</f>
        <v>752.48681599999998</v>
      </c>
      <c r="K3" s="45">
        <f>FLOW_Monthly_McKenzie_flow_skil!E98</f>
        <v>1474.3743899999999</v>
      </c>
      <c r="L3" s="45">
        <f>AVERAGE(C3:K3)</f>
        <v>1251.5407375555556</v>
      </c>
      <c r="M3" s="45">
        <f>L18</f>
        <v>1210.8744644444444</v>
      </c>
      <c r="N3" s="45">
        <f>M3-L3</f>
        <v>-40.666273111111195</v>
      </c>
      <c r="O3" s="45">
        <f>838793/86400*35.315</f>
        <v>342.84693049768515</v>
      </c>
      <c r="P3" s="18">
        <f>M3/35.315</f>
        <v>34.287822864064687</v>
      </c>
      <c r="Q3">
        <v>2010</v>
      </c>
      <c r="R3">
        <v>1</v>
      </c>
      <c r="S3">
        <v>31</v>
      </c>
      <c r="T3">
        <v>205.56332399999999</v>
      </c>
      <c r="U3" s="45">
        <f>N$3</f>
        <v>-40.666273111111195</v>
      </c>
      <c r="V3" s="45">
        <f>T3+U3</f>
        <v>164.8970508888888</v>
      </c>
      <c r="W3" s="45">
        <v>547.22454800000003</v>
      </c>
      <c r="X3" s="45">
        <v>547.28594999999996</v>
      </c>
      <c r="Y3" s="45">
        <v>520.81432433333327</v>
      </c>
      <c r="AA3" s="45">
        <v>0</v>
      </c>
      <c r="AB3" s="45">
        <f>AB4-(AB5-AB4)/(AA5-AA4)*(AA4-AA3)</f>
        <v>-73.369269222222329</v>
      </c>
      <c r="AC3" s="45">
        <v>0</v>
      </c>
      <c r="AD3" s="18">
        <f>AB3/35.315</f>
        <v>-2.0775667343118318</v>
      </c>
      <c r="AE3" s="18">
        <f>(AD3-9.71)*35.315</f>
        <v>-416.27791922222235</v>
      </c>
    </row>
    <row r="4" spans="1:31" x14ac:dyDescent="0.3">
      <c r="A4">
        <v>2</v>
      </c>
      <c r="B4">
        <v>28</v>
      </c>
      <c r="C4" s="45">
        <f>FLOW_Monthly_McKenzie_flow_skil!E3</f>
        <v>969.84283400000004</v>
      </c>
      <c r="D4" s="45">
        <f>FLOW_Monthly_McKenzie_flow_skil!E15</f>
        <v>989.50347899999997</v>
      </c>
      <c r="E4" s="45">
        <f>FLOW_Monthly_McKenzie_flow_skil!E27</f>
        <v>1337.739624</v>
      </c>
      <c r="F4" s="45">
        <f>FLOW_Monthly_McKenzie_flow_skil!E39</f>
        <v>970.42480499999999</v>
      </c>
      <c r="G4" s="45">
        <f>FLOW_Monthly_McKenzie_flow_skil!E51</f>
        <v>1704.9420170000001</v>
      </c>
      <c r="H4" s="45">
        <f>FLOW_Monthly_McKenzie_flow_skil!E63</f>
        <v>1094.0410159999999</v>
      </c>
      <c r="I4" s="45">
        <f>FLOW_Monthly_McKenzie_flow_skil!E75</f>
        <v>1677.3801269999999</v>
      </c>
      <c r="J4" s="45">
        <f>FLOW_Monthly_McKenzie_flow_skil!E87</f>
        <v>1447.059692</v>
      </c>
      <c r="K4" s="45">
        <f>FLOW_Monthly_McKenzie_flow_skil!E99</f>
        <v>995.47119099999998</v>
      </c>
      <c r="L4" s="45">
        <f t="shared" ref="L4:L14" si="1">AVERAGE(C4:K4)</f>
        <v>1242.933865</v>
      </c>
      <c r="M4" s="45">
        <f t="shared" ref="M4:M14" si="2">L19</f>
        <v>1267.673584111111</v>
      </c>
      <c r="N4" s="45">
        <f t="shared" ref="N4:N14" si="3">M4-L4</f>
        <v>24.739719111111071</v>
      </c>
      <c r="O4" s="45">
        <f t="shared" ref="O4:O14" si="4">838793/86400*35.315</f>
        <v>342.84693049768515</v>
      </c>
      <c r="P4" s="18">
        <f t="shared" ref="P4:P14" si="5">M4/35.315</f>
        <v>35.896179643525727</v>
      </c>
      <c r="Q4">
        <v>2010</v>
      </c>
      <c r="R4">
        <v>2</v>
      </c>
      <c r="S4">
        <v>28</v>
      </c>
      <c r="T4">
        <v>91.545387000000005</v>
      </c>
      <c r="U4" s="45">
        <f>N$4</f>
        <v>24.739719111111071</v>
      </c>
      <c r="V4" s="45">
        <f t="shared" ref="V4:V67" si="6">T4+U4</f>
        <v>116.28510611111108</v>
      </c>
      <c r="W4" s="45">
        <v>434.62335200000001</v>
      </c>
      <c r="X4" s="45">
        <v>434.68505900000002</v>
      </c>
      <c r="Y4" s="45">
        <v>566.93237655555561</v>
      </c>
      <c r="Z4" s="45">
        <v>31</v>
      </c>
      <c r="AA4" s="45">
        <v>15</v>
      </c>
      <c r="AB4" s="45">
        <f>N3</f>
        <v>-40.666273111111195</v>
      </c>
      <c r="AC4" s="45">
        <v>15</v>
      </c>
      <c r="AD4" s="18">
        <f t="shared" ref="AD4:AD17" si="7">AB4/35.315</f>
        <v>-1.1515297497129038</v>
      </c>
      <c r="AE4" s="18">
        <f t="shared" ref="AE4:AE18" si="8">(AD4-9.71)*35.315</f>
        <v>-383.57492311111116</v>
      </c>
    </row>
    <row r="5" spans="1:31" x14ac:dyDescent="0.3">
      <c r="A5">
        <v>3</v>
      </c>
      <c r="B5">
        <v>31</v>
      </c>
      <c r="C5" s="45">
        <f>FLOW_Monthly_McKenzie_flow_skil!E4</f>
        <v>897.10913100000005</v>
      </c>
      <c r="D5" s="45">
        <f>FLOW_Monthly_McKenzie_flow_skil!E16</f>
        <v>1374.0816649999999</v>
      </c>
      <c r="E5" s="45">
        <f>FLOW_Monthly_McKenzie_flow_skil!E28</f>
        <v>1549.9884030000001</v>
      </c>
      <c r="F5" s="45">
        <f>FLOW_Monthly_McKenzie_flow_skil!E40</f>
        <v>1383.428711</v>
      </c>
      <c r="G5" s="45">
        <f>FLOW_Monthly_McKenzie_flow_skil!E52</f>
        <v>2180.1511230000001</v>
      </c>
      <c r="H5" s="45">
        <f>FLOW_Monthly_McKenzie_flow_skil!E64</f>
        <v>815.21929899999998</v>
      </c>
      <c r="I5" s="45">
        <f>FLOW_Monthly_McKenzie_flow_skil!E76</f>
        <v>1541.3164059999999</v>
      </c>
      <c r="J5" s="45">
        <f>FLOW_Monthly_McKenzie_flow_skil!E88</f>
        <v>2883.140625</v>
      </c>
      <c r="K5" s="45">
        <f>FLOW_Monthly_McKenzie_flow_skil!E100</f>
        <v>1366.1594239999999</v>
      </c>
      <c r="L5" s="45">
        <f t="shared" si="1"/>
        <v>1554.5105318888889</v>
      </c>
      <c r="M5" s="45">
        <f t="shared" si="2"/>
        <v>1306.6216973333335</v>
      </c>
      <c r="N5" s="45">
        <f t="shared" si="3"/>
        <v>-247.88883455555538</v>
      </c>
      <c r="O5" s="45">
        <f t="shared" si="4"/>
        <v>342.84693049768515</v>
      </c>
      <c r="P5" s="18">
        <f t="shared" si="5"/>
        <v>36.999056982396532</v>
      </c>
      <c r="Q5">
        <v>2010</v>
      </c>
      <c r="R5">
        <v>3</v>
      </c>
      <c r="S5">
        <v>31</v>
      </c>
      <c r="T5">
        <v>73.210541000000006</v>
      </c>
      <c r="U5" s="45">
        <f>N$5</f>
        <v>-247.88883455555538</v>
      </c>
      <c r="V5" s="45">
        <f t="shared" si="6"/>
        <v>-174.67829355555537</v>
      </c>
      <c r="W5" s="45">
        <v>416.05456500000003</v>
      </c>
      <c r="X5" s="45">
        <v>416.11630200000002</v>
      </c>
      <c r="Y5" s="45">
        <v>579.49046488888882</v>
      </c>
      <c r="Z5" s="45">
        <v>28</v>
      </c>
      <c r="AA5" s="45">
        <f>ROUNDUP(AA4+(Z4+Z5)/2,0)</f>
        <v>45</v>
      </c>
      <c r="AB5" s="45">
        <f t="shared" ref="AB5:AB15" si="9">N4</f>
        <v>24.739719111111071</v>
      </c>
      <c r="AC5" s="45">
        <v>45</v>
      </c>
      <c r="AD5" s="18">
        <f t="shared" si="7"/>
        <v>0.70054421948495182</v>
      </c>
      <c r="AE5" s="18">
        <f t="shared" si="8"/>
        <v>-318.16893088888895</v>
      </c>
    </row>
    <row r="6" spans="1:31" x14ac:dyDescent="0.3">
      <c r="A6">
        <v>4</v>
      </c>
      <c r="B6">
        <v>30</v>
      </c>
      <c r="C6" s="45">
        <f>FLOW_Monthly_McKenzie_flow_skil!E5</f>
        <v>1151.2554929999999</v>
      </c>
      <c r="D6" s="45">
        <f>FLOW_Monthly_McKenzie_flow_skil!E17</f>
        <v>1494.4273679999999</v>
      </c>
      <c r="E6" s="45">
        <f>FLOW_Monthly_McKenzie_flow_skil!E29</f>
        <v>1982.045654</v>
      </c>
      <c r="F6" s="45">
        <f>FLOW_Monthly_McKenzie_flow_skil!E41</f>
        <v>1471.0379640000001</v>
      </c>
      <c r="G6" s="45">
        <f>FLOW_Monthly_McKenzie_flow_skil!E53</f>
        <v>1137.782837</v>
      </c>
      <c r="H6" s="45">
        <f>FLOW_Monthly_McKenzie_flow_skil!E65</f>
        <v>858.29626499999995</v>
      </c>
      <c r="I6" s="45">
        <f>FLOW_Monthly_McKenzie_flow_skil!E77</f>
        <v>841.99292000000003</v>
      </c>
      <c r="J6" s="45">
        <f>FLOW_Monthly_McKenzie_flow_skil!E89</f>
        <v>1621.147217</v>
      </c>
      <c r="K6" s="45">
        <f>FLOW_Monthly_McKenzie_flow_skil!E101</f>
        <v>1248.4136960000001</v>
      </c>
      <c r="L6" s="45">
        <f t="shared" si="1"/>
        <v>1311.822157111111</v>
      </c>
      <c r="M6" s="45">
        <f t="shared" si="2"/>
        <v>1428.1639811111113</v>
      </c>
      <c r="N6" s="45">
        <f t="shared" si="3"/>
        <v>116.34182400000032</v>
      </c>
      <c r="O6" s="45">
        <f t="shared" si="4"/>
        <v>342.84693049768515</v>
      </c>
      <c r="P6" s="18">
        <f t="shared" si="5"/>
        <v>40.440718706246962</v>
      </c>
      <c r="Q6">
        <v>2010</v>
      </c>
      <c r="R6">
        <v>4</v>
      </c>
      <c r="S6">
        <v>30</v>
      </c>
      <c r="T6">
        <v>140.150543</v>
      </c>
      <c r="U6" s="45">
        <f>N$6</f>
        <v>116.34182400000032</v>
      </c>
      <c r="V6" s="45">
        <f t="shared" si="6"/>
        <v>256.49236700000029</v>
      </c>
      <c r="W6" s="45">
        <v>483.06072999999998</v>
      </c>
      <c r="X6" s="45">
        <v>483.12240600000001</v>
      </c>
      <c r="Y6" s="45">
        <v>694.16603266666664</v>
      </c>
      <c r="Z6" s="45">
        <v>31</v>
      </c>
      <c r="AA6" s="45">
        <v>74</v>
      </c>
      <c r="AB6" s="45">
        <f t="shared" si="9"/>
        <v>-247.88883455555538</v>
      </c>
      <c r="AC6" s="45">
        <v>74</v>
      </c>
      <c r="AD6" s="18">
        <f t="shared" si="7"/>
        <v>-7.0193638554595896</v>
      </c>
      <c r="AE6" s="18">
        <f t="shared" si="8"/>
        <v>-590.79748455555534</v>
      </c>
    </row>
    <row r="7" spans="1:31" x14ac:dyDescent="0.3">
      <c r="A7">
        <v>5</v>
      </c>
      <c r="B7">
        <v>31</v>
      </c>
      <c r="C7" s="45">
        <f>FLOW_Monthly_McKenzie_flow_skil!E6</f>
        <v>955.62152100000003</v>
      </c>
      <c r="D7" s="45">
        <f>FLOW_Monthly_McKenzie_flow_skil!E18</f>
        <v>1428.2030030000001</v>
      </c>
      <c r="E7" s="45">
        <f>FLOW_Monthly_McKenzie_flow_skil!E30</f>
        <v>936.96868900000004</v>
      </c>
      <c r="F7" s="45">
        <f>FLOW_Monthly_McKenzie_flow_skil!E42</f>
        <v>797.25140399999998</v>
      </c>
      <c r="G7" s="45">
        <f>FLOW_Monthly_McKenzie_flow_skil!E54</f>
        <v>990.07769800000005</v>
      </c>
      <c r="H7" s="45">
        <f>FLOW_Monthly_McKenzie_flow_skil!E66</f>
        <v>761.61505099999999</v>
      </c>
      <c r="I7" s="45">
        <f>FLOW_Monthly_McKenzie_flow_skil!E78</f>
        <v>777.41711399999997</v>
      </c>
      <c r="J7" s="45">
        <f>FLOW_Monthly_McKenzie_flow_skil!E90</f>
        <v>871.32257100000004</v>
      </c>
      <c r="K7" s="45">
        <f>FLOW_Monthly_McKenzie_flow_skil!E102</f>
        <v>783.728027</v>
      </c>
      <c r="L7" s="45">
        <f t="shared" si="1"/>
        <v>922.46723088888882</v>
      </c>
      <c r="M7" s="45">
        <f t="shared" si="2"/>
        <v>1281.8202582222225</v>
      </c>
      <c r="N7" s="45">
        <f t="shared" si="3"/>
        <v>359.35302733333367</v>
      </c>
      <c r="O7" s="45">
        <f t="shared" si="4"/>
        <v>342.84693049768515</v>
      </c>
      <c r="P7" s="18">
        <f t="shared" si="5"/>
        <v>36.296765063633657</v>
      </c>
      <c r="Q7">
        <v>2010</v>
      </c>
      <c r="R7">
        <v>5</v>
      </c>
      <c r="S7">
        <v>31</v>
      </c>
      <c r="T7">
        <v>94.454864999999998</v>
      </c>
      <c r="U7" s="45">
        <f>N$7</f>
        <v>359.35302733333367</v>
      </c>
      <c r="V7" s="45">
        <f t="shared" si="6"/>
        <v>453.80789233333365</v>
      </c>
      <c r="W7" s="45">
        <v>437.352844</v>
      </c>
      <c r="X7" s="45">
        <v>437.41451999999998</v>
      </c>
      <c r="Y7" s="45">
        <v>640.71844144444447</v>
      </c>
      <c r="Z7" s="45">
        <v>30</v>
      </c>
      <c r="AA7" s="45">
        <f t="shared" ref="AA7:AA14" si="10">ROUNDUP(AA6+(Z6+Z7)/2,0)</f>
        <v>105</v>
      </c>
      <c r="AB7" s="45">
        <f t="shared" si="9"/>
        <v>116.34182400000032</v>
      </c>
      <c r="AC7" s="45">
        <v>105</v>
      </c>
      <c r="AD7" s="18">
        <f t="shared" si="7"/>
        <v>3.2944024918589925</v>
      </c>
      <c r="AE7" s="18">
        <f t="shared" si="8"/>
        <v>-226.56682599999971</v>
      </c>
    </row>
    <row r="8" spans="1:31" x14ac:dyDescent="0.3">
      <c r="A8">
        <v>6</v>
      </c>
      <c r="B8">
        <v>30</v>
      </c>
      <c r="C8" s="45">
        <f>FLOW_Monthly_McKenzie_flow_skil!E7</f>
        <v>1115.6015629999999</v>
      </c>
      <c r="D8" s="45">
        <f>FLOW_Monthly_McKenzie_flow_skil!E19</f>
        <v>852.80706799999996</v>
      </c>
      <c r="E8" s="45">
        <f>FLOW_Monthly_McKenzie_flow_skil!E31</f>
        <v>829.90808100000004</v>
      </c>
      <c r="F8" s="45">
        <f>FLOW_Monthly_McKenzie_flow_skil!E43</f>
        <v>775.68158000000005</v>
      </c>
      <c r="G8" s="45">
        <f>FLOW_Monthly_McKenzie_flow_skil!E55</f>
        <v>766.18859899999995</v>
      </c>
      <c r="H8" s="45">
        <f>FLOW_Monthly_McKenzie_flow_skil!E67</f>
        <v>741.68127400000003</v>
      </c>
      <c r="I8" s="45">
        <f>FLOW_Monthly_McKenzie_flow_skil!E79</f>
        <v>750.14514199999996</v>
      </c>
      <c r="J8" s="45">
        <f>FLOW_Monthly_McKenzie_flow_skil!E91</f>
        <v>768.45581100000004</v>
      </c>
      <c r="K8" s="45">
        <f>FLOW_Monthly_McKenzie_flow_skil!E103</f>
        <v>752.54193099999998</v>
      </c>
      <c r="L8" s="45">
        <f t="shared" si="1"/>
        <v>817.00122766666664</v>
      </c>
      <c r="M8" s="45">
        <f t="shared" si="2"/>
        <v>1049.6634453333331</v>
      </c>
      <c r="N8" s="45">
        <f t="shared" si="3"/>
        <v>232.66221766666649</v>
      </c>
      <c r="O8" s="45">
        <f t="shared" si="4"/>
        <v>342.84693049768515</v>
      </c>
      <c r="P8" s="18">
        <f t="shared" si="5"/>
        <v>29.722878248147619</v>
      </c>
      <c r="Q8">
        <v>2010</v>
      </c>
      <c r="R8">
        <v>6</v>
      </c>
      <c r="S8">
        <v>30</v>
      </c>
      <c r="T8">
        <v>129.81098900000001</v>
      </c>
      <c r="U8" s="45">
        <f>N$8</f>
        <v>232.66221766666649</v>
      </c>
      <c r="V8" s="45">
        <f t="shared" si="6"/>
        <v>362.4732066666665</v>
      </c>
      <c r="W8" s="45">
        <v>472.92962599999998</v>
      </c>
      <c r="X8" s="45">
        <v>472.99154700000003</v>
      </c>
      <c r="Y8" s="45">
        <v>505.99269611111117</v>
      </c>
      <c r="Z8" s="45">
        <v>31</v>
      </c>
      <c r="AA8" s="45">
        <v>135</v>
      </c>
      <c r="AB8" s="45">
        <f t="shared" si="9"/>
        <v>359.35302733333367</v>
      </c>
      <c r="AC8" s="45">
        <v>135</v>
      </c>
      <c r="AD8" s="18">
        <f t="shared" si="7"/>
        <v>10.17564851573931</v>
      </c>
      <c r="AE8" s="18">
        <f t="shared" si="8"/>
        <v>16.444377333333691</v>
      </c>
    </row>
    <row r="9" spans="1:31" x14ac:dyDescent="0.3">
      <c r="A9">
        <v>7</v>
      </c>
      <c r="B9">
        <v>31</v>
      </c>
      <c r="C9" s="45">
        <f>FLOW_Monthly_McKenzie_flow_skil!E8</f>
        <v>746.36810300000002</v>
      </c>
      <c r="D9" s="45">
        <f>FLOW_Monthly_McKenzie_flow_skil!E20</f>
        <v>753.953125</v>
      </c>
      <c r="E9" s="45">
        <f>FLOW_Monthly_McKenzie_flow_skil!E32</f>
        <v>764.285889</v>
      </c>
      <c r="F9" s="45">
        <f>FLOW_Monthly_McKenzie_flow_skil!E44</f>
        <v>748.08380099999999</v>
      </c>
      <c r="G9" s="45">
        <f>FLOW_Monthly_McKenzie_flow_skil!E56</f>
        <v>747.24462900000003</v>
      </c>
      <c r="H9" s="45">
        <f>FLOW_Monthly_McKenzie_flow_skil!E68</f>
        <v>734.51843299999996</v>
      </c>
      <c r="I9" s="45">
        <f>FLOW_Monthly_McKenzie_flow_skil!E80</f>
        <v>741.78949</v>
      </c>
      <c r="J9" s="45">
        <f>FLOW_Monthly_McKenzie_flow_skil!E92</f>
        <v>754.84057600000006</v>
      </c>
      <c r="K9" s="45">
        <f>FLOW_Monthly_McKenzie_flow_skil!E104</f>
        <v>745.92132600000002</v>
      </c>
      <c r="L9" s="45">
        <f t="shared" si="1"/>
        <v>748.55615244444436</v>
      </c>
      <c r="M9" s="45">
        <f t="shared" si="2"/>
        <v>831.01367866666669</v>
      </c>
      <c r="N9" s="45">
        <f t="shared" si="3"/>
        <v>82.457526222222327</v>
      </c>
      <c r="O9" s="45">
        <f t="shared" si="4"/>
        <v>342.84693049768515</v>
      </c>
      <c r="P9" s="18">
        <f t="shared" si="5"/>
        <v>23.531464778894712</v>
      </c>
      <c r="Q9">
        <v>2010</v>
      </c>
      <c r="R9">
        <v>7</v>
      </c>
      <c r="S9">
        <v>31</v>
      </c>
      <c r="T9">
        <v>31.507383000000001</v>
      </c>
      <c r="U9" s="45">
        <f>N$9</f>
        <v>82.457526222222327</v>
      </c>
      <c r="V9" s="45">
        <f t="shared" si="6"/>
        <v>113.96490922222233</v>
      </c>
      <c r="W9" s="45">
        <v>374.37524400000001</v>
      </c>
      <c r="X9" s="45">
        <v>374.437073</v>
      </c>
      <c r="Y9" s="45">
        <v>356.19446988888893</v>
      </c>
      <c r="Z9" s="45">
        <v>30</v>
      </c>
      <c r="AA9" s="45">
        <f t="shared" si="10"/>
        <v>166</v>
      </c>
      <c r="AB9" s="45">
        <f t="shared" si="9"/>
        <v>232.66221766666649</v>
      </c>
      <c r="AC9" s="45">
        <v>166</v>
      </c>
      <c r="AD9" s="18">
        <f t="shared" si="7"/>
        <v>6.5881981499834774</v>
      </c>
      <c r="AE9" s="18">
        <f t="shared" si="8"/>
        <v>-110.24643233333352</v>
      </c>
    </row>
    <row r="10" spans="1:31" x14ac:dyDescent="0.3">
      <c r="A10">
        <v>8</v>
      </c>
      <c r="B10">
        <v>31</v>
      </c>
      <c r="C10" s="45">
        <f>FLOW_Monthly_McKenzie_flow_skil!E9</f>
        <v>733.83654799999999</v>
      </c>
      <c r="D10" s="45">
        <f>FLOW_Monthly_McKenzie_flow_skil!E21</f>
        <v>743.61834699999997</v>
      </c>
      <c r="E10" s="45">
        <f>FLOW_Monthly_McKenzie_flow_skil!E33</f>
        <v>745.38781700000004</v>
      </c>
      <c r="F10" s="45">
        <f>FLOW_Monthly_McKenzie_flow_skil!E45</f>
        <v>739.84362799999997</v>
      </c>
      <c r="G10" s="45">
        <f>FLOW_Monthly_McKenzie_flow_skil!E57</f>
        <v>740.38995399999999</v>
      </c>
      <c r="H10" s="45">
        <f>FLOW_Monthly_McKenzie_flow_skil!E69</f>
        <v>731.025757</v>
      </c>
      <c r="I10" s="45">
        <f>FLOW_Monthly_McKenzie_flow_skil!E81</f>
        <v>737.23821999999996</v>
      </c>
      <c r="J10" s="45">
        <f>FLOW_Monthly_McKenzie_flow_skil!E93</f>
        <v>749.98272699999995</v>
      </c>
      <c r="K10" s="45">
        <f>FLOW_Monthly_McKenzie_flow_skil!E105</f>
        <v>742.032104</v>
      </c>
      <c r="L10" s="45">
        <f t="shared" si="1"/>
        <v>740.37278911111105</v>
      </c>
      <c r="M10" s="45">
        <f t="shared" si="2"/>
        <v>744.07870822222219</v>
      </c>
      <c r="N10" s="45">
        <f t="shared" si="3"/>
        <v>3.7059191111111431</v>
      </c>
      <c r="O10" s="45">
        <f t="shared" si="4"/>
        <v>342.84693049768515</v>
      </c>
      <c r="P10" s="18">
        <f t="shared" si="5"/>
        <v>21.069763789387576</v>
      </c>
      <c r="Q10">
        <v>2010</v>
      </c>
      <c r="R10">
        <v>8</v>
      </c>
      <c r="S10">
        <v>31</v>
      </c>
      <c r="T10">
        <v>28.270423999999998</v>
      </c>
      <c r="U10" s="45">
        <f>N$10</f>
        <v>3.7059191111111431</v>
      </c>
      <c r="V10" s="45">
        <f t="shared" si="6"/>
        <v>31.976343111111142</v>
      </c>
      <c r="W10" s="45">
        <v>371.11901899999998</v>
      </c>
      <c r="X10" s="45">
        <v>371.18069500000001</v>
      </c>
      <c r="Y10" s="45">
        <v>276.36424433333332</v>
      </c>
      <c r="Z10" s="45">
        <v>31</v>
      </c>
      <c r="AA10" s="45">
        <v>196</v>
      </c>
      <c r="AB10" s="45">
        <f t="shared" si="9"/>
        <v>82.457526222222327</v>
      </c>
      <c r="AC10" s="45">
        <v>196</v>
      </c>
      <c r="AD10" s="18">
        <f t="shared" si="7"/>
        <v>2.334915084871084</v>
      </c>
      <c r="AE10" s="18">
        <f t="shared" si="8"/>
        <v>-260.4511237777777</v>
      </c>
    </row>
    <row r="11" spans="1:31" x14ac:dyDescent="0.3">
      <c r="A11">
        <v>9</v>
      </c>
      <c r="B11">
        <v>30</v>
      </c>
      <c r="C11" s="45">
        <f>FLOW_Monthly_McKenzie_flow_skil!E10</f>
        <v>731.24408000000005</v>
      </c>
      <c r="D11" s="45">
        <f>FLOW_Monthly_McKenzie_flow_skil!E22</f>
        <v>739.70043899999996</v>
      </c>
      <c r="E11" s="45">
        <f>FLOW_Monthly_McKenzie_flow_skil!E34</f>
        <v>740.85882600000002</v>
      </c>
      <c r="F11" s="45">
        <f>FLOW_Monthly_McKenzie_flow_skil!E46</f>
        <v>737.92083700000001</v>
      </c>
      <c r="G11" s="45">
        <f>FLOW_Monthly_McKenzie_flow_skil!E58</f>
        <v>736.84869400000002</v>
      </c>
      <c r="H11" s="45">
        <f>FLOW_Monthly_McKenzie_flow_skil!E70</f>
        <v>728.020264</v>
      </c>
      <c r="I11" s="45">
        <f>FLOW_Monthly_McKenzie_flow_skil!E82</f>
        <v>733.96752900000001</v>
      </c>
      <c r="J11" s="45">
        <f>FLOW_Monthly_McKenzie_flow_skil!E94</f>
        <v>752.10510299999999</v>
      </c>
      <c r="K11" s="45">
        <f>FLOW_Monthly_McKenzie_flow_skil!E106</f>
        <v>738.645081</v>
      </c>
      <c r="L11" s="45">
        <f t="shared" si="1"/>
        <v>737.70120588888892</v>
      </c>
      <c r="M11" s="45">
        <f t="shared" si="2"/>
        <v>684.86558022222232</v>
      </c>
      <c r="N11" s="45">
        <f t="shared" si="3"/>
        <v>-52.835625666666601</v>
      </c>
      <c r="O11" s="45">
        <f t="shared" si="4"/>
        <v>342.84693049768515</v>
      </c>
      <c r="P11" s="18">
        <f t="shared" si="5"/>
        <v>19.393050551386729</v>
      </c>
      <c r="Q11">
        <v>2010</v>
      </c>
      <c r="R11">
        <v>9</v>
      </c>
      <c r="S11">
        <v>30</v>
      </c>
      <c r="T11">
        <v>27.542338999999998</v>
      </c>
      <c r="U11" s="45">
        <f>N$11</f>
        <v>-52.835625666666601</v>
      </c>
      <c r="V11" s="45">
        <f t="shared" si="6"/>
        <v>-25.293286666666603</v>
      </c>
      <c r="W11" s="45">
        <v>370.38867199999999</v>
      </c>
      <c r="X11" s="45">
        <v>370.45031699999998</v>
      </c>
      <c r="Y11" s="45">
        <v>233.44447666666662</v>
      </c>
      <c r="Z11" s="45">
        <v>31</v>
      </c>
      <c r="AA11" s="45">
        <f t="shared" si="10"/>
        <v>227</v>
      </c>
      <c r="AB11" s="45">
        <f t="shared" si="9"/>
        <v>3.7059191111111431</v>
      </c>
      <c r="AC11" s="45">
        <v>227</v>
      </c>
      <c r="AD11" s="18">
        <f t="shared" si="7"/>
        <v>0.10493895260119336</v>
      </c>
      <c r="AE11" s="18">
        <f t="shared" si="8"/>
        <v>-339.20273088888888</v>
      </c>
    </row>
    <row r="12" spans="1:31" x14ac:dyDescent="0.3">
      <c r="A12">
        <v>10</v>
      </c>
      <c r="B12">
        <v>31</v>
      </c>
      <c r="C12" s="45">
        <f>FLOW_Monthly_McKenzie_flow_skil!E11</f>
        <v>749.13867200000004</v>
      </c>
      <c r="D12" s="45">
        <f>FLOW_Monthly_McKenzie_flow_skil!E23</f>
        <v>738.50256300000001</v>
      </c>
      <c r="E12" s="45">
        <f>FLOW_Monthly_McKenzie_flow_skil!E35</f>
        <v>866.62133800000004</v>
      </c>
      <c r="F12" s="45">
        <f>FLOW_Monthly_McKenzie_flow_skil!E47</f>
        <v>835.55407700000001</v>
      </c>
      <c r="G12" s="45">
        <f>FLOW_Monthly_McKenzie_flow_skil!E59</f>
        <v>789.48297100000002</v>
      </c>
      <c r="H12" s="45">
        <f>FLOW_Monthly_McKenzie_flow_skil!E71</f>
        <v>725.12347399999999</v>
      </c>
      <c r="I12" s="45">
        <f>FLOW_Monthly_McKenzie_flow_skil!E83</f>
        <v>1530.987061</v>
      </c>
      <c r="J12" s="45">
        <f>FLOW_Monthly_McKenzie_flow_skil!E95</f>
        <v>984.75817900000004</v>
      </c>
      <c r="K12" s="45">
        <f>FLOW_Monthly_McKenzie_flow_skil!E107</f>
        <v>735.65106200000002</v>
      </c>
      <c r="L12" s="45">
        <f t="shared" si="1"/>
        <v>883.97993300000007</v>
      </c>
      <c r="M12" s="45">
        <f t="shared" si="2"/>
        <v>748.73847799999999</v>
      </c>
      <c r="N12" s="45">
        <f t="shared" si="3"/>
        <v>-135.24145500000009</v>
      </c>
      <c r="O12" s="45">
        <f t="shared" si="4"/>
        <v>342.84693049768515</v>
      </c>
      <c r="P12" s="18">
        <f t="shared" si="5"/>
        <v>21.201712530086368</v>
      </c>
      <c r="Q12">
        <v>2010</v>
      </c>
      <c r="R12">
        <v>10</v>
      </c>
      <c r="S12">
        <v>31</v>
      </c>
      <c r="T12">
        <v>33.845168999999999</v>
      </c>
      <c r="U12" s="45">
        <f>N$12</f>
        <v>-135.24145500000009</v>
      </c>
      <c r="V12" s="45">
        <f t="shared" si="6"/>
        <v>-101.39628600000009</v>
      </c>
      <c r="W12" s="45">
        <v>376.86795000000001</v>
      </c>
      <c r="X12" s="45">
        <v>376.92962599999998</v>
      </c>
      <c r="Y12" s="45">
        <v>252.1563601111111</v>
      </c>
      <c r="Z12" s="45">
        <v>30</v>
      </c>
      <c r="AA12" s="45">
        <f t="shared" si="10"/>
        <v>258</v>
      </c>
      <c r="AB12" s="45">
        <f t="shared" si="9"/>
        <v>-52.835625666666601</v>
      </c>
      <c r="AC12" s="45">
        <v>258</v>
      </c>
      <c r="AD12" s="18">
        <f t="shared" si="7"/>
        <v>-1.4961241870781992</v>
      </c>
      <c r="AE12" s="18">
        <f t="shared" si="8"/>
        <v>-395.74427566666657</v>
      </c>
    </row>
    <row r="13" spans="1:31" x14ac:dyDescent="0.3">
      <c r="A13">
        <v>11</v>
      </c>
      <c r="B13">
        <v>30</v>
      </c>
      <c r="C13" s="45">
        <f>FLOW_Monthly_McKenzie_flow_skil!E12</f>
        <v>1035.3767089999999</v>
      </c>
      <c r="D13" s="45">
        <f>FLOW_Monthly_McKenzie_flow_skil!E24</f>
        <v>796.83032200000002</v>
      </c>
      <c r="E13" s="45">
        <f>FLOW_Monthly_McKenzie_flow_skil!E36</f>
        <v>1560.9438479999999</v>
      </c>
      <c r="F13" s="45">
        <f>FLOW_Monthly_McKenzie_flow_skil!E48</f>
        <v>909.44476299999997</v>
      </c>
      <c r="G13" s="45">
        <f>FLOW_Monthly_McKenzie_flow_skil!E60</f>
        <v>1601.2242429999999</v>
      </c>
      <c r="H13" s="45">
        <f>FLOW_Monthly_McKenzie_flow_skil!E72</f>
        <v>1128.6264650000001</v>
      </c>
      <c r="I13" s="45">
        <f>FLOW_Monthly_McKenzie_flow_skil!E84</f>
        <v>1218.233643</v>
      </c>
      <c r="J13" s="45">
        <f>FLOW_Monthly_McKenzie_flow_skil!E96</f>
        <v>1598.622803</v>
      </c>
      <c r="K13" s="45">
        <f>FLOW_Monthly_McKenzie_flow_skil!E108</f>
        <v>780.49585000000002</v>
      </c>
      <c r="L13" s="45">
        <f t="shared" si="1"/>
        <v>1181.0887384444443</v>
      </c>
      <c r="M13" s="45">
        <f t="shared" si="2"/>
        <v>930.05717644444439</v>
      </c>
      <c r="N13" s="45">
        <f t="shared" si="3"/>
        <v>-251.03156199999989</v>
      </c>
      <c r="O13" s="45">
        <f t="shared" si="4"/>
        <v>342.84693049768515</v>
      </c>
      <c r="P13" s="18">
        <f t="shared" si="5"/>
        <v>26.336037843535166</v>
      </c>
      <c r="Q13">
        <v>2010</v>
      </c>
      <c r="R13">
        <v>11</v>
      </c>
      <c r="S13">
        <v>30</v>
      </c>
      <c r="T13">
        <v>113.999878</v>
      </c>
      <c r="U13" s="45">
        <f>N$13</f>
        <v>-251.03156199999989</v>
      </c>
      <c r="V13" s="45">
        <f t="shared" si="6"/>
        <v>-137.0316839999999</v>
      </c>
      <c r="W13" s="45">
        <v>456.67068499999999</v>
      </c>
      <c r="X13" s="45">
        <v>456.73236100000003</v>
      </c>
      <c r="Y13" s="45">
        <v>365.31071122222221</v>
      </c>
      <c r="Z13" s="45">
        <v>31</v>
      </c>
      <c r="AA13" s="45">
        <v>288</v>
      </c>
      <c r="AB13" s="45">
        <f t="shared" si="9"/>
        <v>-135.24145500000009</v>
      </c>
      <c r="AC13" s="45">
        <v>288</v>
      </c>
      <c r="AD13" s="18">
        <f t="shared" si="7"/>
        <v>-3.8295753928925413</v>
      </c>
      <c r="AE13" s="18">
        <f t="shared" si="8"/>
        <v>-478.15010500000011</v>
      </c>
    </row>
    <row r="14" spans="1:31" x14ac:dyDescent="0.3">
      <c r="A14">
        <v>12</v>
      </c>
      <c r="B14">
        <v>31</v>
      </c>
      <c r="C14" s="45">
        <f>FLOW_Monthly_McKenzie_flow_skil!E13</f>
        <v>1503.7150879999999</v>
      </c>
      <c r="D14" s="45">
        <f>FLOW_Monthly_McKenzie_flow_skil!E25</f>
        <v>1029.159058</v>
      </c>
      <c r="E14" s="45">
        <f>FLOW_Monthly_McKenzie_flow_skil!E37</f>
        <v>1407.31897</v>
      </c>
      <c r="F14" s="45">
        <f>FLOW_Monthly_McKenzie_flow_skil!E49</f>
        <v>897.52770999999996</v>
      </c>
      <c r="G14" s="45">
        <f>FLOW_Monthly_McKenzie_flow_skil!E61</f>
        <v>1736.139038</v>
      </c>
      <c r="H14" s="45">
        <f>FLOW_Monthly_McKenzie_flow_skil!E73</f>
        <v>1764.299438</v>
      </c>
      <c r="I14" s="45">
        <f>FLOW_Monthly_McKenzie_flow_skil!E85</f>
        <v>894.32031300000006</v>
      </c>
      <c r="J14" s="45">
        <f>FLOW_Monthly_McKenzie_flow_skil!E97</f>
        <v>834.39050299999997</v>
      </c>
      <c r="K14" s="45">
        <f>FLOW_Monthly_McKenzie_flow_skil!E109</f>
        <v>1348.8271480000001</v>
      </c>
      <c r="L14" s="45">
        <f t="shared" si="1"/>
        <v>1268.4108073333334</v>
      </c>
      <c r="M14" s="45">
        <f t="shared" si="2"/>
        <v>1184.9973821111114</v>
      </c>
      <c r="N14" s="45">
        <f t="shared" si="3"/>
        <v>-83.413425222222031</v>
      </c>
      <c r="O14" s="45">
        <f t="shared" si="4"/>
        <v>342.84693049768515</v>
      </c>
      <c r="P14" s="18">
        <f t="shared" si="5"/>
        <v>33.55507240863971</v>
      </c>
      <c r="Q14">
        <v>2010</v>
      </c>
      <c r="R14">
        <v>12</v>
      </c>
      <c r="S14">
        <v>31</v>
      </c>
      <c r="T14">
        <v>265.870453</v>
      </c>
      <c r="U14" s="45">
        <f>N$14</f>
        <v>-83.413425222222031</v>
      </c>
      <c r="V14" s="45">
        <f t="shared" si="6"/>
        <v>182.45702777777797</v>
      </c>
      <c r="W14" s="45">
        <v>608.86352499999998</v>
      </c>
      <c r="X14" s="45">
        <v>608.92523200000005</v>
      </c>
      <c r="Y14" s="45">
        <v>518.40359833333321</v>
      </c>
      <c r="Z14" s="45">
        <v>30</v>
      </c>
      <c r="AA14" s="45">
        <f t="shared" si="10"/>
        <v>319</v>
      </c>
      <c r="AB14" s="45">
        <f t="shared" si="9"/>
        <v>-251.03156199999989</v>
      </c>
      <c r="AC14" s="45">
        <v>319</v>
      </c>
      <c r="AD14" s="18">
        <f t="shared" si="7"/>
        <v>-7.1083551465382957</v>
      </c>
      <c r="AE14" s="18">
        <f t="shared" si="8"/>
        <v>-593.94021199999986</v>
      </c>
    </row>
    <row r="15" spans="1:31" x14ac:dyDescent="0.3">
      <c r="L15" s="45">
        <f>AVERAGE(L3:L14)</f>
        <v>1055.0321146944445</v>
      </c>
      <c r="M15" s="45">
        <f>AVERAGE(M3:M14)</f>
        <v>1055.714036185185</v>
      </c>
      <c r="N15" s="45">
        <f>M15-L15</f>
        <v>0.68192149074047848</v>
      </c>
      <c r="O15" s="45">
        <f>AVERAGE(O3:O14)</f>
        <v>342.84693049768515</v>
      </c>
      <c r="Q15">
        <v>2011</v>
      </c>
      <c r="R15">
        <v>1</v>
      </c>
      <c r="S15">
        <v>31</v>
      </c>
      <c r="T15">
        <v>284.089203</v>
      </c>
      <c r="U15" s="45">
        <f>N$3</f>
        <v>-40.666273111111195</v>
      </c>
      <c r="V15" s="45">
        <f t="shared" si="6"/>
        <v>243.4229298888888</v>
      </c>
      <c r="Y15" s="45"/>
      <c r="Z15" s="45">
        <v>31</v>
      </c>
      <c r="AA15" s="45">
        <v>349</v>
      </c>
      <c r="AB15" s="45">
        <f t="shared" si="9"/>
        <v>-83.413425222222031</v>
      </c>
      <c r="AC15" s="45">
        <v>349</v>
      </c>
      <c r="AD15" s="18">
        <f t="shared" si="7"/>
        <v>-2.3619828747620568</v>
      </c>
      <c r="AE15" s="18">
        <f t="shared" si="8"/>
        <v>-426.322075222222</v>
      </c>
    </row>
    <row r="16" spans="1:31" x14ac:dyDescent="0.3">
      <c r="A16" t="s">
        <v>96</v>
      </c>
      <c r="Q16">
        <v>2011</v>
      </c>
      <c r="R16">
        <v>2</v>
      </c>
      <c r="S16">
        <v>28</v>
      </c>
      <c r="T16">
        <v>91.963341</v>
      </c>
      <c r="U16" s="45">
        <f>N$4</f>
        <v>24.739719111111071</v>
      </c>
      <c r="V16" s="45">
        <f t="shared" si="6"/>
        <v>116.70306011111107</v>
      </c>
      <c r="AA16" s="45">
        <v>364</v>
      </c>
      <c r="AB16" s="45">
        <f>AB15+(AB17-AB15)/(AA17-AA15)*(AA16-AA15)</f>
        <v>113.72210311111121</v>
      </c>
      <c r="AC16" s="45">
        <v>364</v>
      </c>
      <c r="AD16" s="18">
        <f t="shared" si="7"/>
        <v>3.2202209574150138</v>
      </c>
      <c r="AE16" s="18">
        <f t="shared" si="8"/>
        <v>-229.18654688888878</v>
      </c>
    </row>
    <row r="17" spans="1:31" ht="28.8" x14ac:dyDescent="0.3">
      <c r="A17" s="14" t="s">
        <v>94</v>
      </c>
      <c r="B17" s="14" t="s">
        <v>95</v>
      </c>
      <c r="C17" s="45">
        <v>2010</v>
      </c>
      <c r="D17" s="45">
        <f>C17+1</f>
        <v>2011</v>
      </c>
      <c r="E17" s="45">
        <f t="shared" ref="E17:K17" si="11">D17+1</f>
        <v>2012</v>
      </c>
      <c r="F17" s="45">
        <f t="shared" si="11"/>
        <v>2013</v>
      </c>
      <c r="G17" s="45">
        <f t="shared" si="11"/>
        <v>2014</v>
      </c>
      <c r="H17" s="45">
        <f t="shared" si="11"/>
        <v>2015</v>
      </c>
      <c r="I17" s="45">
        <f t="shared" si="11"/>
        <v>2016</v>
      </c>
      <c r="J17" s="45">
        <f t="shared" si="11"/>
        <v>2017</v>
      </c>
      <c r="K17" s="45">
        <f t="shared" si="11"/>
        <v>2018</v>
      </c>
      <c r="Q17">
        <v>2011</v>
      </c>
      <c r="R17">
        <v>3</v>
      </c>
      <c r="S17">
        <v>31</v>
      </c>
      <c r="T17">
        <v>222.306793</v>
      </c>
      <c r="U17" s="45">
        <f>N$5</f>
        <v>-247.88883455555538</v>
      </c>
      <c r="V17" s="45">
        <f t="shared" si="6"/>
        <v>-25.582041555555378</v>
      </c>
      <c r="AA17" s="45">
        <v>380</v>
      </c>
      <c r="AB17">
        <v>324</v>
      </c>
      <c r="AC17" s="45">
        <v>380</v>
      </c>
      <c r="AD17" s="18">
        <f t="shared" si="7"/>
        <v>9.1745717117372223</v>
      </c>
      <c r="AE17" s="18">
        <f t="shared" si="8"/>
        <v>-18.908650000000023</v>
      </c>
    </row>
    <row r="18" spans="1:31" x14ac:dyDescent="0.3">
      <c r="A18">
        <v>1</v>
      </c>
      <c r="B18">
        <v>31</v>
      </c>
      <c r="C18" s="45">
        <f>FLOW_Monthly_McKenzie_flow_skil!F2</f>
        <v>1351.4923100000001</v>
      </c>
      <c r="D18" s="45">
        <f>FLOW_Monthly_McKenzie_flow_skil!F14</f>
        <v>1561.7685550000001</v>
      </c>
      <c r="E18" s="45">
        <f>FLOW_Monthly_McKenzie_flow_skil!F26</f>
        <v>1595.6573490000001</v>
      </c>
      <c r="F18" s="45">
        <f>FLOW_Monthly_McKenzie_flow_skil!F38</f>
        <v>1025.7650149999999</v>
      </c>
      <c r="G18" s="45">
        <f>FLOW_Monthly_McKenzie_flow_skil!F50</f>
        <v>861.99066200000004</v>
      </c>
      <c r="H18" s="45">
        <f>FLOW_Monthly_McKenzie_flow_skil!F62</f>
        <v>1260.665405</v>
      </c>
      <c r="I18" s="45">
        <f>FLOW_Monthly_McKenzie_flow_skil!F74</f>
        <v>1099.654419</v>
      </c>
      <c r="J18" s="45">
        <f>FLOW_Monthly_McKenzie_flow_skil!F86</f>
        <v>924.10693400000002</v>
      </c>
      <c r="K18" s="45">
        <f>FLOW_Monthly_McKenzie_flow_skil!F98</f>
        <v>1216.7695309999999</v>
      </c>
      <c r="L18" s="45">
        <f>AVERAGE(C18:K18)</f>
        <v>1210.8744644444444</v>
      </c>
      <c r="Q18">
        <v>2011</v>
      </c>
      <c r="R18">
        <v>4</v>
      </c>
      <c r="S18">
        <v>30</v>
      </c>
      <c r="T18">
        <v>236.935135</v>
      </c>
      <c r="U18" s="45">
        <f>N$6</f>
        <v>116.34182400000032</v>
      </c>
      <c r="V18" s="45">
        <f t="shared" si="6"/>
        <v>353.27695900000032</v>
      </c>
      <c r="AA18" s="45">
        <f>AA5+365</f>
        <v>410</v>
      </c>
      <c r="AB18" s="18">
        <f t="shared" ref="AB18:AB29" si="12">AB5</f>
        <v>24.739719111111071</v>
      </c>
      <c r="AC18" s="45">
        <f>AC5+365</f>
        <v>410</v>
      </c>
      <c r="AD18" s="18">
        <f>AD5</f>
        <v>0.70054421948495182</v>
      </c>
      <c r="AE18" s="18">
        <f t="shared" si="8"/>
        <v>-318.16893088888895</v>
      </c>
    </row>
    <row r="19" spans="1:31" x14ac:dyDescent="0.3">
      <c r="A19">
        <v>2</v>
      </c>
      <c r="B19">
        <v>28</v>
      </c>
      <c r="C19" s="45">
        <f>FLOW_Monthly_McKenzie_flow_skil!F3</f>
        <v>1035.700562</v>
      </c>
      <c r="D19" s="45">
        <f>FLOW_Monthly_McKenzie_flow_skil!F15</f>
        <v>1148.4418949999999</v>
      </c>
      <c r="E19" s="45">
        <f>FLOW_Monthly_McKenzie_flow_skil!F27</f>
        <v>1422.75</v>
      </c>
      <c r="F19" s="45">
        <f>FLOW_Monthly_McKenzie_flow_skil!F39</f>
        <v>992.23205600000006</v>
      </c>
      <c r="G19" s="45">
        <f>FLOW_Monthly_McKenzie_flow_skil!F51</f>
        <v>1630.7633060000001</v>
      </c>
      <c r="H19" s="45">
        <f>FLOW_Monthly_McKenzie_flow_skil!F63</f>
        <v>1210.1175539999999</v>
      </c>
      <c r="I19" s="45">
        <f>FLOW_Monthly_McKenzie_flow_skil!F75</f>
        <v>1394.8095699999999</v>
      </c>
      <c r="J19" s="45">
        <f>FLOW_Monthly_McKenzie_flow_skil!F87</f>
        <v>1413.880981</v>
      </c>
      <c r="K19" s="45">
        <f>FLOW_Monthly_McKenzie_flow_skil!F99</f>
        <v>1160.3663329999999</v>
      </c>
      <c r="L19" s="45">
        <f t="shared" ref="L19:L29" si="13">AVERAGE(C19:K19)</f>
        <v>1267.673584111111</v>
      </c>
      <c r="Q19">
        <v>2011</v>
      </c>
      <c r="R19">
        <v>5</v>
      </c>
      <c r="S19">
        <v>31</v>
      </c>
      <c r="T19">
        <v>165.17572000000001</v>
      </c>
      <c r="U19" s="45">
        <f>N$7</f>
        <v>359.35302733333367</v>
      </c>
      <c r="V19" s="45">
        <f t="shared" si="6"/>
        <v>524.52874733333374</v>
      </c>
      <c r="AA19" s="45">
        <f t="shared" ref="AA19:AC29" si="14">AA6+365</f>
        <v>439</v>
      </c>
      <c r="AB19" s="18">
        <f t="shared" si="12"/>
        <v>-247.88883455555538</v>
      </c>
      <c r="AC19" s="45">
        <f t="shared" si="14"/>
        <v>439</v>
      </c>
      <c r="AD19" s="18">
        <f t="shared" ref="AD19:AD29" si="15">AD6</f>
        <v>-7.0193638554595896</v>
      </c>
    </row>
    <row r="20" spans="1:31" x14ac:dyDescent="0.3">
      <c r="A20">
        <v>3</v>
      </c>
      <c r="B20">
        <v>31</v>
      </c>
      <c r="C20" s="45">
        <f>FLOW_Monthly_McKenzie_flow_skil!F4</f>
        <v>991.09222399999999</v>
      </c>
      <c r="D20" s="45">
        <f>FLOW_Monthly_McKenzie_flow_skil!F16</f>
        <v>1149.443481</v>
      </c>
      <c r="E20" s="45">
        <f>FLOW_Monthly_McKenzie_flow_skil!F28</f>
        <v>1402.0225829999999</v>
      </c>
      <c r="F20" s="45">
        <f>FLOW_Monthly_McKenzie_flow_skil!F40</f>
        <v>1137.719971</v>
      </c>
      <c r="G20" s="45">
        <f>FLOW_Monthly_McKenzie_flow_skil!F52</f>
        <v>1952.201294</v>
      </c>
      <c r="H20" s="45">
        <f>FLOW_Monthly_McKenzie_flow_skil!F64</f>
        <v>930.53008999999997</v>
      </c>
      <c r="I20" s="45">
        <f>FLOW_Monthly_McKenzie_flow_skil!F76</f>
        <v>1485.4270019999999</v>
      </c>
      <c r="J20" s="45">
        <f>FLOW_Monthly_McKenzie_flow_skil!F88</f>
        <v>1728.1054690000001</v>
      </c>
      <c r="K20" s="45">
        <f>FLOW_Monthly_McKenzie_flow_skil!F100</f>
        <v>983.05316200000004</v>
      </c>
      <c r="L20" s="45">
        <f t="shared" si="13"/>
        <v>1306.6216973333335</v>
      </c>
      <c r="Q20">
        <v>2011</v>
      </c>
      <c r="R20">
        <v>6</v>
      </c>
      <c r="S20">
        <v>30</v>
      </c>
      <c r="T20">
        <v>61.410271000000002</v>
      </c>
      <c r="U20" s="45">
        <f>N$8</f>
        <v>232.66221766666649</v>
      </c>
      <c r="V20" s="45">
        <f t="shared" si="6"/>
        <v>294.07248866666652</v>
      </c>
      <c r="AA20" s="45">
        <f t="shared" si="14"/>
        <v>470</v>
      </c>
      <c r="AB20" s="18">
        <f t="shared" si="12"/>
        <v>116.34182400000032</v>
      </c>
      <c r="AC20" s="45">
        <f t="shared" si="14"/>
        <v>470</v>
      </c>
      <c r="AD20" s="18">
        <f t="shared" si="15"/>
        <v>3.2944024918589925</v>
      </c>
    </row>
    <row r="21" spans="1:31" x14ac:dyDescent="0.3">
      <c r="A21">
        <v>4</v>
      </c>
      <c r="B21">
        <v>30</v>
      </c>
      <c r="C21" s="45">
        <f>FLOW_Monthly_McKenzie_flow_skil!F5</f>
        <v>1196.871216</v>
      </c>
      <c r="D21" s="45">
        <f>FLOW_Monthly_McKenzie_flow_skil!F17</f>
        <v>1441.413452</v>
      </c>
      <c r="E21" s="45">
        <f>FLOW_Monthly_McKenzie_flow_skil!F29</f>
        <v>1791.1527100000001</v>
      </c>
      <c r="F21" s="45">
        <f>FLOW_Monthly_McKenzie_flow_skil!F41</f>
        <v>1561.857788</v>
      </c>
      <c r="G21" s="45">
        <f>FLOW_Monthly_McKenzie_flow_skil!F53</f>
        <v>1413.715332</v>
      </c>
      <c r="H21" s="45">
        <f>FLOW_Monthly_McKenzie_flow_skil!F65</f>
        <v>944.802368</v>
      </c>
      <c r="I21" s="45">
        <f>FLOW_Monthly_McKenzie_flow_skil!F77</f>
        <v>1372.7429199999999</v>
      </c>
      <c r="J21" s="45">
        <f>FLOW_Monthly_McKenzie_flow_skil!F89</f>
        <v>1762.0623780000001</v>
      </c>
      <c r="K21" s="45">
        <f>FLOW_Monthly_McKenzie_flow_skil!F101</f>
        <v>1368.8576660000001</v>
      </c>
      <c r="L21" s="45">
        <f t="shared" si="13"/>
        <v>1428.1639811111113</v>
      </c>
      <c r="Q21">
        <v>2011</v>
      </c>
      <c r="R21">
        <v>7</v>
      </c>
      <c r="S21">
        <v>31</v>
      </c>
      <c r="T21">
        <v>33.644157</v>
      </c>
      <c r="U21" s="45">
        <f>N$9</f>
        <v>82.457526222222327</v>
      </c>
      <c r="V21" s="45">
        <f t="shared" si="6"/>
        <v>116.10168322222233</v>
      </c>
      <c r="AA21" s="45">
        <f t="shared" si="14"/>
        <v>500</v>
      </c>
      <c r="AB21" s="18">
        <f t="shared" si="12"/>
        <v>359.35302733333367</v>
      </c>
      <c r="AC21" s="45">
        <f t="shared" si="14"/>
        <v>500</v>
      </c>
      <c r="AD21" s="18">
        <f t="shared" si="15"/>
        <v>10.17564851573931</v>
      </c>
    </row>
    <row r="22" spans="1:31" x14ac:dyDescent="0.3">
      <c r="A22">
        <v>5</v>
      </c>
      <c r="B22">
        <v>31</v>
      </c>
      <c r="C22" s="45">
        <f>FLOW_Monthly_McKenzie_flow_skil!F6</f>
        <v>1176.111938</v>
      </c>
      <c r="D22" s="45">
        <f>FLOW_Monthly_McKenzie_flow_skil!F18</f>
        <v>1464.1297609999999</v>
      </c>
      <c r="E22" s="45">
        <f>FLOW_Monthly_McKenzie_flow_skil!F30</f>
        <v>1798.4073490000001</v>
      </c>
      <c r="F22" s="45">
        <f>FLOW_Monthly_McKenzie_flow_skil!F42</f>
        <v>1216.6606449999999</v>
      </c>
      <c r="G22" s="45">
        <f>FLOW_Monthly_McKenzie_flow_skil!F54</f>
        <v>1292.4205320000001</v>
      </c>
      <c r="H22" s="45">
        <f>FLOW_Monthly_McKenzie_flow_skil!F66</f>
        <v>763.13403300000004</v>
      </c>
      <c r="I22" s="45">
        <f>FLOW_Monthly_McKenzie_flow_skil!F78</f>
        <v>976.98852499999998</v>
      </c>
      <c r="J22" s="45">
        <f>FLOW_Monthly_McKenzie_flow_skil!F90</f>
        <v>1765.6082759999999</v>
      </c>
      <c r="K22" s="45">
        <f>FLOW_Monthly_McKenzie_flow_skil!F102</f>
        <v>1082.9212649999999</v>
      </c>
      <c r="L22" s="45">
        <f t="shared" si="13"/>
        <v>1281.8202582222225</v>
      </c>
      <c r="Q22">
        <v>2011</v>
      </c>
      <c r="R22">
        <v>8</v>
      </c>
      <c r="S22">
        <v>31</v>
      </c>
      <c r="T22">
        <v>30.913209999999999</v>
      </c>
      <c r="U22" s="45">
        <f>N$10</f>
        <v>3.7059191111111431</v>
      </c>
      <c r="V22" s="45">
        <f t="shared" si="6"/>
        <v>34.619129111111143</v>
      </c>
      <c r="AA22" s="45">
        <f t="shared" si="14"/>
        <v>531</v>
      </c>
      <c r="AB22" s="18">
        <f t="shared" si="12"/>
        <v>232.66221766666649</v>
      </c>
      <c r="AC22" s="45">
        <f t="shared" si="14"/>
        <v>531</v>
      </c>
      <c r="AD22" s="18">
        <f t="shared" si="15"/>
        <v>6.5881981499834774</v>
      </c>
    </row>
    <row r="23" spans="1:31" x14ac:dyDescent="0.3">
      <c r="A23">
        <v>6</v>
      </c>
      <c r="B23">
        <v>30</v>
      </c>
      <c r="C23" s="45">
        <f>FLOW_Monthly_McKenzie_flow_skil!F7</f>
        <v>1279.1579589999999</v>
      </c>
      <c r="D23" s="45">
        <f>FLOW_Monthly_McKenzie_flow_skil!F19</f>
        <v>1501.9652100000001</v>
      </c>
      <c r="E23" s="45">
        <f>FLOW_Monthly_McKenzie_flow_skil!F31</f>
        <v>1281.5010990000001</v>
      </c>
      <c r="F23" s="45">
        <f>FLOW_Monthly_McKenzie_flow_skil!F43</f>
        <v>970.26275599999997</v>
      </c>
      <c r="G23" s="45">
        <f>FLOW_Monthly_McKenzie_flow_skil!F55</f>
        <v>911.171875</v>
      </c>
      <c r="H23" s="45">
        <f>FLOW_Monthly_McKenzie_flow_skil!F67</f>
        <v>692.95660399999997</v>
      </c>
      <c r="I23" s="45">
        <f>FLOW_Monthly_McKenzie_flow_skil!F79</f>
        <v>799.22711200000003</v>
      </c>
      <c r="J23" s="45">
        <f>FLOW_Monthly_McKenzie_flow_skil!F91</f>
        <v>1199.4376219999999</v>
      </c>
      <c r="K23" s="45">
        <f>FLOW_Monthly_McKenzie_flow_skil!F103</f>
        <v>811.29077099999995</v>
      </c>
      <c r="L23" s="45">
        <f t="shared" si="13"/>
        <v>1049.6634453333331</v>
      </c>
      <c r="Q23">
        <v>2011</v>
      </c>
      <c r="R23">
        <v>9</v>
      </c>
      <c r="S23">
        <v>30</v>
      </c>
      <c r="T23">
        <v>29.861951999999999</v>
      </c>
      <c r="U23" s="45">
        <f>N$11</f>
        <v>-52.835625666666601</v>
      </c>
      <c r="V23" s="45">
        <f t="shared" si="6"/>
        <v>-22.973673666666603</v>
      </c>
      <c r="AA23" s="45">
        <f t="shared" si="14"/>
        <v>561</v>
      </c>
      <c r="AB23" s="18">
        <f t="shared" si="12"/>
        <v>82.457526222222327</v>
      </c>
      <c r="AC23" s="45">
        <f t="shared" si="14"/>
        <v>561</v>
      </c>
      <c r="AD23" s="18">
        <f t="shared" si="15"/>
        <v>2.334915084871084</v>
      </c>
    </row>
    <row r="24" spans="1:31" x14ac:dyDescent="0.3">
      <c r="A24">
        <v>7</v>
      </c>
      <c r="B24">
        <v>31</v>
      </c>
      <c r="C24" s="45">
        <f>FLOW_Monthly_McKenzie_flow_skil!F8</f>
        <v>825.16625999999997</v>
      </c>
      <c r="D24" s="45">
        <f>FLOW_Monthly_McKenzie_flow_skil!F20</f>
        <v>1033.8477780000001</v>
      </c>
      <c r="E24" s="45">
        <f>FLOW_Monthly_McKenzie_flow_skil!F32</f>
        <v>1024.6129149999999</v>
      </c>
      <c r="F24" s="45">
        <f>FLOW_Monthly_McKenzie_flow_skil!F44</f>
        <v>803.92834500000004</v>
      </c>
      <c r="G24" s="45">
        <f>FLOW_Monthly_McKenzie_flow_skil!F56</f>
        <v>850.10467500000004</v>
      </c>
      <c r="H24" s="45">
        <f>FLOW_Monthly_McKenzie_flow_skil!F68</f>
        <v>624.40258800000004</v>
      </c>
      <c r="I24" s="45">
        <f>FLOW_Monthly_McKenzie_flow_skil!F80</f>
        <v>703.88140899999996</v>
      </c>
      <c r="J24" s="45">
        <f>FLOW_Monthly_McKenzie_flow_skil!F92</f>
        <v>910.91625999999997</v>
      </c>
      <c r="K24" s="45">
        <f>FLOW_Monthly_McKenzie_flow_skil!F104</f>
        <v>702.262878</v>
      </c>
      <c r="L24" s="45">
        <f t="shared" si="13"/>
        <v>831.01367866666669</v>
      </c>
      <c r="Q24">
        <v>2011</v>
      </c>
      <c r="R24">
        <v>10</v>
      </c>
      <c r="S24">
        <v>31</v>
      </c>
      <c r="T24">
        <v>29.616537000000001</v>
      </c>
      <c r="U24" s="45">
        <f>N$12</f>
        <v>-135.24145500000009</v>
      </c>
      <c r="V24" s="45">
        <f t="shared" si="6"/>
        <v>-105.62491800000009</v>
      </c>
      <c r="AA24" s="45">
        <f t="shared" si="14"/>
        <v>592</v>
      </c>
      <c r="AB24" s="18">
        <f t="shared" si="12"/>
        <v>3.7059191111111431</v>
      </c>
      <c r="AC24" s="45">
        <f t="shared" si="14"/>
        <v>592</v>
      </c>
      <c r="AD24" s="18">
        <f t="shared" si="15"/>
        <v>0.10493895260119336</v>
      </c>
    </row>
    <row r="25" spans="1:31" x14ac:dyDescent="0.3">
      <c r="A25">
        <v>8</v>
      </c>
      <c r="B25">
        <v>31</v>
      </c>
      <c r="C25" s="45">
        <f>FLOW_Monthly_McKenzie_flow_skil!F9</f>
        <v>719.93640100000005</v>
      </c>
      <c r="D25" s="45">
        <f>FLOW_Monthly_McKenzie_flow_skil!F21</f>
        <v>887.4375</v>
      </c>
      <c r="E25" s="45">
        <f>FLOW_Monthly_McKenzie_flow_skil!F33</f>
        <v>885.74230999999997</v>
      </c>
      <c r="F25" s="45">
        <f>FLOW_Monthly_McKenzie_flow_skil!F45</f>
        <v>705.91772500000002</v>
      </c>
      <c r="G25" s="45">
        <f>FLOW_Monthly_McKenzie_flow_skil!F57</f>
        <v>766.54736300000002</v>
      </c>
      <c r="H25" s="45">
        <f>FLOW_Monthly_McKenzie_flow_skil!F69</f>
        <v>608.09906000000001</v>
      </c>
      <c r="I25" s="45">
        <f>FLOW_Monthly_McKenzie_flow_skil!F81</f>
        <v>636.21698000000004</v>
      </c>
      <c r="J25" s="45">
        <f>FLOW_Monthly_McKenzie_flow_skil!F93</f>
        <v>778.49505599999998</v>
      </c>
      <c r="K25" s="45">
        <f>FLOW_Monthly_McKenzie_flow_skil!F105</f>
        <v>708.31597899999997</v>
      </c>
      <c r="L25" s="45">
        <f t="shared" si="13"/>
        <v>744.07870822222219</v>
      </c>
      <c r="Q25">
        <v>2011</v>
      </c>
      <c r="R25">
        <v>11</v>
      </c>
      <c r="S25">
        <v>30</v>
      </c>
      <c r="T25">
        <v>47.791477</v>
      </c>
      <c r="U25" s="45">
        <f>N$13</f>
        <v>-251.03156199999989</v>
      </c>
      <c r="V25" s="45">
        <f t="shared" si="6"/>
        <v>-203.24008499999991</v>
      </c>
      <c r="AA25" s="45">
        <f t="shared" si="14"/>
        <v>623</v>
      </c>
      <c r="AB25" s="18">
        <f t="shared" si="12"/>
        <v>-52.835625666666601</v>
      </c>
      <c r="AC25" s="45">
        <f t="shared" si="14"/>
        <v>623</v>
      </c>
      <c r="AD25" s="18">
        <f t="shared" si="15"/>
        <v>-1.4961241870781992</v>
      </c>
    </row>
    <row r="26" spans="1:31" x14ac:dyDescent="0.3">
      <c r="A26">
        <v>9</v>
      </c>
      <c r="B26">
        <v>30</v>
      </c>
      <c r="C26" s="45">
        <f>FLOW_Monthly_McKenzie_flow_skil!F10</f>
        <v>707.87573199999997</v>
      </c>
      <c r="D26" s="45">
        <f>FLOW_Monthly_McKenzie_flow_skil!F22</f>
        <v>793.30554199999995</v>
      </c>
      <c r="E26" s="45">
        <f>FLOW_Monthly_McKenzie_flow_skil!F34</f>
        <v>796.38201900000001</v>
      </c>
      <c r="F26" s="45">
        <f>FLOW_Monthly_McKenzie_flow_skil!F46</f>
        <v>715.51385500000004</v>
      </c>
      <c r="G26" s="45">
        <f>FLOW_Monthly_McKenzie_flow_skil!F58</f>
        <v>708.05377199999998</v>
      </c>
      <c r="H26" s="45">
        <f>FLOW_Monthly_McKenzie_flow_skil!F70</f>
        <v>574.85827600000005</v>
      </c>
      <c r="I26" s="45">
        <f>FLOW_Monthly_McKenzie_flow_skil!F82</f>
        <v>590.60699499999998</v>
      </c>
      <c r="J26" s="45">
        <f>FLOW_Monthly_McKenzie_flow_skil!F94</f>
        <v>672.80059800000004</v>
      </c>
      <c r="K26" s="45">
        <f>FLOW_Monthly_McKenzie_flow_skil!F106</f>
        <v>604.39343299999996</v>
      </c>
      <c r="L26" s="45">
        <f t="shared" si="13"/>
        <v>684.86558022222232</v>
      </c>
      <c r="Q26">
        <v>2011</v>
      </c>
      <c r="R26">
        <v>12</v>
      </c>
      <c r="S26">
        <v>31</v>
      </c>
      <c r="T26">
        <v>114.627045</v>
      </c>
      <c r="U26" s="45">
        <f>N$14</f>
        <v>-83.413425222222031</v>
      </c>
      <c r="V26" s="45">
        <f t="shared" si="6"/>
        <v>31.213619777777964</v>
      </c>
      <c r="AA26" s="45">
        <f t="shared" si="14"/>
        <v>653</v>
      </c>
      <c r="AB26" s="18">
        <f t="shared" si="12"/>
        <v>-135.24145500000009</v>
      </c>
      <c r="AC26" s="45">
        <f t="shared" si="14"/>
        <v>653</v>
      </c>
      <c r="AD26" s="18">
        <f t="shared" si="15"/>
        <v>-3.8295753928925413</v>
      </c>
    </row>
    <row r="27" spans="1:31" x14ac:dyDescent="0.3">
      <c r="A27">
        <v>10</v>
      </c>
      <c r="B27">
        <v>31</v>
      </c>
      <c r="C27" s="45">
        <f>FLOW_Monthly_McKenzie_flow_skil!F11</f>
        <v>678.90423599999997</v>
      </c>
      <c r="D27" s="45">
        <f>FLOW_Monthly_McKenzie_flow_skil!F23</f>
        <v>745.39343299999996</v>
      </c>
      <c r="E27" s="45">
        <f>FLOW_Monthly_McKenzie_flow_skil!F35</f>
        <v>820.245544</v>
      </c>
      <c r="F27" s="45">
        <f>FLOW_Monthly_McKenzie_flow_skil!F47</f>
        <v>822.73376499999995</v>
      </c>
      <c r="G27" s="45">
        <f>FLOW_Monthly_McKenzie_flow_skil!F59</f>
        <v>698.65429700000004</v>
      </c>
      <c r="H27" s="45">
        <f>FLOW_Monthly_McKenzie_flow_skil!F71</f>
        <v>555.50769000000003</v>
      </c>
      <c r="I27" s="45">
        <f>FLOW_Monthly_McKenzie_flow_skil!F83</f>
        <v>980.22009300000002</v>
      </c>
      <c r="J27" s="45">
        <f>FLOW_Monthly_McKenzie_flow_skil!F95</f>
        <v>888.09045400000002</v>
      </c>
      <c r="K27" s="45">
        <f>FLOW_Monthly_McKenzie_flow_skil!F107</f>
        <v>548.89679000000001</v>
      </c>
      <c r="L27" s="45">
        <f t="shared" si="13"/>
        <v>748.73847799999999</v>
      </c>
      <c r="Q27">
        <v>2012</v>
      </c>
      <c r="R27">
        <v>1</v>
      </c>
      <c r="S27">
        <v>31</v>
      </c>
      <c r="T27">
        <v>197.74939000000001</v>
      </c>
      <c r="U27" s="45">
        <f>N$3</f>
        <v>-40.666273111111195</v>
      </c>
      <c r="V27" s="45">
        <f t="shared" si="6"/>
        <v>157.08311688888881</v>
      </c>
      <c r="AA27" s="45">
        <f t="shared" si="14"/>
        <v>684</v>
      </c>
      <c r="AB27" s="18">
        <f t="shared" si="12"/>
        <v>-251.03156199999989</v>
      </c>
      <c r="AC27" s="45">
        <f t="shared" si="14"/>
        <v>684</v>
      </c>
      <c r="AD27" s="18">
        <f t="shared" si="15"/>
        <v>-7.1083551465382957</v>
      </c>
    </row>
    <row r="28" spans="1:31" x14ac:dyDescent="0.3">
      <c r="A28">
        <v>11</v>
      </c>
      <c r="B28">
        <v>30</v>
      </c>
      <c r="C28" s="45">
        <f>FLOW_Monthly_McKenzie_flow_skil!F12</f>
        <v>946.42828399999996</v>
      </c>
      <c r="D28" s="45">
        <f>FLOW_Monthly_McKenzie_flow_skil!F24</f>
        <v>786.22570800000005</v>
      </c>
      <c r="E28" s="45">
        <f>FLOW_Monthly_McKenzie_flow_skil!F36</f>
        <v>1196.8671879999999</v>
      </c>
      <c r="F28" s="45">
        <f>FLOW_Monthly_McKenzie_flow_skil!F48</f>
        <v>812.07128899999998</v>
      </c>
      <c r="G28" s="45">
        <f>FLOW_Monthly_McKenzie_flow_skil!F60</f>
        <v>1033.2142329999999</v>
      </c>
      <c r="H28" s="45">
        <f>FLOW_Monthly_McKenzie_flow_skil!F72</f>
        <v>713.16815199999996</v>
      </c>
      <c r="I28" s="45">
        <f>FLOW_Monthly_McKenzie_flow_skil!F84</f>
        <v>992.93054199999995</v>
      </c>
      <c r="J28" s="45">
        <f>FLOW_Monthly_McKenzie_flow_skil!F96</f>
        <v>1267.0722659999999</v>
      </c>
      <c r="K28" s="45">
        <f>FLOW_Monthly_McKenzie_flow_skil!F108</f>
        <v>622.53692599999999</v>
      </c>
      <c r="L28" s="45">
        <f t="shared" si="13"/>
        <v>930.05717644444439</v>
      </c>
      <c r="Q28">
        <v>2012</v>
      </c>
      <c r="R28">
        <v>2</v>
      </c>
      <c r="S28">
        <v>29</v>
      </c>
      <c r="T28">
        <v>223.54759200000001</v>
      </c>
      <c r="U28" s="45">
        <f>N$4</f>
        <v>24.739719111111071</v>
      </c>
      <c r="V28" s="45">
        <f t="shared" si="6"/>
        <v>248.28731111111108</v>
      </c>
      <c r="AA28" s="45">
        <f t="shared" si="14"/>
        <v>714</v>
      </c>
      <c r="AB28" s="18">
        <f t="shared" si="12"/>
        <v>-83.413425222222031</v>
      </c>
      <c r="AC28" s="45">
        <f t="shared" si="14"/>
        <v>714</v>
      </c>
      <c r="AD28" s="18">
        <f t="shared" si="15"/>
        <v>-2.3619828747620568</v>
      </c>
    </row>
    <row r="29" spans="1:31" x14ac:dyDescent="0.3">
      <c r="A29">
        <v>12</v>
      </c>
      <c r="B29">
        <v>31</v>
      </c>
      <c r="C29" s="45">
        <f>FLOW_Monthly_McKenzie_flow_skil!F13</f>
        <v>1409.924927</v>
      </c>
      <c r="D29" s="45">
        <f>FLOW_Monthly_McKenzie_flow_skil!F25</f>
        <v>918.89282200000002</v>
      </c>
      <c r="E29" s="45">
        <f>FLOW_Monthly_McKenzie_flow_skil!F37</f>
        <v>1614.6099850000001</v>
      </c>
      <c r="F29" s="45">
        <f>FLOW_Monthly_McKenzie_flow_skil!F49</f>
        <v>851.21130400000004</v>
      </c>
      <c r="G29" s="45">
        <f>FLOW_Monthly_McKenzie_flow_skil!F61</f>
        <v>1513.271606</v>
      </c>
      <c r="H29" s="45">
        <f>FLOW_Monthly_McKenzie_flow_skil!F73</f>
        <v>1351.6357419999999</v>
      </c>
      <c r="I29" s="45">
        <f>FLOW_Monthly_McKenzie_flow_skil!F85</f>
        <v>1040.915649</v>
      </c>
      <c r="J29" s="45">
        <f>FLOW_Monthly_McKenzie_flow_skil!F97</f>
        <v>1044.9929199999999</v>
      </c>
      <c r="K29" s="45">
        <f>FLOW_Monthly_McKenzie_flow_skil!F109</f>
        <v>919.52148399999999</v>
      </c>
      <c r="L29" s="45">
        <f t="shared" si="13"/>
        <v>1184.9973821111114</v>
      </c>
      <c r="Q29">
        <v>2012</v>
      </c>
      <c r="R29">
        <v>3</v>
      </c>
      <c r="S29">
        <v>31</v>
      </c>
      <c r="T29">
        <v>255.911911</v>
      </c>
      <c r="U29" s="45">
        <f>N$5</f>
        <v>-247.88883455555538</v>
      </c>
      <c r="V29" s="45">
        <f t="shared" si="6"/>
        <v>8.0230764444446265</v>
      </c>
      <c r="AA29" s="45">
        <f t="shared" si="14"/>
        <v>729</v>
      </c>
      <c r="AB29" s="18">
        <f t="shared" si="12"/>
        <v>113.72210311111121</v>
      </c>
      <c r="AC29" s="45">
        <f t="shared" si="14"/>
        <v>729</v>
      </c>
      <c r="AD29" s="18">
        <f t="shared" si="15"/>
        <v>3.2202209574150138</v>
      </c>
    </row>
    <row r="30" spans="1:31" x14ac:dyDescent="0.3">
      <c r="Q30">
        <v>2012</v>
      </c>
      <c r="R30">
        <v>4</v>
      </c>
      <c r="S30">
        <v>30</v>
      </c>
      <c r="T30">
        <v>337.70010400000001</v>
      </c>
      <c r="U30" s="45">
        <f>N$6</f>
        <v>116.34182400000032</v>
      </c>
      <c r="V30" s="45">
        <f t="shared" si="6"/>
        <v>454.04192800000033</v>
      </c>
    </row>
    <row r="31" spans="1:31" x14ac:dyDescent="0.3">
      <c r="Q31">
        <v>2012</v>
      </c>
      <c r="R31">
        <v>5</v>
      </c>
      <c r="S31">
        <v>31</v>
      </c>
      <c r="T31">
        <v>86.037612999999993</v>
      </c>
      <c r="U31" s="45">
        <f>N$7</f>
        <v>359.35302733333367</v>
      </c>
      <c r="V31" s="45">
        <f t="shared" si="6"/>
        <v>445.39064033333364</v>
      </c>
    </row>
    <row r="32" spans="1:31" x14ac:dyDescent="0.3">
      <c r="Q32">
        <v>2012</v>
      </c>
      <c r="R32">
        <v>6</v>
      </c>
      <c r="S32">
        <v>30</v>
      </c>
      <c r="T32">
        <v>60.505980999999998</v>
      </c>
      <c r="U32" s="45">
        <f>N$8</f>
        <v>232.66221766666649</v>
      </c>
      <c r="V32" s="45">
        <f t="shared" si="6"/>
        <v>293.16819866666651</v>
      </c>
    </row>
    <row r="33" spans="17:22" x14ac:dyDescent="0.3">
      <c r="Q33">
        <v>2012</v>
      </c>
      <c r="R33">
        <v>7</v>
      </c>
      <c r="S33">
        <v>31</v>
      </c>
      <c r="T33">
        <v>36.528542000000002</v>
      </c>
      <c r="U33" s="45">
        <f>N$9</f>
        <v>82.457526222222327</v>
      </c>
      <c r="V33" s="45">
        <f t="shared" si="6"/>
        <v>118.98606822222233</v>
      </c>
    </row>
    <row r="34" spans="17:22" x14ac:dyDescent="0.3">
      <c r="Q34">
        <v>2012</v>
      </c>
      <c r="R34">
        <v>8</v>
      </c>
      <c r="S34">
        <v>31</v>
      </c>
      <c r="T34">
        <v>31.674761</v>
      </c>
      <c r="U34" s="45">
        <f>N$10</f>
        <v>3.7059191111111431</v>
      </c>
      <c r="V34" s="45">
        <f t="shared" si="6"/>
        <v>35.380680111111147</v>
      </c>
    </row>
    <row r="35" spans="17:22" x14ac:dyDescent="0.3">
      <c r="Q35">
        <v>2012</v>
      </c>
      <c r="R35">
        <v>9</v>
      </c>
      <c r="S35">
        <v>30</v>
      </c>
      <c r="T35">
        <v>30.460588000000001</v>
      </c>
      <c r="U35" s="45">
        <f>N$11</f>
        <v>-52.835625666666601</v>
      </c>
      <c r="V35" s="45">
        <f t="shared" si="6"/>
        <v>-22.3750376666666</v>
      </c>
    </row>
    <row r="36" spans="17:22" x14ac:dyDescent="0.3">
      <c r="Q36">
        <v>2012</v>
      </c>
      <c r="R36">
        <v>10</v>
      </c>
      <c r="S36">
        <v>31</v>
      </c>
      <c r="T36">
        <v>66.008521999999999</v>
      </c>
      <c r="U36" s="45">
        <f>N$12</f>
        <v>-135.24145500000009</v>
      </c>
      <c r="V36" s="45">
        <f t="shared" si="6"/>
        <v>-69.232933000000088</v>
      </c>
    </row>
    <row r="37" spans="17:22" x14ac:dyDescent="0.3">
      <c r="Q37">
        <v>2012</v>
      </c>
      <c r="R37">
        <v>11</v>
      </c>
      <c r="S37">
        <v>30</v>
      </c>
      <c r="T37">
        <v>267.58880599999998</v>
      </c>
      <c r="U37" s="45">
        <f>N$13</f>
        <v>-251.03156199999989</v>
      </c>
      <c r="V37" s="45">
        <f t="shared" si="6"/>
        <v>16.557244000000082</v>
      </c>
    </row>
    <row r="38" spans="17:22" x14ac:dyDescent="0.3">
      <c r="Q38">
        <v>2012</v>
      </c>
      <c r="R38">
        <v>12</v>
      </c>
      <c r="S38">
        <v>31</v>
      </c>
      <c r="T38">
        <v>217.084351</v>
      </c>
      <c r="U38" s="45">
        <f>N$14</f>
        <v>-83.413425222222031</v>
      </c>
      <c r="V38" s="45">
        <f t="shared" si="6"/>
        <v>133.67092577777797</v>
      </c>
    </row>
    <row r="39" spans="17:22" x14ac:dyDescent="0.3">
      <c r="Q39">
        <v>2013</v>
      </c>
      <c r="R39">
        <v>1</v>
      </c>
      <c r="S39">
        <v>31</v>
      </c>
      <c r="T39">
        <v>72.054169000000002</v>
      </c>
      <c r="U39" s="45">
        <f>N$3</f>
        <v>-40.666273111111195</v>
      </c>
      <c r="V39" s="45">
        <f t="shared" si="6"/>
        <v>31.387895888888806</v>
      </c>
    </row>
    <row r="40" spans="17:22" x14ac:dyDescent="0.3">
      <c r="Q40">
        <v>2013</v>
      </c>
      <c r="R40">
        <v>2</v>
      </c>
      <c r="S40">
        <v>28</v>
      </c>
      <c r="T40">
        <v>107.202988</v>
      </c>
      <c r="U40" s="45">
        <f>N$4</f>
        <v>24.739719111111071</v>
      </c>
      <c r="V40" s="45">
        <f t="shared" si="6"/>
        <v>131.94270711111108</v>
      </c>
    </row>
    <row r="41" spans="17:22" x14ac:dyDescent="0.3">
      <c r="Q41">
        <v>2013</v>
      </c>
      <c r="R41">
        <v>3</v>
      </c>
      <c r="S41">
        <v>31</v>
      </c>
      <c r="T41">
        <v>231.68215900000001</v>
      </c>
      <c r="U41" s="45">
        <f>N$5</f>
        <v>-247.88883455555538</v>
      </c>
      <c r="V41" s="45">
        <f t="shared" si="6"/>
        <v>-16.206675555555364</v>
      </c>
    </row>
    <row r="42" spans="17:22" x14ac:dyDescent="0.3">
      <c r="Q42">
        <v>2013</v>
      </c>
      <c r="R42">
        <v>4</v>
      </c>
      <c r="S42">
        <v>30</v>
      </c>
      <c r="T42">
        <v>172.96818500000001</v>
      </c>
      <c r="U42" s="45">
        <f>N$6</f>
        <v>116.34182400000032</v>
      </c>
      <c r="V42" s="45">
        <f t="shared" si="6"/>
        <v>289.31000900000032</v>
      </c>
    </row>
    <row r="43" spans="17:22" x14ac:dyDescent="0.3">
      <c r="Q43">
        <v>2013</v>
      </c>
      <c r="R43">
        <v>5</v>
      </c>
      <c r="S43">
        <v>31</v>
      </c>
      <c r="T43">
        <v>50.226139000000003</v>
      </c>
      <c r="U43" s="45">
        <f>N$7</f>
        <v>359.35302733333367</v>
      </c>
      <c r="V43" s="45">
        <f t="shared" si="6"/>
        <v>409.57916633333366</v>
      </c>
    </row>
    <row r="44" spans="17:22" x14ac:dyDescent="0.3">
      <c r="Q44">
        <v>2013</v>
      </c>
      <c r="R44">
        <v>6</v>
      </c>
      <c r="S44">
        <v>30</v>
      </c>
      <c r="T44">
        <v>40.710448999999997</v>
      </c>
      <c r="U44" s="45">
        <f>N$8</f>
        <v>232.66221766666649</v>
      </c>
      <c r="V44" s="45">
        <f t="shared" si="6"/>
        <v>273.37266666666648</v>
      </c>
    </row>
    <row r="45" spans="17:22" x14ac:dyDescent="0.3">
      <c r="Q45">
        <v>2013</v>
      </c>
      <c r="R45">
        <v>7</v>
      </c>
      <c r="S45">
        <v>31</v>
      </c>
      <c r="T45">
        <v>32.964142000000002</v>
      </c>
      <c r="U45" s="45">
        <f>N$9</f>
        <v>82.457526222222327</v>
      </c>
      <c r="V45" s="45">
        <f t="shared" si="6"/>
        <v>115.42166822222234</v>
      </c>
    </row>
    <row r="46" spans="17:22" x14ac:dyDescent="0.3">
      <c r="Q46">
        <v>2013</v>
      </c>
      <c r="R46">
        <v>8</v>
      </c>
      <c r="S46">
        <v>31</v>
      </c>
      <c r="T46">
        <v>30.385000000000002</v>
      </c>
      <c r="U46" s="45">
        <f>N$10</f>
        <v>3.7059191111111431</v>
      </c>
      <c r="V46" s="45">
        <f t="shared" si="6"/>
        <v>34.090919111111148</v>
      </c>
    </row>
    <row r="47" spans="17:22" x14ac:dyDescent="0.3">
      <c r="Q47">
        <v>2013</v>
      </c>
      <c r="R47">
        <v>9</v>
      </c>
      <c r="S47">
        <v>30</v>
      </c>
      <c r="T47">
        <v>30.149028999999999</v>
      </c>
      <c r="U47" s="45">
        <f>N$11</f>
        <v>-52.835625666666601</v>
      </c>
      <c r="V47" s="45">
        <f t="shared" si="6"/>
        <v>-22.686596666666603</v>
      </c>
    </row>
    <row r="48" spans="17:22" x14ac:dyDescent="0.3">
      <c r="Q48">
        <v>2013</v>
      </c>
      <c r="R48">
        <v>10</v>
      </c>
      <c r="S48">
        <v>31</v>
      </c>
      <c r="T48">
        <v>58.774563000000001</v>
      </c>
      <c r="U48" s="45">
        <f>N$12</f>
        <v>-135.24145500000009</v>
      </c>
      <c r="V48" s="45">
        <f t="shared" si="6"/>
        <v>-76.466892000000087</v>
      </c>
    </row>
    <row r="49" spans="17:22" x14ac:dyDescent="0.3">
      <c r="Q49">
        <v>2013</v>
      </c>
      <c r="R49">
        <v>11</v>
      </c>
      <c r="S49">
        <v>30</v>
      </c>
      <c r="T49">
        <v>74.857367999999994</v>
      </c>
      <c r="U49" s="45">
        <f>N$13</f>
        <v>-251.03156199999989</v>
      </c>
      <c r="V49" s="45">
        <f t="shared" si="6"/>
        <v>-176.17419399999989</v>
      </c>
    </row>
    <row r="50" spans="17:22" x14ac:dyDescent="0.3">
      <c r="Q50">
        <v>2013</v>
      </c>
      <c r="R50">
        <v>12</v>
      </c>
      <c r="S50">
        <v>31</v>
      </c>
      <c r="T50">
        <v>74.144553999999999</v>
      </c>
      <c r="U50" s="45">
        <f>N$14</f>
        <v>-83.413425222222031</v>
      </c>
      <c r="V50" s="45">
        <f t="shared" si="6"/>
        <v>-9.2688712222220317</v>
      </c>
    </row>
    <row r="51" spans="17:22" x14ac:dyDescent="0.3">
      <c r="Q51">
        <v>2014</v>
      </c>
      <c r="R51">
        <v>1</v>
      </c>
      <c r="S51">
        <v>31</v>
      </c>
      <c r="T51">
        <v>89.721221999999997</v>
      </c>
      <c r="U51" s="45">
        <f>N$3</f>
        <v>-40.666273111111195</v>
      </c>
      <c r="V51" s="45">
        <f t="shared" si="6"/>
        <v>49.054948888888802</v>
      </c>
    </row>
    <row r="52" spans="17:22" x14ac:dyDescent="0.3">
      <c r="Q52">
        <v>2014</v>
      </c>
      <c r="R52">
        <v>2</v>
      </c>
      <c r="S52">
        <v>28</v>
      </c>
      <c r="T52">
        <v>303.45873999999998</v>
      </c>
      <c r="U52" s="45">
        <f>N$4</f>
        <v>24.739719111111071</v>
      </c>
      <c r="V52" s="45">
        <f t="shared" si="6"/>
        <v>328.19845911111105</v>
      </c>
    </row>
    <row r="53" spans="17:22" x14ac:dyDescent="0.3">
      <c r="Q53">
        <v>2014</v>
      </c>
      <c r="R53">
        <v>3</v>
      </c>
      <c r="S53">
        <v>31</v>
      </c>
      <c r="T53">
        <v>404.49731400000002</v>
      </c>
      <c r="U53" s="45">
        <f>N$5</f>
        <v>-247.88883455555538</v>
      </c>
      <c r="V53" s="45">
        <f t="shared" si="6"/>
        <v>156.60847944444464</v>
      </c>
    </row>
    <row r="54" spans="17:22" x14ac:dyDescent="0.3">
      <c r="Q54">
        <v>2014</v>
      </c>
      <c r="R54">
        <v>4</v>
      </c>
      <c r="S54">
        <v>30</v>
      </c>
      <c r="T54">
        <v>137.60226399999999</v>
      </c>
      <c r="U54" s="45">
        <f>N$6</f>
        <v>116.34182400000032</v>
      </c>
      <c r="V54" s="45">
        <f t="shared" si="6"/>
        <v>253.94408800000031</v>
      </c>
    </row>
    <row r="55" spans="17:22" x14ac:dyDescent="0.3">
      <c r="Q55">
        <v>2014</v>
      </c>
      <c r="R55">
        <v>5</v>
      </c>
      <c r="S55">
        <v>31</v>
      </c>
      <c r="T55">
        <v>106.33178700000001</v>
      </c>
      <c r="U55" s="45">
        <f>N$7</f>
        <v>359.35302733333367</v>
      </c>
      <c r="V55" s="45">
        <f t="shared" si="6"/>
        <v>465.68481433333369</v>
      </c>
    </row>
    <row r="56" spans="17:22" x14ac:dyDescent="0.3">
      <c r="Q56">
        <v>2014</v>
      </c>
      <c r="R56">
        <v>6</v>
      </c>
      <c r="S56">
        <v>30</v>
      </c>
      <c r="T56">
        <v>37.937454000000002</v>
      </c>
      <c r="U56" s="45">
        <f>N$8</f>
        <v>232.66221766666649</v>
      </c>
      <c r="V56" s="45">
        <f t="shared" si="6"/>
        <v>270.5996716666665</v>
      </c>
    </row>
    <row r="57" spans="17:22" x14ac:dyDescent="0.3">
      <c r="Q57">
        <v>2014</v>
      </c>
      <c r="R57">
        <v>7</v>
      </c>
      <c r="S57">
        <v>31</v>
      </c>
      <c r="T57">
        <v>32.678294999999999</v>
      </c>
      <c r="U57" s="45">
        <f>N$9</f>
        <v>82.457526222222327</v>
      </c>
      <c r="V57" s="45">
        <f t="shared" si="6"/>
        <v>115.13582122222232</v>
      </c>
    </row>
    <row r="58" spans="17:22" x14ac:dyDescent="0.3">
      <c r="Q58">
        <v>2014</v>
      </c>
      <c r="R58">
        <v>8</v>
      </c>
      <c r="S58">
        <v>31</v>
      </c>
      <c r="T58">
        <v>30.396180999999999</v>
      </c>
      <c r="U58" s="45">
        <f>N$10</f>
        <v>3.7059191111111431</v>
      </c>
      <c r="V58" s="45">
        <f t="shared" si="6"/>
        <v>34.102100111111142</v>
      </c>
    </row>
    <row r="59" spans="17:22" x14ac:dyDescent="0.3">
      <c r="Q59">
        <v>2014</v>
      </c>
      <c r="R59">
        <v>9</v>
      </c>
      <c r="S59">
        <v>30</v>
      </c>
      <c r="T59">
        <v>29.405419999999999</v>
      </c>
      <c r="U59" s="45">
        <f>N$11</f>
        <v>-52.835625666666601</v>
      </c>
      <c r="V59" s="45">
        <f t="shared" si="6"/>
        <v>-23.430205666666602</v>
      </c>
    </row>
    <row r="60" spans="17:22" x14ac:dyDescent="0.3">
      <c r="Q60">
        <v>2014</v>
      </c>
      <c r="R60">
        <v>10</v>
      </c>
      <c r="S60">
        <v>31</v>
      </c>
      <c r="T60">
        <v>46.403069000000002</v>
      </c>
      <c r="U60" s="45">
        <f>N$12</f>
        <v>-135.24145500000009</v>
      </c>
      <c r="V60" s="45">
        <f t="shared" si="6"/>
        <v>-88.838386000000085</v>
      </c>
    </row>
    <row r="61" spans="17:22" x14ac:dyDescent="0.3">
      <c r="Q61">
        <v>2014</v>
      </c>
      <c r="R61">
        <v>11</v>
      </c>
      <c r="S61">
        <v>30</v>
      </c>
      <c r="T61">
        <v>261.17477400000001</v>
      </c>
      <c r="U61" s="45">
        <f>N$13</f>
        <v>-251.03156199999989</v>
      </c>
      <c r="V61" s="45">
        <f t="shared" si="6"/>
        <v>10.143212000000119</v>
      </c>
    </row>
    <row r="62" spans="17:22" x14ac:dyDescent="0.3">
      <c r="Q62">
        <v>2014</v>
      </c>
      <c r="R62">
        <v>12</v>
      </c>
      <c r="S62">
        <v>31</v>
      </c>
      <c r="T62">
        <v>294.51177999999999</v>
      </c>
      <c r="U62" s="45">
        <f>N$14</f>
        <v>-83.413425222222031</v>
      </c>
      <c r="V62" s="45">
        <f t="shared" si="6"/>
        <v>211.09835477777796</v>
      </c>
    </row>
    <row r="63" spans="17:22" x14ac:dyDescent="0.3">
      <c r="Q63">
        <v>2015</v>
      </c>
      <c r="R63">
        <v>1</v>
      </c>
      <c r="S63">
        <v>31</v>
      </c>
      <c r="T63">
        <v>134.08363299999999</v>
      </c>
      <c r="U63" s="45">
        <f>N$3</f>
        <v>-40.666273111111195</v>
      </c>
      <c r="V63" s="45">
        <f t="shared" si="6"/>
        <v>93.417359888888797</v>
      </c>
    </row>
    <row r="64" spans="17:22" x14ac:dyDescent="0.3">
      <c r="Q64">
        <v>2015</v>
      </c>
      <c r="R64">
        <v>2</v>
      </c>
      <c r="S64">
        <v>28</v>
      </c>
      <c r="T64">
        <v>133.047394</v>
      </c>
      <c r="U64" s="45">
        <f>N$4</f>
        <v>24.739719111111071</v>
      </c>
      <c r="V64" s="45">
        <f t="shared" si="6"/>
        <v>157.78711311111107</v>
      </c>
    </row>
    <row r="65" spans="17:22" x14ac:dyDescent="0.3">
      <c r="Q65">
        <v>2015</v>
      </c>
      <c r="R65">
        <v>3</v>
      </c>
      <c r="S65">
        <v>31</v>
      </c>
      <c r="T65">
        <v>49.835242999999998</v>
      </c>
      <c r="U65" s="45">
        <f>N$5</f>
        <v>-247.88883455555538</v>
      </c>
      <c r="V65" s="45">
        <f t="shared" si="6"/>
        <v>-198.05359155555539</v>
      </c>
    </row>
    <row r="66" spans="17:22" x14ac:dyDescent="0.3">
      <c r="Q66">
        <v>2015</v>
      </c>
      <c r="R66">
        <v>4</v>
      </c>
      <c r="S66">
        <v>30</v>
      </c>
      <c r="T66">
        <v>62.561458999999999</v>
      </c>
      <c r="U66" s="45">
        <f>N$6</f>
        <v>116.34182400000032</v>
      </c>
      <c r="V66" s="45">
        <f t="shared" si="6"/>
        <v>178.90328300000033</v>
      </c>
    </row>
    <row r="67" spans="17:22" x14ac:dyDescent="0.3">
      <c r="Q67">
        <v>2015</v>
      </c>
      <c r="R67">
        <v>5</v>
      </c>
      <c r="S67">
        <v>31</v>
      </c>
      <c r="T67">
        <v>36.277042000000002</v>
      </c>
      <c r="U67" s="45">
        <f>N$7</f>
        <v>359.35302733333367</v>
      </c>
      <c r="V67" s="45">
        <f t="shared" si="6"/>
        <v>395.63006933333367</v>
      </c>
    </row>
    <row r="68" spans="17:22" x14ac:dyDescent="0.3">
      <c r="Q68">
        <v>2015</v>
      </c>
      <c r="R68">
        <v>6</v>
      </c>
      <c r="S68">
        <v>30</v>
      </c>
      <c r="T68">
        <v>31.031365999999998</v>
      </c>
      <c r="U68" s="45">
        <f>N$8</f>
        <v>232.66221766666649</v>
      </c>
      <c r="V68" s="45">
        <f t="shared" ref="V68:V110" si="16">T68+U68</f>
        <v>263.69358366666648</v>
      </c>
    </row>
    <row r="69" spans="17:22" x14ac:dyDescent="0.3">
      <c r="Q69">
        <v>2015</v>
      </c>
      <c r="R69">
        <v>7</v>
      </c>
      <c r="S69">
        <v>31</v>
      </c>
      <c r="T69">
        <v>28.731977000000001</v>
      </c>
      <c r="U69" s="45">
        <f>N$9</f>
        <v>82.457526222222327</v>
      </c>
      <c r="V69" s="45">
        <f t="shared" si="16"/>
        <v>111.18950322222233</v>
      </c>
    </row>
    <row r="70" spans="17:22" x14ac:dyDescent="0.3">
      <c r="Q70">
        <v>2015</v>
      </c>
      <c r="R70">
        <v>8</v>
      </c>
      <c r="S70">
        <v>31</v>
      </c>
      <c r="T70">
        <v>27.755656999999999</v>
      </c>
      <c r="U70" s="45">
        <f>N$10</f>
        <v>3.7059191111111431</v>
      </c>
      <c r="V70" s="45">
        <f t="shared" si="16"/>
        <v>31.461576111111142</v>
      </c>
    </row>
    <row r="71" spans="17:22" x14ac:dyDescent="0.3">
      <c r="Q71">
        <v>2015</v>
      </c>
      <c r="R71">
        <v>9</v>
      </c>
      <c r="S71">
        <v>30</v>
      </c>
      <c r="T71">
        <v>26.938835000000001</v>
      </c>
      <c r="U71" s="45">
        <f>N$11</f>
        <v>-52.835625666666601</v>
      </c>
      <c r="V71" s="45">
        <f t="shared" si="16"/>
        <v>-25.8967906666666</v>
      </c>
    </row>
    <row r="72" spans="17:22" x14ac:dyDescent="0.3">
      <c r="Q72">
        <v>2015</v>
      </c>
      <c r="R72">
        <v>10</v>
      </c>
      <c r="S72">
        <v>31</v>
      </c>
      <c r="T72">
        <v>26.148806</v>
      </c>
      <c r="U72" s="45">
        <f>N$12</f>
        <v>-135.24145500000009</v>
      </c>
      <c r="V72" s="45">
        <f t="shared" si="16"/>
        <v>-109.09264900000008</v>
      </c>
    </row>
    <row r="73" spans="17:22" x14ac:dyDescent="0.3">
      <c r="Q73">
        <v>2015</v>
      </c>
      <c r="R73">
        <v>11</v>
      </c>
      <c r="S73">
        <v>30</v>
      </c>
      <c r="T73">
        <v>130.80735799999999</v>
      </c>
      <c r="U73" s="45">
        <f>N$13</f>
        <v>-251.03156199999989</v>
      </c>
      <c r="V73" s="45">
        <f t="shared" si="16"/>
        <v>-120.2242039999999</v>
      </c>
    </row>
    <row r="74" spans="17:22" x14ac:dyDescent="0.3">
      <c r="Q74">
        <v>2015</v>
      </c>
      <c r="R74">
        <v>12</v>
      </c>
      <c r="S74">
        <v>31</v>
      </c>
      <c r="T74">
        <v>325.49874899999998</v>
      </c>
      <c r="U74" s="45">
        <f>N$14</f>
        <v>-83.413425222222031</v>
      </c>
      <c r="V74" s="45">
        <f t="shared" si="16"/>
        <v>242.08532377777794</v>
      </c>
    </row>
    <row r="75" spans="17:22" x14ac:dyDescent="0.3">
      <c r="Q75">
        <v>2016</v>
      </c>
      <c r="R75">
        <v>1</v>
      </c>
      <c r="S75">
        <v>31</v>
      </c>
      <c r="T75">
        <v>294.63757299999997</v>
      </c>
      <c r="U75" s="45">
        <f>N$3</f>
        <v>-40.666273111111195</v>
      </c>
      <c r="V75" s="45">
        <f t="shared" si="16"/>
        <v>253.97129988888878</v>
      </c>
    </row>
    <row r="76" spans="17:22" x14ac:dyDescent="0.3">
      <c r="Q76">
        <v>2016</v>
      </c>
      <c r="R76">
        <v>2</v>
      </c>
      <c r="S76">
        <v>29</v>
      </c>
      <c r="T76">
        <v>219.03497300000001</v>
      </c>
      <c r="U76" s="45">
        <f>N$4</f>
        <v>24.739719111111071</v>
      </c>
      <c r="V76" s="45">
        <f t="shared" si="16"/>
        <v>243.77469211111108</v>
      </c>
    </row>
    <row r="77" spans="17:22" x14ac:dyDescent="0.3">
      <c r="Q77">
        <v>2016</v>
      </c>
      <c r="R77">
        <v>3</v>
      </c>
      <c r="S77">
        <v>31</v>
      </c>
      <c r="T77">
        <v>234.448105</v>
      </c>
      <c r="U77" s="45">
        <f>N$5</f>
        <v>-247.88883455555538</v>
      </c>
      <c r="V77" s="45">
        <f t="shared" si="16"/>
        <v>-13.440729555555379</v>
      </c>
    </row>
    <row r="78" spans="17:22" x14ac:dyDescent="0.3">
      <c r="Q78">
        <v>2016</v>
      </c>
      <c r="R78">
        <v>4</v>
      </c>
      <c r="S78">
        <v>30</v>
      </c>
      <c r="T78">
        <v>58.933674000000003</v>
      </c>
      <c r="U78" s="45">
        <f>N$6</f>
        <v>116.34182400000032</v>
      </c>
      <c r="V78" s="45">
        <f t="shared" si="16"/>
        <v>175.27549800000031</v>
      </c>
    </row>
    <row r="79" spans="17:22" x14ac:dyDescent="0.3">
      <c r="Q79">
        <v>2016</v>
      </c>
      <c r="R79">
        <v>5</v>
      </c>
      <c r="S79">
        <v>31</v>
      </c>
      <c r="T79">
        <v>40.284187000000003</v>
      </c>
      <c r="U79" s="45">
        <f>N$7</f>
        <v>359.35302733333367</v>
      </c>
      <c r="V79" s="45">
        <f t="shared" si="16"/>
        <v>399.63721433333365</v>
      </c>
    </row>
    <row r="80" spans="17:22" x14ac:dyDescent="0.3">
      <c r="Q80">
        <v>2016</v>
      </c>
      <c r="R80">
        <v>6</v>
      </c>
      <c r="S80">
        <v>30</v>
      </c>
      <c r="T80">
        <v>33.185409999999997</v>
      </c>
      <c r="U80" s="45">
        <f>N$8</f>
        <v>232.66221766666649</v>
      </c>
      <c r="V80" s="45">
        <f t="shared" si="16"/>
        <v>265.84762766666648</v>
      </c>
    </row>
    <row r="81" spans="17:22" x14ac:dyDescent="0.3">
      <c r="Q81">
        <v>2016</v>
      </c>
      <c r="R81">
        <v>7</v>
      </c>
      <c r="S81">
        <v>31</v>
      </c>
      <c r="T81">
        <v>30.531115</v>
      </c>
      <c r="U81" s="45">
        <f>N$9</f>
        <v>82.457526222222327</v>
      </c>
      <c r="V81" s="45">
        <f t="shared" si="16"/>
        <v>112.98864122222233</v>
      </c>
    </row>
    <row r="82" spans="17:22" x14ac:dyDescent="0.3">
      <c r="Q82">
        <v>2016</v>
      </c>
      <c r="R82">
        <v>8</v>
      </c>
      <c r="S82">
        <v>31</v>
      </c>
      <c r="T82">
        <v>29.103165000000001</v>
      </c>
      <c r="U82" s="45">
        <f>N$10</f>
        <v>3.7059191111111431</v>
      </c>
      <c r="V82" s="45">
        <f t="shared" si="16"/>
        <v>32.809084111111147</v>
      </c>
    </row>
    <row r="83" spans="17:22" x14ac:dyDescent="0.3">
      <c r="Q83">
        <v>2016</v>
      </c>
      <c r="R83">
        <v>9</v>
      </c>
      <c r="S83">
        <v>30</v>
      </c>
      <c r="T83">
        <v>28.212934000000001</v>
      </c>
      <c r="U83" s="45">
        <f>N$11</f>
        <v>-52.835625666666601</v>
      </c>
      <c r="V83" s="45">
        <f t="shared" si="16"/>
        <v>-24.622691666666601</v>
      </c>
    </row>
    <row r="84" spans="17:22" x14ac:dyDescent="0.3">
      <c r="Q84">
        <v>2016</v>
      </c>
      <c r="R84">
        <v>10</v>
      </c>
      <c r="S84">
        <v>31</v>
      </c>
      <c r="T84">
        <v>237.45115699999999</v>
      </c>
      <c r="U84" s="45">
        <f>N$12</f>
        <v>-135.24145500000009</v>
      </c>
      <c r="V84" s="45">
        <f t="shared" si="16"/>
        <v>102.20970199999991</v>
      </c>
    </row>
    <row r="85" spans="17:22" x14ac:dyDescent="0.3">
      <c r="Q85">
        <v>2016</v>
      </c>
      <c r="R85">
        <v>11</v>
      </c>
      <c r="S85">
        <v>30</v>
      </c>
      <c r="T85">
        <v>165.94845599999999</v>
      </c>
      <c r="U85" s="45">
        <f>N$13</f>
        <v>-251.03156199999989</v>
      </c>
      <c r="V85" s="45">
        <f t="shared" si="16"/>
        <v>-85.083105999999901</v>
      </c>
    </row>
    <row r="86" spans="17:22" x14ac:dyDescent="0.3">
      <c r="Q86">
        <v>2016</v>
      </c>
      <c r="R86">
        <v>12</v>
      </c>
      <c r="S86">
        <v>31</v>
      </c>
      <c r="T86">
        <v>75.289664999999999</v>
      </c>
      <c r="U86" s="45">
        <f>N$14</f>
        <v>-83.413425222222031</v>
      </c>
      <c r="V86" s="45">
        <f t="shared" si="16"/>
        <v>-8.1237602222220318</v>
      </c>
    </row>
    <row r="87" spans="17:22" x14ac:dyDescent="0.3">
      <c r="Q87">
        <v>2017</v>
      </c>
      <c r="R87">
        <v>1</v>
      </c>
      <c r="S87">
        <v>31</v>
      </c>
      <c r="T87">
        <v>34.086734999999997</v>
      </c>
      <c r="U87" s="45">
        <f>N$3</f>
        <v>-40.666273111111195</v>
      </c>
      <c r="V87" s="45">
        <f t="shared" si="16"/>
        <v>-6.5795381111111979</v>
      </c>
    </row>
    <row r="88" spans="17:22" x14ac:dyDescent="0.3">
      <c r="Q88">
        <v>2017</v>
      </c>
      <c r="R88">
        <v>2</v>
      </c>
      <c r="S88">
        <v>28</v>
      </c>
      <c r="T88">
        <v>231.878693</v>
      </c>
      <c r="U88" s="45">
        <f>N$4</f>
        <v>24.739719111111071</v>
      </c>
      <c r="V88" s="45">
        <f t="shared" si="16"/>
        <v>256.61841211111107</v>
      </c>
    </row>
    <row r="89" spans="17:22" x14ac:dyDescent="0.3">
      <c r="Q89">
        <v>2017</v>
      </c>
      <c r="R89">
        <v>3</v>
      </c>
      <c r="S89">
        <v>31</v>
      </c>
      <c r="T89">
        <v>588.27319299999999</v>
      </c>
      <c r="U89" s="45">
        <f>N$5</f>
        <v>-247.88883455555538</v>
      </c>
      <c r="V89" s="45">
        <f t="shared" si="16"/>
        <v>340.38435844444462</v>
      </c>
    </row>
    <row r="90" spans="17:22" x14ac:dyDescent="0.3">
      <c r="Q90">
        <v>2017</v>
      </c>
      <c r="R90">
        <v>4</v>
      </c>
      <c r="S90">
        <v>30</v>
      </c>
      <c r="T90">
        <v>251.96170000000001</v>
      </c>
      <c r="U90" s="45">
        <f>N$6</f>
        <v>116.34182400000032</v>
      </c>
      <c r="V90" s="45">
        <f t="shared" si="16"/>
        <v>368.30352400000032</v>
      </c>
    </row>
    <row r="91" spans="17:22" x14ac:dyDescent="0.3">
      <c r="Q91">
        <v>2017</v>
      </c>
      <c r="R91">
        <v>5</v>
      </c>
      <c r="S91">
        <v>31</v>
      </c>
      <c r="T91">
        <v>68.594429000000005</v>
      </c>
      <c r="U91" s="45">
        <f>N$7</f>
        <v>359.35302733333367</v>
      </c>
      <c r="V91" s="45">
        <f t="shared" si="16"/>
        <v>427.94745633333366</v>
      </c>
    </row>
    <row r="92" spans="17:22" x14ac:dyDescent="0.3">
      <c r="Q92">
        <v>2017</v>
      </c>
      <c r="R92">
        <v>6</v>
      </c>
      <c r="S92">
        <v>30</v>
      </c>
      <c r="T92">
        <v>37.779654999999998</v>
      </c>
      <c r="U92" s="45">
        <f>N$8</f>
        <v>232.66221766666649</v>
      </c>
      <c r="V92" s="45">
        <f t="shared" si="16"/>
        <v>270.44187266666648</v>
      </c>
    </row>
    <row r="93" spans="17:22" x14ac:dyDescent="0.3">
      <c r="Q93">
        <v>2017</v>
      </c>
      <c r="R93">
        <v>7</v>
      </c>
      <c r="S93">
        <v>31</v>
      </c>
      <c r="T93">
        <v>33.801285</v>
      </c>
      <c r="U93" s="45">
        <f>N$9</f>
        <v>82.457526222222327</v>
      </c>
      <c r="V93" s="45">
        <f t="shared" si="16"/>
        <v>116.25881122222233</v>
      </c>
    </row>
    <row r="94" spans="17:22" x14ac:dyDescent="0.3">
      <c r="Q94">
        <v>2017</v>
      </c>
      <c r="R94">
        <v>8</v>
      </c>
      <c r="S94">
        <v>31</v>
      </c>
      <c r="T94">
        <v>32.402996000000002</v>
      </c>
      <c r="U94" s="45">
        <f>N$10</f>
        <v>3.7059191111111431</v>
      </c>
      <c r="V94" s="45">
        <f t="shared" si="16"/>
        <v>36.108915111111145</v>
      </c>
    </row>
    <row r="95" spans="17:22" x14ac:dyDescent="0.3">
      <c r="Q95">
        <v>2017</v>
      </c>
      <c r="R95">
        <v>9</v>
      </c>
      <c r="S95">
        <v>30</v>
      </c>
      <c r="T95">
        <v>32.479045999999997</v>
      </c>
      <c r="U95" s="45">
        <f>N$11</f>
        <v>-52.835625666666601</v>
      </c>
      <c r="V95" s="45">
        <f t="shared" si="16"/>
        <v>-20.356579666666605</v>
      </c>
    </row>
    <row r="96" spans="17:22" x14ac:dyDescent="0.3">
      <c r="Q96">
        <v>2017</v>
      </c>
      <c r="R96">
        <v>10</v>
      </c>
      <c r="S96">
        <v>31</v>
      </c>
      <c r="T96">
        <v>91.917664000000002</v>
      </c>
      <c r="U96" s="45">
        <f>N$12</f>
        <v>-135.24145500000009</v>
      </c>
      <c r="V96" s="45">
        <f t="shared" si="16"/>
        <v>-43.323791000000085</v>
      </c>
    </row>
    <row r="97" spans="17:22" x14ac:dyDescent="0.3">
      <c r="Q97">
        <v>2017</v>
      </c>
      <c r="R97">
        <v>11</v>
      </c>
      <c r="S97">
        <v>30</v>
      </c>
      <c r="T97">
        <v>257.30654900000002</v>
      </c>
      <c r="U97" s="45">
        <f>N$13</f>
        <v>-251.03156199999989</v>
      </c>
      <c r="V97" s="45">
        <f t="shared" si="16"/>
        <v>6.2749870000001238</v>
      </c>
    </row>
    <row r="98" spans="17:22" x14ac:dyDescent="0.3">
      <c r="Q98">
        <v>2017</v>
      </c>
      <c r="R98">
        <v>12</v>
      </c>
      <c r="S98">
        <v>31</v>
      </c>
      <c r="T98">
        <v>55.536746999999998</v>
      </c>
      <c r="U98" s="45">
        <f>N$14</f>
        <v>-83.413425222222031</v>
      </c>
      <c r="V98" s="45">
        <f t="shared" si="16"/>
        <v>-27.876678222222033</v>
      </c>
    </row>
    <row r="99" spans="17:22" x14ac:dyDescent="0.3">
      <c r="Q99">
        <v>2018</v>
      </c>
      <c r="R99">
        <v>1</v>
      </c>
      <c r="S99">
        <v>31</v>
      </c>
      <c r="T99">
        <v>225.27192700000001</v>
      </c>
      <c r="U99" s="45">
        <f>N$3</f>
        <v>-40.666273111111195</v>
      </c>
      <c r="V99" s="45">
        <f t="shared" si="16"/>
        <v>184.60565388888881</v>
      </c>
    </row>
    <row r="100" spans="17:22" x14ac:dyDescent="0.3">
      <c r="Q100">
        <v>2018</v>
      </c>
      <c r="R100">
        <v>2</v>
      </c>
      <c r="S100">
        <v>28</v>
      </c>
      <c r="T100">
        <v>90.359183999999999</v>
      </c>
      <c r="U100" s="45">
        <f>N$4</f>
        <v>24.739719111111071</v>
      </c>
      <c r="V100" s="45">
        <f t="shared" si="16"/>
        <v>115.09890311111107</v>
      </c>
    </row>
    <row r="101" spans="17:22" x14ac:dyDescent="0.3">
      <c r="Q101">
        <v>2018</v>
      </c>
      <c r="R101">
        <v>3</v>
      </c>
      <c r="S101">
        <v>31</v>
      </c>
      <c r="T101">
        <v>198.724594</v>
      </c>
      <c r="U101" s="45">
        <f>N$5</f>
        <v>-247.88883455555538</v>
      </c>
      <c r="V101" s="45">
        <f t="shared" si="16"/>
        <v>-49.164240555555381</v>
      </c>
    </row>
    <row r="102" spans="17:22" x14ac:dyDescent="0.3">
      <c r="Q102">
        <v>2018</v>
      </c>
      <c r="R102">
        <v>4</v>
      </c>
      <c r="S102">
        <v>30</v>
      </c>
      <c r="T102">
        <v>170.029144</v>
      </c>
      <c r="U102" s="45">
        <f>N$6</f>
        <v>116.34182400000032</v>
      </c>
      <c r="V102" s="45">
        <f t="shared" si="16"/>
        <v>286.37096800000029</v>
      </c>
    </row>
    <row r="103" spans="17:22" x14ac:dyDescent="0.3">
      <c r="Q103">
        <v>2018</v>
      </c>
      <c r="R103">
        <v>5</v>
      </c>
      <c r="S103">
        <v>31</v>
      </c>
      <c r="T103">
        <v>42.144984999999998</v>
      </c>
      <c r="U103" s="45">
        <f>N$7</f>
        <v>359.35302733333367</v>
      </c>
      <c r="V103" s="45">
        <f t="shared" si="16"/>
        <v>401.49801233333369</v>
      </c>
    </row>
    <row r="104" spans="17:22" x14ac:dyDescent="0.3">
      <c r="Q104">
        <v>2018</v>
      </c>
      <c r="R104">
        <v>6</v>
      </c>
      <c r="S104">
        <v>30</v>
      </c>
      <c r="T104">
        <v>33.317154000000002</v>
      </c>
      <c r="U104" s="45">
        <f>N$8</f>
        <v>232.66221766666649</v>
      </c>
      <c r="V104" s="45">
        <f t="shared" si="16"/>
        <v>265.97937166666651</v>
      </c>
    </row>
    <row r="105" spans="17:22" x14ac:dyDescent="0.3">
      <c r="Q105">
        <v>2018</v>
      </c>
      <c r="R105">
        <v>7</v>
      </c>
      <c r="S105">
        <v>31</v>
      </c>
      <c r="T105">
        <v>31.319870000000002</v>
      </c>
      <c r="U105" s="45">
        <f>N$9</f>
        <v>82.457526222222327</v>
      </c>
      <c r="V105" s="45">
        <f t="shared" si="16"/>
        <v>113.77739622222234</v>
      </c>
    </row>
    <row r="106" spans="17:22" x14ac:dyDescent="0.3">
      <c r="Q106">
        <v>2018</v>
      </c>
      <c r="R106">
        <v>8</v>
      </c>
      <c r="S106">
        <v>31</v>
      </c>
      <c r="T106">
        <v>30.228439000000002</v>
      </c>
      <c r="U106" s="45">
        <f>N$10</f>
        <v>3.7059191111111431</v>
      </c>
      <c r="V106" s="45">
        <f t="shared" si="16"/>
        <v>33.934358111111145</v>
      </c>
    </row>
    <row r="107" spans="17:22" x14ac:dyDescent="0.3">
      <c r="Q107">
        <v>2018</v>
      </c>
      <c r="R107">
        <v>9</v>
      </c>
      <c r="S107">
        <v>30</v>
      </c>
      <c r="T107">
        <v>29.321787</v>
      </c>
      <c r="U107" s="45">
        <f>N$11</f>
        <v>-52.835625666666601</v>
      </c>
      <c r="V107" s="45">
        <f t="shared" si="16"/>
        <v>-23.513838666666601</v>
      </c>
    </row>
    <row r="108" spans="17:22" x14ac:dyDescent="0.3">
      <c r="Q108">
        <v>2018</v>
      </c>
      <c r="R108">
        <v>10</v>
      </c>
      <c r="S108">
        <v>31</v>
      </c>
      <c r="T108">
        <v>28.525129</v>
      </c>
      <c r="U108" s="45">
        <f>N$12</f>
        <v>-135.24145500000009</v>
      </c>
      <c r="V108" s="45">
        <f t="shared" si="16"/>
        <v>-106.71632600000009</v>
      </c>
    </row>
    <row r="109" spans="17:22" x14ac:dyDescent="0.3">
      <c r="Q109">
        <v>2018</v>
      </c>
      <c r="R109">
        <v>11</v>
      </c>
      <c r="S109">
        <v>30</v>
      </c>
      <c r="T109">
        <v>43.893379000000003</v>
      </c>
      <c r="U109" s="45">
        <f>N$13</f>
        <v>-251.03156199999989</v>
      </c>
      <c r="V109" s="45">
        <f t="shared" si="16"/>
        <v>-207.13818299999988</v>
      </c>
    </row>
    <row r="110" spans="17:22" x14ac:dyDescent="0.3">
      <c r="Q110">
        <v>2018</v>
      </c>
      <c r="R110">
        <v>12</v>
      </c>
      <c r="S110">
        <v>31</v>
      </c>
      <c r="T110">
        <v>207.51632699999999</v>
      </c>
      <c r="U110" s="45">
        <f>N$14</f>
        <v>-83.413425222222031</v>
      </c>
      <c r="V110" s="45">
        <f t="shared" si="16"/>
        <v>124.10290177777796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B1641-1697-430A-B17D-80D107157063}">
  <dimension ref="A1:V3288"/>
  <sheetViews>
    <sheetView topLeftCell="A3245" workbookViewId="0">
      <selection activeCell="V1" sqref="V1:V3288"/>
    </sheetView>
  </sheetViews>
  <sheetFormatPr defaultRowHeight="14.4" x14ac:dyDescent="0.3"/>
  <sheetData>
    <row r="1" spans="1:22" ht="216" x14ac:dyDescent="0.3">
      <c r="A1" s="14" t="s">
        <v>133</v>
      </c>
      <c r="B1" s="14" t="s">
        <v>98</v>
      </c>
      <c r="C1" s="14" t="s">
        <v>94</v>
      </c>
      <c r="D1" s="14" t="s">
        <v>134</v>
      </c>
      <c r="E1" s="14" t="s">
        <v>99</v>
      </c>
      <c r="F1" s="14" t="s">
        <v>100</v>
      </c>
      <c r="H1" s="14" t="s">
        <v>135</v>
      </c>
      <c r="I1" s="14" t="s">
        <v>136</v>
      </c>
      <c r="J1" s="14" t="s">
        <v>137</v>
      </c>
      <c r="K1" s="14" t="s">
        <v>138</v>
      </c>
      <c r="L1" s="14" t="s">
        <v>139</v>
      </c>
      <c r="M1" s="14" t="s">
        <v>140</v>
      </c>
      <c r="N1" s="14" t="s">
        <v>141</v>
      </c>
      <c r="O1" s="14" t="s">
        <v>142</v>
      </c>
      <c r="P1" s="14" t="s">
        <v>143</v>
      </c>
      <c r="Q1" s="14" t="s">
        <v>144</v>
      </c>
      <c r="R1" s="14" t="s">
        <v>147</v>
      </c>
      <c r="S1" s="14" t="s">
        <v>145</v>
      </c>
      <c r="T1" s="14" t="s">
        <v>146</v>
      </c>
      <c r="V1" s="14" t="s">
        <v>148</v>
      </c>
    </row>
    <row r="2" spans="1:22" x14ac:dyDescent="0.3">
      <c r="A2">
        <v>0</v>
      </c>
      <c r="B2">
        <v>2010</v>
      </c>
      <c r="C2">
        <v>1</v>
      </c>
      <c r="D2">
        <v>1</v>
      </c>
      <c r="E2">
        <v>364.33227499999998</v>
      </c>
      <c r="F2">
        <v>514.3125</v>
      </c>
      <c r="H2">
        <f>E2-F2</f>
        <v>-149.98022500000002</v>
      </c>
      <c r="I2">
        <f>E367-F367</f>
        <v>-109.27499399999999</v>
      </c>
      <c r="J2">
        <f>E732-F732</f>
        <v>-5.8306270000000495</v>
      </c>
      <c r="K2">
        <f>E1098-F1098</f>
        <v>-73.459746999999993</v>
      </c>
      <c r="L2">
        <f>E1463-F1463</f>
        <v>106.57687399999998</v>
      </c>
      <c r="M2">
        <f>E1828-F1828</f>
        <v>-360.08548000000002</v>
      </c>
      <c r="N2">
        <f>E2193-F2193</f>
        <v>-77.546630999999991</v>
      </c>
      <c r="O2">
        <f>E2559-F2559</f>
        <v>-5.0836800000000153</v>
      </c>
      <c r="P2">
        <f>E2924-F2924</f>
        <v>0.73605299999996987</v>
      </c>
      <c r="Q2">
        <f>AVERAGE(H2:P2)</f>
        <v>-74.883161888888893</v>
      </c>
      <c r="R2">
        <f>9.71*35.315</f>
        <v>342.90865000000002</v>
      </c>
      <c r="S2">
        <f>R2+Q2</f>
        <v>268.02548811111114</v>
      </c>
      <c r="T2" s="18">
        <f>S2/35.315</f>
        <v>7.5895650038542026</v>
      </c>
      <c r="V2">
        <f>E2+Q2</f>
        <v>289.4491131111111</v>
      </c>
    </row>
    <row r="3" spans="1:22" x14ac:dyDescent="0.3">
      <c r="A3">
        <v>1</v>
      </c>
      <c r="B3">
        <v>2010</v>
      </c>
      <c r="C3">
        <v>1</v>
      </c>
      <c r="D3">
        <v>2</v>
      </c>
      <c r="E3">
        <v>516.38012700000002</v>
      </c>
      <c r="F3">
        <v>540.52081299999998</v>
      </c>
      <c r="H3">
        <f t="shared" ref="H3:H66" si="0">E3-F3</f>
        <v>-24.14068599999996</v>
      </c>
      <c r="I3">
        <f t="shared" ref="I3:I66" si="1">E368-F368</f>
        <v>-99.768737999999985</v>
      </c>
      <c r="J3">
        <f t="shared" ref="J3:J66" si="2">E733-F733</f>
        <v>-187.55187999999998</v>
      </c>
      <c r="K3">
        <f t="shared" ref="K3:K66" si="3">E1099-F1099</f>
        <v>-68.25894199999999</v>
      </c>
      <c r="L3">
        <f t="shared" ref="L3:L66" si="4">E1464-F1464</f>
        <v>109.97287</v>
      </c>
      <c r="M3">
        <f t="shared" ref="M3:M66" si="5">E1829-F1829</f>
        <v>-319.324524</v>
      </c>
      <c r="N3">
        <f t="shared" ref="N3:N66" si="6">E2194-F2194</f>
        <v>-51.692993999999999</v>
      </c>
      <c r="O3">
        <f t="shared" ref="O3:O66" si="7">E2560-F2560</f>
        <v>0.8998409999999808</v>
      </c>
      <c r="P3">
        <f t="shared" ref="P3:P66" si="8">E2925-F2925</f>
        <v>1.2179879999999912</v>
      </c>
      <c r="Q3">
        <f t="shared" ref="Q3:Q66" si="9">AVERAGE(H3:P3)</f>
        <v>-70.960785000000001</v>
      </c>
      <c r="R3">
        <f t="shared" ref="R3:R66" si="10">9.71*35.315</f>
        <v>342.90865000000002</v>
      </c>
      <c r="S3">
        <f t="shared" ref="S3:S66" si="11">R3+Q3</f>
        <v>271.94786500000004</v>
      </c>
      <c r="T3" s="18">
        <f t="shared" ref="T3:T66" si="12">S3/35.315</f>
        <v>7.7006333002973255</v>
      </c>
      <c r="V3">
        <f t="shared" ref="V3:V66" si="13">E3+Q3</f>
        <v>445.41934200000003</v>
      </c>
    </row>
    <row r="4" spans="1:22" x14ac:dyDescent="0.3">
      <c r="A4">
        <v>2</v>
      </c>
      <c r="B4">
        <v>2010</v>
      </c>
      <c r="C4">
        <v>1</v>
      </c>
      <c r="D4">
        <v>3</v>
      </c>
      <c r="E4">
        <v>551.08215299999995</v>
      </c>
      <c r="F4">
        <v>559.75</v>
      </c>
      <c r="H4">
        <f t="shared" si="0"/>
        <v>-8.6678470000000516</v>
      </c>
      <c r="I4">
        <f t="shared" si="1"/>
        <v>-86.025574000000006</v>
      </c>
      <c r="J4">
        <f t="shared" si="2"/>
        <v>-67.146423000000027</v>
      </c>
      <c r="K4">
        <f t="shared" si="3"/>
        <v>-64.705718999999988</v>
      </c>
      <c r="L4">
        <f t="shared" si="4"/>
        <v>112.56509399999999</v>
      </c>
      <c r="M4">
        <f t="shared" si="5"/>
        <v>-219.582672</v>
      </c>
      <c r="N4">
        <f t="shared" si="6"/>
        <v>-36.447387999999989</v>
      </c>
      <c r="O4">
        <f t="shared" si="7"/>
        <v>7.9981379999999831</v>
      </c>
      <c r="P4">
        <f t="shared" si="8"/>
        <v>38.819092000000012</v>
      </c>
      <c r="Q4">
        <f t="shared" si="9"/>
        <v>-35.910366555555562</v>
      </c>
      <c r="R4">
        <f t="shared" si="10"/>
        <v>342.90865000000002</v>
      </c>
      <c r="S4">
        <f t="shared" si="11"/>
        <v>306.99828344444444</v>
      </c>
      <c r="T4" s="18">
        <f t="shared" si="12"/>
        <v>8.6931412556829812</v>
      </c>
      <c r="V4">
        <f t="shared" si="13"/>
        <v>515.17178644444436</v>
      </c>
    </row>
    <row r="5" spans="1:22" x14ac:dyDescent="0.3">
      <c r="A5">
        <v>3</v>
      </c>
      <c r="B5">
        <v>2010</v>
      </c>
      <c r="C5">
        <v>1</v>
      </c>
      <c r="D5">
        <v>4</v>
      </c>
      <c r="E5">
        <v>464.58862299999998</v>
      </c>
      <c r="F5">
        <v>552.0625</v>
      </c>
      <c r="H5">
        <f t="shared" si="0"/>
        <v>-87.473877000000016</v>
      </c>
      <c r="I5">
        <f t="shared" si="1"/>
        <v>-72.707793999999978</v>
      </c>
      <c r="J5">
        <f t="shared" si="2"/>
        <v>-87.290161000000012</v>
      </c>
      <c r="K5">
        <f t="shared" si="3"/>
        <v>-58.427825999999982</v>
      </c>
      <c r="L5">
        <f t="shared" si="4"/>
        <v>117.68756100000002</v>
      </c>
      <c r="M5">
        <f t="shared" si="5"/>
        <v>-98.191772000000014</v>
      </c>
      <c r="N5">
        <f t="shared" si="6"/>
        <v>-26.259704999999997</v>
      </c>
      <c r="O5">
        <f t="shared" si="7"/>
        <v>12.902312999999992</v>
      </c>
      <c r="P5">
        <f t="shared" si="8"/>
        <v>96.087982000000011</v>
      </c>
      <c r="Q5">
        <f t="shared" si="9"/>
        <v>-22.630364333333333</v>
      </c>
      <c r="R5">
        <f t="shared" si="10"/>
        <v>342.90865000000002</v>
      </c>
      <c r="S5">
        <f t="shared" si="11"/>
        <v>320.2782856666667</v>
      </c>
      <c r="T5" s="18">
        <f t="shared" si="12"/>
        <v>9.0691854924725117</v>
      </c>
      <c r="V5">
        <f t="shared" si="13"/>
        <v>441.95825866666667</v>
      </c>
    </row>
    <row r="6" spans="1:22" x14ac:dyDescent="0.3">
      <c r="A6">
        <v>4</v>
      </c>
      <c r="B6">
        <v>2010</v>
      </c>
      <c r="C6">
        <v>1</v>
      </c>
      <c r="D6">
        <v>5</v>
      </c>
      <c r="E6">
        <v>621.24511700000005</v>
      </c>
      <c r="F6">
        <v>601.8125</v>
      </c>
      <c r="H6">
        <f t="shared" si="0"/>
        <v>19.43261700000005</v>
      </c>
      <c r="I6">
        <f t="shared" si="1"/>
        <v>-62.681762999999989</v>
      </c>
      <c r="J6">
        <f t="shared" si="2"/>
        <v>-126.78027299999997</v>
      </c>
      <c r="K6">
        <f t="shared" si="3"/>
        <v>-54.208252000000016</v>
      </c>
      <c r="L6">
        <f t="shared" si="4"/>
        <v>122.44085699999999</v>
      </c>
      <c r="M6">
        <f t="shared" si="5"/>
        <v>43.925781000000029</v>
      </c>
      <c r="N6">
        <f t="shared" si="6"/>
        <v>-21.264190999999983</v>
      </c>
      <c r="O6">
        <f t="shared" si="7"/>
        <v>18.354674999999986</v>
      </c>
      <c r="P6">
        <f t="shared" si="8"/>
        <v>150.34982300000001</v>
      </c>
      <c r="Q6">
        <f t="shared" si="9"/>
        <v>9.9521415555555688</v>
      </c>
      <c r="R6">
        <f t="shared" si="10"/>
        <v>342.90865000000002</v>
      </c>
      <c r="S6">
        <f t="shared" si="11"/>
        <v>352.86079155555558</v>
      </c>
      <c r="T6" s="18">
        <f t="shared" si="12"/>
        <v>9.9918106061321144</v>
      </c>
      <c r="V6">
        <f t="shared" si="13"/>
        <v>631.19725855555566</v>
      </c>
    </row>
    <row r="7" spans="1:22" x14ac:dyDescent="0.3">
      <c r="A7">
        <v>5</v>
      </c>
      <c r="B7">
        <v>2010</v>
      </c>
      <c r="C7">
        <v>1</v>
      </c>
      <c r="D7">
        <v>6</v>
      </c>
      <c r="E7">
        <v>1085.9608149999999</v>
      </c>
      <c r="F7">
        <v>830.02081299999998</v>
      </c>
      <c r="H7">
        <f t="shared" si="0"/>
        <v>255.94000199999994</v>
      </c>
      <c r="I7">
        <f t="shared" si="1"/>
        <v>-52.609375</v>
      </c>
      <c r="J7">
        <f t="shared" si="2"/>
        <v>-31.891234999999938</v>
      </c>
      <c r="K7">
        <f t="shared" si="3"/>
        <v>-49.36419699999999</v>
      </c>
      <c r="L7">
        <f t="shared" si="4"/>
        <v>126.83189399999998</v>
      </c>
      <c r="M7">
        <f t="shared" si="5"/>
        <v>71.209533999999962</v>
      </c>
      <c r="N7">
        <f t="shared" si="6"/>
        <v>-9.7445979999999963</v>
      </c>
      <c r="O7">
        <f t="shared" si="7"/>
        <v>24.936675999999977</v>
      </c>
      <c r="P7">
        <f t="shared" si="8"/>
        <v>137.65136700000005</v>
      </c>
      <c r="Q7">
        <f t="shared" si="9"/>
        <v>52.551118666666667</v>
      </c>
      <c r="R7">
        <f t="shared" si="10"/>
        <v>342.90865000000002</v>
      </c>
      <c r="S7">
        <f t="shared" si="11"/>
        <v>395.45976866666672</v>
      </c>
      <c r="T7" s="18">
        <f t="shared" si="12"/>
        <v>11.198067922035021</v>
      </c>
      <c r="V7">
        <f t="shared" si="13"/>
        <v>1138.5119336666667</v>
      </c>
    </row>
    <row r="8" spans="1:22" x14ac:dyDescent="0.3">
      <c r="A8">
        <v>6</v>
      </c>
      <c r="B8">
        <v>2010</v>
      </c>
      <c r="C8">
        <v>1</v>
      </c>
      <c r="D8">
        <v>7</v>
      </c>
      <c r="E8">
        <v>1005.934631</v>
      </c>
      <c r="F8">
        <v>848.875</v>
      </c>
      <c r="H8">
        <f t="shared" si="0"/>
        <v>157.05963099999997</v>
      </c>
      <c r="I8">
        <f t="shared" si="1"/>
        <v>-44.226196000000016</v>
      </c>
      <c r="J8">
        <f t="shared" si="2"/>
        <v>-210.47729500000003</v>
      </c>
      <c r="K8">
        <f t="shared" si="3"/>
        <v>-49.481537000000003</v>
      </c>
      <c r="L8">
        <f t="shared" si="4"/>
        <v>128.918747</v>
      </c>
      <c r="M8">
        <f t="shared" si="5"/>
        <v>64.264525999999933</v>
      </c>
      <c r="N8">
        <f t="shared" si="6"/>
        <v>41.937408000000005</v>
      </c>
      <c r="O8">
        <f t="shared" si="7"/>
        <v>26.618378000000007</v>
      </c>
      <c r="P8">
        <f t="shared" si="8"/>
        <v>123.11462400000005</v>
      </c>
      <c r="Q8">
        <f t="shared" si="9"/>
        <v>26.414253999999989</v>
      </c>
      <c r="R8">
        <f t="shared" si="10"/>
        <v>342.90865000000002</v>
      </c>
      <c r="S8">
        <f t="shared" si="11"/>
        <v>369.32290399999999</v>
      </c>
      <c r="T8" s="18">
        <f t="shared" si="12"/>
        <v>10.457961319552599</v>
      </c>
      <c r="V8">
        <f t="shared" si="13"/>
        <v>1032.3488849999999</v>
      </c>
    </row>
    <row r="9" spans="1:22" x14ac:dyDescent="0.3">
      <c r="A9">
        <v>7</v>
      </c>
      <c r="B9">
        <v>2010</v>
      </c>
      <c r="C9">
        <v>1</v>
      </c>
      <c r="D9">
        <v>8</v>
      </c>
      <c r="E9">
        <v>720.29168700000002</v>
      </c>
      <c r="F9">
        <v>756.3125</v>
      </c>
      <c r="H9">
        <f t="shared" si="0"/>
        <v>-36.020812999999976</v>
      </c>
      <c r="I9">
        <f t="shared" si="1"/>
        <v>-12.732361000000026</v>
      </c>
      <c r="J9">
        <f t="shared" si="2"/>
        <v>-307.35824599999995</v>
      </c>
      <c r="K9">
        <f t="shared" si="3"/>
        <v>-50.46875</v>
      </c>
      <c r="L9">
        <f t="shared" si="4"/>
        <v>124.87933299999997</v>
      </c>
      <c r="M9">
        <f t="shared" si="5"/>
        <v>22.043091000000004</v>
      </c>
      <c r="N9">
        <f t="shared" si="6"/>
        <v>75.331053999999995</v>
      </c>
      <c r="O9">
        <f t="shared" si="7"/>
        <v>28.304749000000015</v>
      </c>
      <c r="P9">
        <f t="shared" si="8"/>
        <v>143.08471699999996</v>
      </c>
      <c r="Q9">
        <f t="shared" si="9"/>
        <v>-1.4374695555555566</v>
      </c>
      <c r="R9">
        <f t="shared" si="10"/>
        <v>342.90865000000002</v>
      </c>
      <c r="S9">
        <f t="shared" si="11"/>
        <v>341.47118044444449</v>
      </c>
      <c r="T9" s="18">
        <f t="shared" si="12"/>
        <v>9.6692957792565348</v>
      </c>
      <c r="V9">
        <f t="shared" si="13"/>
        <v>718.85421744444443</v>
      </c>
    </row>
    <row r="10" spans="1:22" x14ac:dyDescent="0.3">
      <c r="A10">
        <v>8</v>
      </c>
      <c r="B10">
        <v>2010</v>
      </c>
      <c r="C10">
        <v>1</v>
      </c>
      <c r="D10">
        <v>9</v>
      </c>
      <c r="E10">
        <v>614.38482699999997</v>
      </c>
      <c r="F10">
        <v>720.79168700000002</v>
      </c>
      <c r="H10">
        <f t="shared" si="0"/>
        <v>-106.40686000000005</v>
      </c>
      <c r="I10">
        <f t="shared" si="1"/>
        <v>-14.632812000000001</v>
      </c>
      <c r="J10">
        <f t="shared" si="2"/>
        <v>-294.11740100000003</v>
      </c>
      <c r="K10">
        <f t="shared" si="3"/>
        <v>-46.027985000000001</v>
      </c>
      <c r="L10">
        <f t="shared" si="4"/>
        <v>151.13766500000003</v>
      </c>
      <c r="M10">
        <f t="shared" si="5"/>
        <v>-49.877501999999993</v>
      </c>
      <c r="N10">
        <f t="shared" si="6"/>
        <v>76.028656000000012</v>
      </c>
      <c r="O10">
        <f t="shared" si="7"/>
        <v>29.605134000000021</v>
      </c>
      <c r="P10">
        <f t="shared" si="8"/>
        <v>70.983429000000001</v>
      </c>
      <c r="Q10">
        <f t="shared" si="9"/>
        <v>-20.367519555555557</v>
      </c>
      <c r="R10">
        <f t="shared" si="10"/>
        <v>342.90865000000002</v>
      </c>
      <c r="S10">
        <f t="shared" si="11"/>
        <v>322.54113044444449</v>
      </c>
      <c r="T10" s="18">
        <f t="shared" si="12"/>
        <v>9.1332615161955122</v>
      </c>
      <c r="V10">
        <f t="shared" si="13"/>
        <v>594.01730744444444</v>
      </c>
    </row>
    <row r="11" spans="1:22" x14ac:dyDescent="0.3">
      <c r="A11">
        <v>9</v>
      </c>
      <c r="B11">
        <v>2010</v>
      </c>
      <c r="C11">
        <v>1</v>
      </c>
      <c r="D11">
        <v>10</v>
      </c>
      <c r="E11">
        <v>618.03381300000001</v>
      </c>
      <c r="F11">
        <v>709.27081299999998</v>
      </c>
      <c r="H11">
        <f t="shared" si="0"/>
        <v>-91.236999999999966</v>
      </c>
      <c r="I11">
        <f t="shared" si="1"/>
        <v>-19.828187000000014</v>
      </c>
      <c r="J11">
        <f t="shared" si="2"/>
        <v>-193.63226300000002</v>
      </c>
      <c r="K11">
        <f t="shared" si="3"/>
        <v>-31.903381999999965</v>
      </c>
      <c r="L11">
        <f t="shared" si="4"/>
        <v>186.576661</v>
      </c>
      <c r="M11">
        <f t="shared" si="5"/>
        <v>0</v>
      </c>
      <c r="N11">
        <f t="shared" si="6"/>
        <v>100.89865200000003</v>
      </c>
      <c r="O11">
        <f t="shared" si="7"/>
        <v>37.623320999999976</v>
      </c>
      <c r="P11">
        <f t="shared" si="8"/>
        <v>109.34991500000001</v>
      </c>
      <c r="Q11">
        <f t="shared" si="9"/>
        <v>10.871968555555561</v>
      </c>
      <c r="R11">
        <f t="shared" si="10"/>
        <v>342.90865000000002</v>
      </c>
      <c r="S11">
        <f t="shared" si="11"/>
        <v>353.78061855555558</v>
      </c>
      <c r="T11" s="18">
        <f t="shared" si="12"/>
        <v>10.017856960372521</v>
      </c>
      <c r="V11">
        <f t="shared" si="13"/>
        <v>628.90578155555556</v>
      </c>
    </row>
    <row r="12" spans="1:22" x14ac:dyDescent="0.3">
      <c r="A12">
        <v>10</v>
      </c>
      <c r="B12">
        <v>2010</v>
      </c>
      <c r="C12">
        <v>1</v>
      </c>
      <c r="D12">
        <v>11</v>
      </c>
      <c r="E12">
        <v>576.78918499999997</v>
      </c>
      <c r="F12">
        <v>699.89581299999998</v>
      </c>
      <c r="H12">
        <f t="shared" si="0"/>
        <v>-123.106628</v>
      </c>
      <c r="I12">
        <f t="shared" si="1"/>
        <v>-19.372619999999984</v>
      </c>
      <c r="J12">
        <f t="shared" si="2"/>
        <v>-150.39742999999999</v>
      </c>
      <c r="K12">
        <f t="shared" si="3"/>
        <v>-32.097168000000011</v>
      </c>
      <c r="L12">
        <f t="shared" si="4"/>
        <v>176.030304</v>
      </c>
      <c r="M12">
        <f t="shared" si="5"/>
        <v>0</v>
      </c>
      <c r="N12">
        <f t="shared" si="6"/>
        <v>124.491668</v>
      </c>
      <c r="O12">
        <f t="shared" si="7"/>
        <v>45.291229999999985</v>
      </c>
      <c r="P12">
        <f t="shared" si="8"/>
        <v>88.822754000000032</v>
      </c>
      <c r="Q12">
        <f t="shared" si="9"/>
        <v>12.184678888888893</v>
      </c>
      <c r="R12">
        <f t="shared" si="10"/>
        <v>342.90865000000002</v>
      </c>
      <c r="S12">
        <f t="shared" si="11"/>
        <v>355.09332888888889</v>
      </c>
      <c r="T12" s="18">
        <f t="shared" si="12"/>
        <v>10.055028426699389</v>
      </c>
      <c r="V12">
        <f t="shared" si="13"/>
        <v>588.9738638888889</v>
      </c>
    </row>
    <row r="13" spans="1:22" x14ac:dyDescent="0.3">
      <c r="A13">
        <v>11</v>
      </c>
      <c r="B13">
        <v>2010</v>
      </c>
      <c r="C13">
        <v>1</v>
      </c>
      <c r="D13">
        <v>12</v>
      </c>
      <c r="E13">
        <v>494.809235</v>
      </c>
      <c r="F13">
        <v>711.04168700000002</v>
      </c>
      <c r="H13">
        <f t="shared" si="0"/>
        <v>-216.23245200000002</v>
      </c>
      <c r="I13">
        <f t="shared" si="1"/>
        <v>-29.638459000000012</v>
      </c>
      <c r="J13">
        <f t="shared" si="2"/>
        <v>-150.01556399999998</v>
      </c>
      <c r="K13">
        <f t="shared" si="3"/>
        <v>-29.041718000000003</v>
      </c>
      <c r="L13">
        <f t="shared" si="4"/>
        <v>385.64837599999998</v>
      </c>
      <c r="M13">
        <f t="shared" si="5"/>
        <v>0</v>
      </c>
      <c r="N13">
        <f t="shared" si="6"/>
        <v>168.18954500000007</v>
      </c>
      <c r="O13">
        <f t="shared" si="7"/>
        <v>56.771515000000022</v>
      </c>
      <c r="P13">
        <f t="shared" si="8"/>
        <v>537.58361799999989</v>
      </c>
      <c r="Q13">
        <f t="shared" si="9"/>
        <v>80.362762333333322</v>
      </c>
      <c r="R13">
        <f t="shared" si="10"/>
        <v>342.90865000000002</v>
      </c>
      <c r="S13">
        <f t="shared" si="11"/>
        <v>423.27141233333333</v>
      </c>
      <c r="T13" s="18">
        <f t="shared" si="12"/>
        <v>11.985598536976735</v>
      </c>
      <c r="V13">
        <f t="shared" si="13"/>
        <v>575.17199733333337</v>
      </c>
    </row>
    <row r="14" spans="1:22" x14ac:dyDescent="0.3">
      <c r="A14">
        <v>12</v>
      </c>
      <c r="B14">
        <v>2010</v>
      </c>
      <c r="C14">
        <v>1</v>
      </c>
      <c r="D14">
        <v>13</v>
      </c>
      <c r="E14">
        <v>605.324524</v>
      </c>
      <c r="F14">
        <v>729.0625</v>
      </c>
      <c r="H14">
        <f t="shared" si="0"/>
        <v>-123.737976</v>
      </c>
      <c r="I14">
        <f t="shared" si="1"/>
        <v>-17.788939999999968</v>
      </c>
      <c r="J14">
        <f t="shared" si="2"/>
        <v>-132.958099</v>
      </c>
      <c r="K14">
        <f t="shared" si="3"/>
        <v>-27.710297000000025</v>
      </c>
      <c r="L14">
        <f t="shared" si="4"/>
        <v>323.00656100000003</v>
      </c>
      <c r="M14">
        <f t="shared" si="5"/>
        <v>0</v>
      </c>
      <c r="N14">
        <f t="shared" si="6"/>
        <v>266.14907900000003</v>
      </c>
      <c r="O14">
        <f t="shared" si="7"/>
        <v>63.914887000000022</v>
      </c>
      <c r="P14">
        <f t="shared" si="8"/>
        <v>133.82720900000004</v>
      </c>
      <c r="Q14">
        <f t="shared" si="9"/>
        <v>53.855824888888904</v>
      </c>
      <c r="R14">
        <f t="shared" si="10"/>
        <v>342.90865000000002</v>
      </c>
      <c r="S14">
        <f t="shared" si="11"/>
        <v>396.76447488888891</v>
      </c>
      <c r="T14" s="18">
        <f t="shared" si="12"/>
        <v>11.235012739314426</v>
      </c>
      <c r="V14">
        <f t="shared" si="13"/>
        <v>659.18034888888894</v>
      </c>
    </row>
    <row r="15" spans="1:22" x14ac:dyDescent="0.3">
      <c r="A15">
        <v>13</v>
      </c>
      <c r="B15">
        <v>2010</v>
      </c>
      <c r="C15">
        <v>1</v>
      </c>
      <c r="D15">
        <v>14</v>
      </c>
      <c r="E15">
        <v>587.02587900000003</v>
      </c>
      <c r="F15">
        <v>729.54168700000002</v>
      </c>
      <c r="H15">
        <f t="shared" si="0"/>
        <v>-142.51580799999999</v>
      </c>
      <c r="I15">
        <f t="shared" si="1"/>
        <v>211.29888900000003</v>
      </c>
      <c r="J15">
        <f t="shared" si="2"/>
        <v>-112.92349200000001</v>
      </c>
      <c r="K15">
        <f t="shared" si="3"/>
        <v>-27.925567999999998</v>
      </c>
      <c r="L15">
        <f t="shared" si="4"/>
        <v>206.33773900000006</v>
      </c>
      <c r="M15">
        <f t="shared" si="5"/>
        <v>-67.145263999999997</v>
      </c>
      <c r="N15">
        <f t="shared" si="6"/>
        <v>412.40917999999999</v>
      </c>
      <c r="O15">
        <f t="shared" si="7"/>
        <v>70.374237999999991</v>
      </c>
      <c r="P15">
        <f t="shared" si="8"/>
        <v>-77.099883999999975</v>
      </c>
      <c r="Q15">
        <f t="shared" si="9"/>
        <v>52.534447777777785</v>
      </c>
      <c r="R15">
        <f t="shared" si="10"/>
        <v>342.90865000000002</v>
      </c>
      <c r="S15">
        <f t="shared" si="11"/>
        <v>395.44309777777778</v>
      </c>
      <c r="T15" s="18">
        <f t="shared" si="12"/>
        <v>11.197595859486841</v>
      </c>
      <c r="V15">
        <f t="shared" si="13"/>
        <v>639.56032677777785</v>
      </c>
    </row>
    <row r="16" spans="1:22" x14ac:dyDescent="0.3">
      <c r="A16">
        <v>14</v>
      </c>
      <c r="B16">
        <v>2010</v>
      </c>
      <c r="C16">
        <v>1</v>
      </c>
      <c r="D16">
        <v>15</v>
      </c>
      <c r="E16">
        <v>465.76388500000002</v>
      </c>
      <c r="F16">
        <v>697.04168700000002</v>
      </c>
      <c r="H16">
        <f t="shared" si="0"/>
        <v>-231.27780200000001</v>
      </c>
      <c r="I16">
        <f t="shared" si="1"/>
        <v>227.890717</v>
      </c>
      <c r="J16">
        <f t="shared" si="2"/>
        <v>-88.907470999999987</v>
      </c>
      <c r="K16">
        <f t="shared" si="3"/>
        <v>-24.378203999999982</v>
      </c>
      <c r="L16">
        <f t="shared" si="4"/>
        <v>138.82797199999999</v>
      </c>
      <c r="M16">
        <f t="shared" si="5"/>
        <v>-57.185516000000007</v>
      </c>
      <c r="N16">
        <f t="shared" si="6"/>
        <v>344.932953</v>
      </c>
      <c r="O16">
        <f t="shared" si="7"/>
        <v>75.511198999999976</v>
      </c>
      <c r="P16">
        <f t="shared" si="8"/>
        <v>-135.33480800000001</v>
      </c>
      <c r="Q16">
        <f t="shared" si="9"/>
        <v>27.786559999999994</v>
      </c>
      <c r="R16">
        <f t="shared" si="10"/>
        <v>342.90865000000002</v>
      </c>
      <c r="S16">
        <f t="shared" si="11"/>
        <v>370.69521000000003</v>
      </c>
      <c r="T16" s="18">
        <f t="shared" si="12"/>
        <v>10.496820331303979</v>
      </c>
      <c r="V16">
        <f t="shared" si="13"/>
        <v>493.55044500000002</v>
      </c>
    </row>
    <row r="17" spans="1:22" x14ac:dyDescent="0.3">
      <c r="A17">
        <v>15</v>
      </c>
      <c r="B17">
        <v>2010</v>
      </c>
      <c r="C17">
        <v>1</v>
      </c>
      <c r="D17">
        <v>16</v>
      </c>
      <c r="E17">
        <v>662.20800799999995</v>
      </c>
      <c r="F17">
        <v>715.3125</v>
      </c>
      <c r="H17">
        <f t="shared" si="0"/>
        <v>-53.10449200000005</v>
      </c>
      <c r="I17">
        <f t="shared" si="1"/>
        <v>-48.60339399999998</v>
      </c>
      <c r="J17">
        <f t="shared" si="2"/>
        <v>-73.438109999999995</v>
      </c>
      <c r="K17">
        <f t="shared" si="3"/>
        <v>-22.171447000000001</v>
      </c>
      <c r="L17">
        <f t="shared" si="4"/>
        <v>172.85989400000005</v>
      </c>
      <c r="M17">
        <f t="shared" si="5"/>
        <v>-40.38992300000001</v>
      </c>
      <c r="N17">
        <f t="shared" si="6"/>
        <v>205.40808100000004</v>
      </c>
      <c r="O17">
        <f t="shared" si="7"/>
        <v>80.635712000000012</v>
      </c>
      <c r="P17">
        <f t="shared" si="8"/>
        <v>-140.56417800000003</v>
      </c>
      <c r="Q17">
        <f t="shared" si="9"/>
        <v>8.9591270000000041</v>
      </c>
      <c r="R17">
        <f t="shared" si="10"/>
        <v>342.90865000000002</v>
      </c>
      <c r="S17">
        <f t="shared" si="11"/>
        <v>351.86777700000005</v>
      </c>
      <c r="T17" s="18">
        <f t="shared" si="12"/>
        <v>9.9636918306668569</v>
      </c>
      <c r="V17">
        <f t="shared" si="13"/>
        <v>671.16713499999992</v>
      </c>
    </row>
    <row r="18" spans="1:22" x14ac:dyDescent="0.3">
      <c r="A18">
        <v>16</v>
      </c>
      <c r="B18">
        <v>2010</v>
      </c>
      <c r="C18">
        <v>1</v>
      </c>
      <c r="D18">
        <v>17</v>
      </c>
      <c r="E18">
        <v>611.64929199999995</v>
      </c>
      <c r="F18">
        <v>718.54168700000002</v>
      </c>
      <c r="H18">
        <f t="shared" si="0"/>
        <v>-106.89239500000008</v>
      </c>
      <c r="I18">
        <f t="shared" si="1"/>
        <v>350.62402299999985</v>
      </c>
      <c r="J18">
        <f t="shared" si="2"/>
        <v>-68.812866999999983</v>
      </c>
      <c r="K18">
        <f t="shared" si="3"/>
        <v>-20.699553999999978</v>
      </c>
      <c r="L18">
        <f t="shared" si="4"/>
        <v>121.27999799999998</v>
      </c>
      <c r="M18">
        <f t="shared" si="5"/>
        <v>-54.854094999999973</v>
      </c>
      <c r="N18">
        <f t="shared" si="6"/>
        <v>381.57916299999999</v>
      </c>
      <c r="O18">
        <f t="shared" si="7"/>
        <v>84.245331000000022</v>
      </c>
      <c r="P18">
        <f t="shared" si="8"/>
        <v>-137.55859400000003</v>
      </c>
      <c r="Q18">
        <f t="shared" si="9"/>
        <v>60.990112222222201</v>
      </c>
      <c r="R18">
        <f t="shared" si="10"/>
        <v>342.90865000000002</v>
      </c>
      <c r="S18">
        <f t="shared" si="11"/>
        <v>403.89876222222222</v>
      </c>
      <c r="T18" s="18">
        <f t="shared" si="12"/>
        <v>11.437031352745922</v>
      </c>
      <c r="V18">
        <f t="shared" si="13"/>
        <v>672.6394042222222</v>
      </c>
    </row>
    <row r="19" spans="1:22" x14ac:dyDescent="0.3">
      <c r="A19">
        <v>17</v>
      </c>
      <c r="B19">
        <v>2010</v>
      </c>
      <c r="C19">
        <v>1</v>
      </c>
      <c r="D19">
        <v>18</v>
      </c>
      <c r="E19">
        <v>573.96374500000002</v>
      </c>
      <c r="F19">
        <v>719.125</v>
      </c>
      <c r="H19">
        <f t="shared" si="0"/>
        <v>-145.16125499999998</v>
      </c>
      <c r="I19">
        <f t="shared" si="1"/>
        <v>226.50903300000004</v>
      </c>
      <c r="J19">
        <f t="shared" si="2"/>
        <v>-72.727325000000008</v>
      </c>
      <c r="K19">
        <f t="shared" si="3"/>
        <v>-11.942748999999992</v>
      </c>
      <c r="L19">
        <f t="shared" si="4"/>
        <v>42.406432999999993</v>
      </c>
      <c r="M19">
        <f t="shared" si="5"/>
        <v>365.27093500000012</v>
      </c>
      <c r="N19">
        <f t="shared" si="6"/>
        <v>515.05343700000003</v>
      </c>
      <c r="O19">
        <f t="shared" si="7"/>
        <v>70.869109999999978</v>
      </c>
      <c r="P19">
        <f t="shared" si="8"/>
        <v>-164.00787399999996</v>
      </c>
      <c r="Q19">
        <f t="shared" si="9"/>
        <v>91.807749444444482</v>
      </c>
      <c r="R19">
        <f t="shared" si="10"/>
        <v>342.90865000000002</v>
      </c>
      <c r="S19">
        <f t="shared" si="11"/>
        <v>434.71639944444451</v>
      </c>
      <c r="T19" s="18">
        <f t="shared" si="12"/>
        <v>12.309681422750801</v>
      </c>
      <c r="V19">
        <f t="shared" si="13"/>
        <v>665.77149444444444</v>
      </c>
    </row>
    <row r="20" spans="1:22" x14ac:dyDescent="0.3">
      <c r="A20">
        <v>18</v>
      </c>
      <c r="B20">
        <v>2010</v>
      </c>
      <c r="C20">
        <v>1</v>
      </c>
      <c r="D20">
        <v>19</v>
      </c>
      <c r="E20">
        <v>489.41693099999998</v>
      </c>
      <c r="F20">
        <v>689.10418700000002</v>
      </c>
      <c r="H20">
        <f t="shared" si="0"/>
        <v>-199.68725600000005</v>
      </c>
      <c r="I20">
        <f t="shared" si="1"/>
        <v>-130.35754399999996</v>
      </c>
      <c r="J20">
        <f t="shared" si="2"/>
        <v>11.344207999999981</v>
      </c>
      <c r="K20">
        <f t="shared" si="3"/>
        <v>34.371764999999982</v>
      </c>
      <c r="L20">
        <f t="shared" si="4"/>
        <v>7.6825870000000123</v>
      </c>
      <c r="M20">
        <f t="shared" si="5"/>
        <v>50.502990999999952</v>
      </c>
      <c r="N20">
        <f t="shared" si="6"/>
        <v>384.53539999999998</v>
      </c>
      <c r="O20">
        <f t="shared" si="7"/>
        <v>65.515563999999983</v>
      </c>
      <c r="P20">
        <f t="shared" si="8"/>
        <v>-143.92825300000004</v>
      </c>
      <c r="Q20">
        <f t="shared" si="9"/>
        <v>8.8866068888888705</v>
      </c>
      <c r="R20">
        <f t="shared" si="10"/>
        <v>342.90865000000002</v>
      </c>
      <c r="S20">
        <f t="shared" si="11"/>
        <v>351.7952568888889</v>
      </c>
      <c r="T20" s="18">
        <f t="shared" si="12"/>
        <v>9.9616383091855845</v>
      </c>
      <c r="V20">
        <f t="shared" si="13"/>
        <v>498.30353788888885</v>
      </c>
    </row>
    <row r="21" spans="1:22" x14ac:dyDescent="0.3">
      <c r="A21">
        <v>19</v>
      </c>
      <c r="B21">
        <v>2010</v>
      </c>
      <c r="C21">
        <v>1</v>
      </c>
      <c r="D21">
        <v>20</v>
      </c>
      <c r="E21">
        <v>469.71713299999999</v>
      </c>
      <c r="F21">
        <v>655.60418700000002</v>
      </c>
      <c r="H21">
        <f t="shared" si="0"/>
        <v>-185.88705400000003</v>
      </c>
      <c r="I21">
        <f t="shared" si="1"/>
        <v>-509.35235599999999</v>
      </c>
      <c r="J21">
        <f t="shared" si="2"/>
        <v>191.21752900000001</v>
      </c>
      <c r="K21">
        <f t="shared" si="3"/>
        <v>90.30239899999998</v>
      </c>
      <c r="L21">
        <f t="shared" si="4"/>
        <v>-1.5512390000000096</v>
      </c>
      <c r="M21">
        <f t="shared" si="5"/>
        <v>-53.74407999999994</v>
      </c>
      <c r="N21">
        <f t="shared" si="6"/>
        <v>572.35119599999996</v>
      </c>
      <c r="O21">
        <f t="shared" si="7"/>
        <v>58.713958999999988</v>
      </c>
      <c r="P21">
        <f t="shared" si="8"/>
        <v>-114.364441</v>
      </c>
      <c r="Q21">
        <f t="shared" si="9"/>
        <v>5.2984347777777749</v>
      </c>
      <c r="R21">
        <f t="shared" si="10"/>
        <v>342.90865000000002</v>
      </c>
      <c r="S21">
        <f t="shared" si="11"/>
        <v>348.20708477777782</v>
      </c>
      <c r="T21" s="18">
        <f t="shared" si="12"/>
        <v>9.8600335488539663</v>
      </c>
      <c r="V21">
        <f t="shared" si="13"/>
        <v>475.01556777777779</v>
      </c>
    </row>
    <row r="22" spans="1:22" x14ac:dyDescent="0.3">
      <c r="A22">
        <v>20</v>
      </c>
      <c r="B22">
        <v>2010</v>
      </c>
      <c r="C22">
        <v>1</v>
      </c>
      <c r="D22">
        <v>21</v>
      </c>
      <c r="E22">
        <v>409.10656699999998</v>
      </c>
      <c r="F22">
        <v>629.08331299999998</v>
      </c>
      <c r="H22">
        <f t="shared" si="0"/>
        <v>-219.97674599999999</v>
      </c>
      <c r="I22">
        <f t="shared" si="1"/>
        <v>-678.11724900000002</v>
      </c>
      <c r="J22">
        <f t="shared" si="2"/>
        <v>-46.844360000000052</v>
      </c>
      <c r="K22">
        <f t="shared" si="3"/>
        <v>132.25216599999999</v>
      </c>
      <c r="L22">
        <f t="shared" si="4"/>
        <v>-3.4599910000000023</v>
      </c>
      <c r="M22">
        <f t="shared" si="5"/>
        <v>-149.65768399999996</v>
      </c>
      <c r="N22">
        <f t="shared" si="6"/>
        <v>386.31540000000007</v>
      </c>
      <c r="O22">
        <f t="shared" si="7"/>
        <v>45.441802999999993</v>
      </c>
      <c r="P22">
        <f t="shared" si="8"/>
        <v>-92.330231000000026</v>
      </c>
      <c r="Q22">
        <f t="shared" si="9"/>
        <v>-69.597432444444436</v>
      </c>
      <c r="R22">
        <f t="shared" si="10"/>
        <v>342.90865000000002</v>
      </c>
      <c r="S22">
        <f t="shared" si="11"/>
        <v>273.31121755555557</v>
      </c>
      <c r="T22" s="18">
        <f t="shared" si="12"/>
        <v>7.7392387811285737</v>
      </c>
      <c r="V22">
        <f t="shared" si="13"/>
        <v>339.50913455555553</v>
      </c>
    </row>
    <row r="23" spans="1:22" x14ac:dyDescent="0.3">
      <c r="A23">
        <v>21</v>
      </c>
      <c r="B23">
        <v>2010</v>
      </c>
      <c r="C23">
        <v>1</v>
      </c>
      <c r="D23">
        <v>22</v>
      </c>
      <c r="E23">
        <v>394.22387700000002</v>
      </c>
      <c r="F23">
        <v>607.45831299999998</v>
      </c>
      <c r="H23">
        <f t="shared" si="0"/>
        <v>-213.23443599999996</v>
      </c>
      <c r="I23">
        <f t="shared" si="1"/>
        <v>-619.88424699999996</v>
      </c>
      <c r="J23">
        <f t="shared" si="2"/>
        <v>-110.67980999999997</v>
      </c>
      <c r="K23">
        <f t="shared" si="3"/>
        <v>118.934235</v>
      </c>
      <c r="L23">
        <f t="shared" si="4"/>
        <v>-4.726807000000008</v>
      </c>
      <c r="M23">
        <f t="shared" si="5"/>
        <v>-208.75329599999998</v>
      </c>
      <c r="N23">
        <f t="shared" si="6"/>
        <v>265.41131600000006</v>
      </c>
      <c r="O23">
        <f t="shared" si="7"/>
        <v>37.670592999999997</v>
      </c>
      <c r="P23">
        <f t="shared" si="8"/>
        <v>-40.547028000000012</v>
      </c>
      <c r="Q23">
        <f t="shared" si="9"/>
        <v>-86.20105333333332</v>
      </c>
      <c r="R23">
        <f t="shared" si="10"/>
        <v>342.90865000000002</v>
      </c>
      <c r="S23">
        <f t="shared" si="11"/>
        <v>256.70759666666669</v>
      </c>
      <c r="T23" s="18">
        <f t="shared" si="12"/>
        <v>7.269081032611262</v>
      </c>
      <c r="V23">
        <f t="shared" si="13"/>
        <v>308.02282366666668</v>
      </c>
    </row>
    <row r="24" spans="1:22" x14ac:dyDescent="0.3">
      <c r="A24">
        <v>22</v>
      </c>
      <c r="B24">
        <v>2010</v>
      </c>
      <c r="C24">
        <v>1</v>
      </c>
      <c r="D24">
        <v>23</v>
      </c>
      <c r="E24">
        <v>401.53405800000002</v>
      </c>
      <c r="F24">
        <v>583.08331299999998</v>
      </c>
      <c r="H24">
        <f t="shared" si="0"/>
        <v>-181.54925499999996</v>
      </c>
      <c r="I24">
        <f t="shared" si="1"/>
        <v>-520.10742200000004</v>
      </c>
      <c r="J24">
        <f t="shared" si="2"/>
        <v>-233.05847199999999</v>
      </c>
      <c r="K24">
        <f t="shared" si="3"/>
        <v>111.26370199999997</v>
      </c>
      <c r="L24">
        <f t="shared" si="4"/>
        <v>-3.6460869999999659</v>
      </c>
      <c r="M24">
        <f t="shared" si="5"/>
        <v>-242.00967400000002</v>
      </c>
      <c r="N24">
        <f t="shared" si="6"/>
        <v>466.40878299999997</v>
      </c>
      <c r="O24">
        <f t="shared" si="7"/>
        <v>33.774780000000021</v>
      </c>
      <c r="P24">
        <f t="shared" si="8"/>
        <v>-19.741638000000023</v>
      </c>
      <c r="Q24">
        <f t="shared" si="9"/>
        <v>-65.407253666666648</v>
      </c>
      <c r="R24">
        <f t="shared" si="10"/>
        <v>342.90865000000002</v>
      </c>
      <c r="S24">
        <f t="shared" si="11"/>
        <v>277.50139633333339</v>
      </c>
      <c r="T24" s="18">
        <f t="shared" si="12"/>
        <v>7.8578903110104319</v>
      </c>
      <c r="V24">
        <f t="shared" si="13"/>
        <v>336.12680433333338</v>
      </c>
    </row>
    <row r="25" spans="1:22" x14ac:dyDescent="0.3">
      <c r="A25">
        <v>23</v>
      </c>
      <c r="B25">
        <v>2010</v>
      </c>
      <c r="C25">
        <v>1</v>
      </c>
      <c r="D25">
        <v>24</v>
      </c>
      <c r="E25">
        <v>395.56295799999998</v>
      </c>
      <c r="F25">
        <v>561.89581299999998</v>
      </c>
      <c r="H25">
        <f t="shared" si="0"/>
        <v>-166.332855</v>
      </c>
      <c r="I25">
        <f t="shared" si="1"/>
        <v>-484.02502400000003</v>
      </c>
      <c r="J25">
        <f t="shared" si="2"/>
        <v>-306.90008500000005</v>
      </c>
      <c r="K25">
        <f t="shared" si="3"/>
        <v>116.96951300000001</v>
      </c>
      <c r="L25">
        <f t="shared" si="4"/>
        <v>0.72332799999998088</v>
      </c>
      <c r="M25">
        <f t="shared" si="5"/>
        <v>-241.60720800000001</v>
      </c>
      <c r="N25">
        <f t="shared" si="6"/>
        <v>573.10336399999994</v>
      </c>
      <c r="O25">
        <f t="shared" si="7"/>
        <v>32.708800999999994</v>
      </c>
      <c r="P25">
        <f t="shared" si="8"/>
        <v>-87.485413000000051</v>
      </c>
      <c r="Q25">
        <f t="shared" si="9"/>
        <v>-62.538397666666697</v>
      </c>
      <c r="R25">
        <f t="shared" si="10"/>
        <v>342.90865000000002</v>
      </c>
      <c r="S25">
        <f t="shared" si="11"/>
        <v>280.37025233333333</v>
      </c>
      <c r="T25" s="18">
        <f t="shared" si="12"/>
        <v>7.9391264995988484</v>
      </c>
      <c r="V25">
        <f t="shared" si="13"/>
        <v>333.02456033333328</v>
      </c>
    </row>
    <row r="26" spans="1:22" x14ac:dyDescent="0.3">
      <c r="A26">
        <v>24</v>
      </c>
      <c r="B26">
        <v>2010</v>
      </c>
      <c r="C26">
        <v>1</v>
      </c>
      <c r="D26">
        <v>25</v>
      </c>
      <c r="E26">
        <v>450.21749899999998</v>
      </c>
      <c r="F26">
        <v>552.6875</v>
      </c>
      <c r="H26">
        <f t="shared" si="0"/>
        <v>-102.47000100000002</v>
      </c>
      <c r="I26">
        <f t="shared" si="1"/>
        <v>-366.56073000000004</v>
      </c>
      <c r="J26">
        <f t="shared" si="2"/>
        <v>-640.39569099999994</v>
      </c>
      <c r="K26">
        <f t="shared" si="3"/>
        <v>74.203033000000005</v>
      </c>
      <c r="L26">
        <f t="shared" si="4"/>
        <v>2.1326290000000085</v>
      </c>
      <c r="M26">
        <f t="shared" si="5"/>
        <v>-234.55081199999995</v>
      </c>
      <c r="N26">
        <f t="shared" si="6"/>
        <v>269.33923300000004</v>
      </c>
      <c r="O26">
        <f t="shared" si="7"/>
        <v>32.510405999999989</v>
      </c>
      <c r="P26">
        <f t="shared" si="8"/>
        <v>-163.51257299999997</v>
      </c>
      <c r="Q26">
        <f t="shared" si="9"/>
        <v>-125.47827844444444</v>
      </c>
      <c r="R26">
        <f t="shared" si="10"/>
        <v>342.90865000000002</v>
      </c>
      <c r="S26">
        <f t="shared" si="11"/>
        <v>217.43037155555558</v>
      </c>
      <c r="T26" s="18">
        <f t="shared" si="12"/>
        <v>6.1568843708213397</v>
      </c>
      <c r="V26">
        <f t="shared" si="13"/>
        <v>324.73922055555556</v>
      </c>
    </row>
    <row r="27" spans="1:22" x14ac:dyDescent="0.3">
      <c r="A27">
        <v>25</v>
      </c>
      <c r="B27">
        <v>2010</v>
      </c>
      <c r="C27">
        <v>1</v>
      </c>
      <c r="D27">
        <v>26</v>
      </c>
      <c r="E27">
        <v>486.88989299999997</v>
      </c>
      <c r="F27">
        <v>539.625</v>
      </c>
      <c r="H27">
        <f t="shared" si="0"/>
        <v>-52.735107000000028</v>
      </c>
      <c r="I27">
        <f t="shared" si="1"/>
        <v>-220.90972899999997</v>
      </c>
      <c r="J27">
        <f t="shared" si="2"/>
        <v>-780.34094200000004</v>
      </c>
      <c r="K27">
        <f t="shared" si="3"/>
        <v>72.473694000000023</v>
      </c>
      <c r="L27">
        <f t="shared" si="4"/>
        <v>5.7330619999999612</v>
      </c>
      <c r="M27">
        <f t="shared" si="5"/>
        <v>-219.73791499999999</v>
      </c>
      <c r="N27">
        <f t="shared" si="6"/>
        <v>78.870910999999978</v>
      </c>
      <c r="O27">
        <f t="shared" si="7"/>
        <v>32.459746999999993</v>
      </c>
      <c r="P27">
        <f t="shared" si="8"/>
        <v>-55.026977999999986</v>
      </c>
      <c r="Q27">
        <f t="shared" si="9"/>
        <v>-126.57925077777776</v>
      </c>
      <c r="R27">
        <f t="shared" si="10"/>
        <v>342.90865000000002</v>
      </c>
      <c r="S27">
        <f t="shared" si="11"/>
        <v>216.32939922222226</v>
      </c>
      <c r="T27" s="18">
        <f t="shared" si="12"/>
        <v>6.1257086003744101</v>
      </c>
      <c r="V27">
        <f t="shared" si="13"/>
        <v>360.31064222222221</v>
      </c>
    </row>
    <row r="28" spans="1:22" x14ac:dyDescent="0.3">
      <c r="A28">
        <v>26</v>
      </c>
      <c r="B28">
        <v>2010</v>
      </c>
      <c r="C28">
        <v>1</v>
      </c>
      <c r="D28">
        <v>27</v>
      </c>
      <c r="E28">
        <v>542.36010699999997</v>
      </c>
      <c r="F28">
        <v>521.04168700000002</v>
      </c>
      <c r="H28">
        <f t="shared" si="0"/>
        <v>21.318419999999946</v>
      </c>
      <c r="I28">
        <f t="shared" si="1"/>
        <v>-256.70941199999993</v>
      </c>
      <c r="J28">
        <f t="shared" si="2"/>
        <v>-552.12664800000005</v>
      </c>
      <c r="K28">
        <f t="shared" si="3"/>
        <v>67.044861000000026</v>
      </c>
      <c r="L28">
        <f t="shared" si="4"/>
        <v>10.445557000000008</v>
      </c>
      <c r="M28">
        <f t="shared" si="5"/>
        <v>-197.54547100000002</v>
      </c>
      <c r="N28">
        <f t="shared" si="6"/>
        <v>93.689514000000031</v>
      </c>
      <c r="O28">
        <f t="shared" si="7"/>
        <v>35.368347000000028</v>
      </c>
      <c r="P28">
        <f t="shared" si="8"/>
        <v>135.43078600000001</v>
      </c>
      <c r="Q28">
        <f t="shared" si="9"/>
        <v>-71.453782888888867</v>
      </c>
      <c r="R28">
        <f t="shared" si="10"/>
        <v>342.90865000000002</v>
      </c>
      <c r="S28">
        <f t="shared" si="11"/>
        <v>271.45486711111118</v>
      </c>
      <c r="T28" s="18">
        <f t="shared" si="12"/>
        <v>7.686673286453666</v>
      </c>
      <c r="V28">
        <f t="shared" si="13"/>
        <v>470.90632411111108</v>
      </c>
    </row>
    <row r="29" spans="1:22" x14ac:dyDescent="0.3">
      <c r="A29">
        <v>27</v>
      </c>
      <c r="B29">
        <v>2010</v>
      </c>
      <c r="C29">
        <v>1</v>
      </c>
      <c r="D29">
        <v>28</v>
      </c>
      <c r="E29">
        <v>449.944458</v>
      </c>
      <c r="F29">
        <v>508</v>
      </c>
      <c r="H29">
        <f t="shared" si="0"/>
        <v>-58.055542000000003</v>
      </c>
      <c r="I29">
        <f t="shared" si="1"/>
        <v>-130.39160199999992</v>
      </c>
      <c r="J29">
        <f t="shared" si="2"/>
        <v>-526.44250499999998</v>
      </c>
      <c r="K29">
        <f t="shared" si="3"/>
        <v>10.779358000000002</v>
      </c>
      <c r="L29">
        <f t="shared" si="4"/>
        <v>13.378631999999982</v>
      </c>
      <c r="M29">
        <f t="shared" si="5"/>
        <v>-172.09582499999999</v>
      </c>
      <c r="N29">
        <f t="shared" si="6"/>
        <v>81.666991999999937</v>
      </c>
      <c r="O29">
        <f t="shared" si="7"/>
        <v>38.662810999999977</v>
      </c>
      <c r="P29">
        <f t="shared" si="8"/>
        <v>720.12524400000007</v>
      </c>
      <c r="Q29">
        <f t="shared" si="9"/>
        <v>-2.4858263333333324</v>
      </c>
      <c r="R29">
        <f t="shared" si="10"/>
        <v>342.90865000000002</v>
      </c>
      <c r="S29">
        <f t="shared" si="11"/>
        <v>340.42282366666672</v>
      </c>
      <c r="T29" s="18">
        <f t="shared" si="12"/>
        <v>9.6396099013639169</v>
      </c>
      <c r="V29">
        <f t="shared" si="13"/>
        <v>447.45863166666669</v>
      </c>
    </row>
    <row r="30" spans="1:22" x14ac:dyDescent="0.3">
      <c r="A30">
        <v>28</v>
      </c>
      <c r="B30">
        <v>2010</v>
      </c>
      <c r="C30">
        <v>1</v>
      </c>
      <c r="D30">
        <v>29</v>
      </c>
      <c r="E30">
        <v>410.64193699999998</v>
      </c>
      <c r="F30">
        <v>496.375</v>
      </c>
      <c r="H30">
        <f t="shared" si="0"/>
        <v>-85.733063000000016</v>
      </c>
      <c r="I30">
        <f t="shared" si="1"/>
        <v>-86.064026000000013</v>
      </c>
      <c r="J30">
        <f t="shared" si="2"/>
        <v>-517.4681700000001</v>
      </c>
      <c r="K30">
        <f t="shared" si="3"/>
        <v>-15.406494000000009</v>
      </c>
      <c r="L30">
        <f t="shared" si="4"/>
        <v>-12.285155999999972</v>
      </c>
      <c r="M30">
        <f t="shared" si="5"/>
        <v>-147.49234000000001</v>
      </c>
      <c r="N30">
        <f t="shared" si="6"/>
        <v>351.66314700000009</v>
      </c>
      <c r="O30">
        <f t="shared" si="7"/>
        <v>42.103545999999994</v>
      </c>
      <c r="P30">
        <f t="shared" si="8"/>
        <v>491.59509299999991</v>
      </c>
      <c r="Q30">
        <f t="shared" si="9"/>
        <v>2.3236152222222208</v>
      </c>
      <c r="R30">
        <f t="shared" si="10"/>
        <v>342.90865000000002</v>
      </c>
      <c r="S30">
        <f t="shared" si="11"/>
        <v>345.23226522222222</v>
      </c>
      <c r="T30" s="18">
        <f t="shared" si="12"/>
        <v>9.7757968348356865</v>
      </c>
      <c r="V30">
        <f t="shared" si="13"/>
        <v>412.96555222222219</v>
      </c>
    </row>
    <row r="31" spans="1:22" x14ac:dyDescent="0.3">
      <c r="A31">
        <v>29</v>
      </c>
      <c r="B31">
        <v>2010</v>
      </c>
      <c r="C31">
        <v>1</v>
      </c>
      <c r="D31">
        <v>30</v>
      </c>
      <c r="E31">
        <v>476.430725</v>
      </c>
      <c r="F31">
        <v>480.25</v>
      </c>
      <c r="H31">
        <f t="shared" si="0"/>
        <v>-3.8192750000000046</v>
      </c>
      <c r="I31">
        <f t="shared" si="1"/>
        <v>-181.79540999999995</v>
      </c>
      <c r="J31">
        <f t="shared" si="2"/>
        <v>-349.20343000000003</v>
      </c>
      <c r="K31">
        <f t="shared" si="3"/>
        <v>6.600861000000009</v>
      </c>
      <c r="L31">
        <f t="shared" si="4"/>
        <v>92.702300999999977</v>
      </c>
      <c r="M31">
        <f t="shared" si="5"/>
        <v>-126.04922499999998</v>
      </c>
      <c r="N31">
        <f t="shared" si="6"/>
        <v>252.32672100000002</v>
      </c>
      <c r="O31">
        <f t="shared" si="7"/>
        <v>46.334168000000034</v>
      </c>
      <c r="P31">
        <f t="shared" si="8"/>
        <v>80.277222000000052</v>
      </c>
      <c r="Q31">
        <f t="shared" si="9"/>
        <v>-20.29178522222222</v>
      </c>
      <c r="R31">
        <f t="shared" si="10"/>
        <v>342.90865000000002</v>
      </c>
      <c r="S31">
        <f t="shared" si="11"/>
        <v>322.61686477777778</v>
      </c>
      <c r="T31" s="18">
        <f t="shared" si="12"/>
        <v>9.1354060534554105</v>
      </c>
      <c r="V31">
        <f t="shared" si="13"/>
        <v>456.13893977777775</v>
      </c>
    </row>
    <row r="32" spans="1:22" x14ac:dyDescent="0.3">
      <c r="A32">
        <v>30</v>
      </c>
      <c r="B32">
        <v>2010</v>
      </c>
      <c r="C32">
        <v>1</v>
      </c>
      <c r="D32">
        <v>31</v>
      </c>
      <c r="E32">
        <v>450.47067299999998</v>
      </c>
      <c r="F32">
        <v>463.875</v>
      </c>
      <c r="H32">
        <f t="shared" si="0"/>
        <v>-13.404327000000023</v>
      </c>
      <c r="I32">
        <f t="shared" si="1"/>
        <v>-217.57360800000004</v>
      </c>
      <c r="J32">
        <f t="shared" si="2"/>
        <v>-190.44091800000001</v>
      </c>
      <c r="K32">
        <f t="shared" si="3"/>
        <v>9.3368229999999812</v>
      </c>
      <c r="L32">
        <f t="shared" si="4"/>
        <v>61.121672999999987</v>
      </c>
      <c r="M32">
        <f t="shared" si="5"/>
        <v>-109.77362099999999</v>
      </c>
      <c r="N32">
        <f t="shared" si="6"/>
        <v>32.369141000000013</v>
      </c>
      <c r="O32">
        <f t="shared" si="7"/>
        <v>49.239409999999964</v>
      </c>
      <c r="P32">
        <f t="shared" si="8"/>
        <v>-52.464417000000026</v>
      </c>
      <c r="Q32">
        <f t="shared" si="9"/>
        <v>-47.95442711111113</v>
      </c>
      <c r="R32">
        <f t="shared" si="10"/>
        <v>342.90865000000002</v>
      </c>
      <c r="S32">
        <f t="shared" si="11"/>
        <v>294.95422288888892</v>
      </c>
      <c r="T32" s="18">
        <f t="shared" si="12"/>
        <v>8.3520946591785066</v>
      </c>
      <c r="V32">
        <f t="shared" si="13"/>
        <v>402.51624588888888</v>
      </c>
    </row>
    <row r="33" spans="1:22" x14ac:dyDescent="0.3">
      <c r="A33">
        <v>31</v>
      </c>
      <c r="B33">
        <v>2010</v>
      </c>
      <c r="C33">
        <v>2</v>
      </c>
      <c r="D33">
        <v>1</v>
      </c>
      <c r="E33">
        <v>428.67553700000002</v>
      </c>
      <c r="F33">
        <v>455.16665599999999</v>
      </c>
      <c r="H33">
        <f t="shared" si="0"/>
        <v>-26.491118999999969</v>
      </c>
      <c r="I33">
        <f t="shared" si="1"/>
        <v>-207.21896399999997</v>
      </c>
      <c r="J33">
        <f t="shared" si="2"/>
        <v>-254.84179699999993</v>
      </c>
      <c r="K33">
        <f t="shared" si="3"/>
        <v>33.457366999999977</v>
      </c>
      <c r="L33">
        <f t="shared" si="4"/>
        <v>32.765288999999996</v>
      </c>
      <c r="M33">
        <f t="shared" si="5"/>
        <v>-100.951752</v>
      </c>
      <c r="N33">
        <f t="shared" si="6"/>
        <v>-136.51409900000004</v>
      </c>
      <c r="O33">
        <f t="shared" si="7"/>
        <v>54.818602999999996</v>
      </c>
      <c r="P33">
        <f t="shared" si="8"/>
        <v>3.0998540000000503</v>
      </c>
      <c r="Q33">
        <f t="shared" si="9"/>
        <v>-66.875179777777774</v>
      </c>
      <c r="R33">
        <f t="shared" si="10"/>
        <v>342.90865000000002</v>
      </c>
      <c r="S33">
        <f t="shared" si="11"/>
        <v>276.03347022222226</v>
      </c>
      <c r="T33" s="18">
        <f t="shared" si="12"/>
        <v>7.8163236647946279</v>
      </c>
      <c r="V33">
        <f t="shared" si="13"/>
        <v>361.80035722222226</v>
      </c>
    </row>
    <row r="34" spans="1:22" x14ac:dyDescent="0.3">
      <c r="A34">
        <v>32</v>
      </c>
      <c r="B34">
        <v>2010</v>
      </c>
      <c r="C34">
        <v>2</v>
      </c>
      <c r="D34">
        <v>2</v>
      </c>
      <c r="E34">
        <v>443.56381199999998</v>
      </c>
      <c r="F34">
        <v>446.25</v>
      </c>
      <c r="H34">
        <f t="shared" si="0"/>
        <v>-2.6861880000000156</v>
      </c>
      <c r="I34">
        <f t="shared" si="1"/>
        <v>-198.49581899999998</v>
      </c>
      <c r="J34">
        <f t="shared" si="2"/>
        <v>-247.86218300000007</v>
      </c>
      <c r="K34">
        <f t="shared" si="3"/>
        <v>82.854918999999995</v>
      </c>
      <c r="L34">
        <f t="shared" si="4"/>
        <v>8.6732789999999795</v>
      </c>
      <c r="M34">
        <f t="shared" si="5"/>
        <v>-95.53839099999999</v>
      </c>
      <c r="N34">
        <f t="shared" si="6"/>
        <v>-198.193085</v>
      </c>
      <c r="O34">
        <f t="shared" si="7"/>
        <v>61.112822999999992</v>
      </c>
      <c r="P34">
        <f t="shared" si="8"/>
        <v>184.71435499999995</v>
      </c>
      <c r="Q34">
        <f t="shared" si="9"/>
        <v>-45.046698888888905</v>
      </c>
      <c r="R34">
        <f t="shared" si="10"/>
        <v>342.90865000000002</v>
      </c>
      <c r="S34">
        <f t="shared" si="11"/>
        <v>297.86195111111113</v>
      </c>
      <c r="T34" s="18">
        <f t="shared" si="12"/>
        <v>8.4344315761322708</v>
      </c>
      <c r="V34">
        <f t="shared" si="13"/>
        <v>398.51711311111109</v>
      </c>
    </row>
    <row r="35" spans="1:22" x14ac:dyDescent="0.3">
      <c r="A35">
        <v>33</v>
      </c>
      <c r="B35">
        <v>2010</v>
      </c>
      <c r="C35">
        <v>2</v>
      </c>
      <c r="D35">
        <v>3</v>
      </c>
      <c r="E35">
        <v>412.75924700000002</v>
      </c>
      <c r="F35">
        <v>436.75</v>
      </c>
      <c r="H35">
        <f t="shared" si="0"/>
        <v>-23.990752999999984</v>
      </c>
      <c r="I35">
        <f t="shared" si="1"/>
        <v>-192.62713599999995</v>
      </c>
      <c r="J35">
        <f t="shared" si="2"/>
        <v>-340.341949</v>
      </c>
      <c r="K35">
        <f t="shared" si="3"/>
        <v>130.16039999999998</v>
      </c>
      <c r="L35">
        <f t="shared" si="4"/>
        <v>0.11212199999999939</v>
      </c>
      <c r="M35">
        <f t="shared" si="5"/>
        <v>-19.980772999999999</v>
      </c>
      <c r="N35">
        <f t="shared" si="6"/>
        <v>-194.35626199999996</v>
      </c>
      <c r="O35">
        <f t="shared" si="7"/>
        <v>64.038178000000016</v>
      </c>
      <c r="P35">
        <f t="shared" si="8"/>
        <v>88.990967000000069</v>
      </c>
      <c r="Q35">
        <f t="shared" si="9"/>
        <v>-54.22168955555555</v>
      </c>
      <c r="R35">
        <f t="shared" si="10"/>
        <v>342.90865000000002</v>
      </c>
      <c r="S35">
        <f t="shared" si="11"/>
        <v>288.68696044444448</v>
      </c>
      <c r="T35" s="18">
        <f t="shared" si="12"/>
        <v>8.174627224817911</v>
      </c>
      <c r="V35">
        <f t="shared" si="13"/>
        <v>358.53755744444447</v>
      </c>
    </row>
    <row r="36" spans="1:22" x14ac:dyDescent="0.3">
      <c r="A36">
        <v>34</v>
      </c>
      <c r="B36">
        <v>2010</v>
      </c>
      <c r="C36">
        <v>2</v>
      </c>
      <c r="D36">
        <v>4</v>
      </c>
      <c r="E36">
        <v>483.28054800000001</v>
      </c>
      <c r="F36">
        <v>435.02084400000001</v>
      </c>
      <c r="H36">
        <f t="shared" si="0"/>
        <v>48.259703999999999</v>
      </c>
      <c r="I36">
        <f t="shared" si="1"/>
        <v>-179.44085699999999</v>
      </c>
      <c r="J36">
        <f t="shared" si="2"/>
        <v>-263.54852300000005</v>
      </c>
      <c r="K36">
        <f t="shared" si="3"/>
        <v>196.64532499999996</v>
      </c>
      <c r="L36">
        <f t="shared" si="4"/>
        <v>-6.4969790000000103</v>
      </c>
      <c r="M36">
        <f t="shared" si="5"/>
        <v>40.938292999999987</v>
      </c>
      <c r="N36">
        <f t="shared" si="6"/>
        <v>-65.393860000000018</v>
      </c>
      <c r="O36">
        <f t="shared" si="7"/>
        <v>48.875427000000002</v>
      </c>
      <c r="P36">
        <f t="shared" si="8"/>
        <v>-81.163695999999959</v>
      </c>
      <c r="Q36">
        <f t="shared" si="9"/>
        <v>-29.036129555555565</v>
      </c>
      <c r="R36">
        <f t="shared" si="10"/>
        <v>342.90865000000002</v>
      </c>
      <c r="S36">
        <f t="shared" si="11"/>
        <v>313.87252044444443</v>
      </c>
      <c r="T36" s="18">
        <f t="shared" si="12"/>
        <v>8.887796133213774</v>
      </c>
      <c r="V36">
        <f t="shared" si="13"/>
        <v>454.24441844444442</v>
      </c>
    </row>
    <row r="37" spans="1:22" x14ac:dyDescent="0.3">
      <c r="A37">
        <v>35</v>
      </c>
      <c r="B37">
        <v>2010</v>
      </c>
      <c r="C37">
        <v>2</v>
      </c>
      <c r="D37">
        <v>5</v>
      </c>
      <c r="E37">
        <v>445.31991599999998</v>
      </c>
      <c r="F37">
        <v>434.375</v>
      </c>
      <c r="H37">
        <f t="shared" si="0"/>
        <v>10.944915999999978</v>
      </c>
      <c r="I37">
        <f t="shared" si="1"/>
        <v>-150.37493899999998</v>
      </c>
      <c r="J37">
        <f t="shared" si="2"/>
        <v>-141.41589399999998</v>
      </c>
      <c r="K37">
        <f t="shared" si="3"/>
        <v>164.64581299999998</v>
      </c>
      <c r="L37">
        <f t="shared" si="4"/>
        <v>-9.1358030000000099</v>
      </c>
      <c r="M37">
        <f t="shared" si="5"/>
        <v>-18.048766999999998</v>
      </c>
      <c r="N37">
        <f t="shared" si="6"/>
        <v>348.58453399999996</v>
      </c>
      <c r="O37">
        <f t="shared" si="7"/>
        <v>26.738677999999993</v>
      </c>
      <c r="P37">
        <f t="shared" si="8"/>
        <v>-209.13128699999999</v>
      </c>
      <c r="Q37">
        <f t="shared" si="9"/>
        <v>2.5341389999999944</v>
      </c>
      <c r="R37">
        <f t="shared" si="10"/>
        <v>342.90865000000002</v>
      </c>
      <c r="S37">
        <f t="shared" si="11"/>
        <v>345.442789</v>
      </c>
      <c r="T37" s="18">
        <f t="shared" si="12"/>
        <v>9.7817581480957116</v>
      </c>
      <c r="V37">
        <f t="shared" si="13"/>
        <v>447.85405499999996</v>
      </c>
    </row>
    <row r="38" spans="1:22" x14ac:dyDescent="0.3">
      <c r="A38">
        <v>36</v>
      </c>
      <c r="B38">
        <v>2010</v>
      </c>
      <c r="C38">
        <v>2</v>
      </c>
      <c r="D38">
        <v>6</v>
      </c>
      <c r="E38">
        <v>439.26031499999999</v>
      </c>
      <c r="F38">
        <v>429</v>
      </c>
      <c r="H38">
        <f t="shared" si="0"/>
        <v>10.260314999999991</v>
      </c>
      <c r="I38">
        <f t="shared" si="1"/>
        <v>-109.25839200000001</v>
      </c>
      <c r="J38">
        <f t="shared" si="2"/>
        <v>-129.73877000000005</v>
      </c>
      <c r="K38">
        <f t="shared" si="3"/>
        <v>148.93341099999998</v>
      </c>
      <c r="L38">
        <f t="shared" si="4"/>
        <v>-13.613188999999977</v>
      </c>
      <c r="M38">
        <f t="shared" si="5"/>
        <v>18.309325999999999</v>
      </c>
      <c r="N38">
        <f t="shared" si="6"/>
        <v>401.65344200000004</v>
      </c>
      <c r="O38">
        <f t="shared" si="7"/>
        <v>17.637969999999996</v>
      </c>
      <c r="P38">
        <f t="shared" si="8"/>
        <v>-260.06045499999999</v>
      </c>
      <c r="Q38">
        <f t="shared" si="9"/>
        <v>9.3470731111111078</v>
      </c>
      <c r="R38">
        <f t="shared" si="10"/>
        <v>342.90865000000002</v>
      </c>
      <c r="S38">
        <f t="shared" si="11"/>
        <v>352.25572311111114</v>
      </c>
      <c r="T38" s="18">
        <f t="shared" si="12"/>
        <v>9.9746771375084577</v>
      </c>
      <c r="V38">
        <f t="shared" si="13"/>
        <v>448.60738811111111</v>
      </c>
    </row>
    <row r="39" spans="1:22" x14ac:dyDescent="0.3">
      <c r="A39">
        <v>37</v>
      </c>
      <c r="B39">
        <v>2010</v>
      </c>
      <c r="C39">
        <v>2</v>
      </c>
      <c r="D39">
        <v>7</v>
      </c>
      <c r="E39">
        <v>442.80502300000001</v>
      </c>
      <c r="F39">
        <v>423.41665599999999</v>
      </c>
      <c r="H39">
        <f t="shared" si="0"/>
        <v>19.388367000000017</v>
      </c>
      <c r="I39">
        <f t="shared" si="1"/>
        <v>-106.96228000000002</v>
      </c>
      <c r="J39">
        <f t="shared" si="2"/>
        <v>-79.262023999999997</v>
      </c>
      <c r="K39">
        <f t="shared" si="3"/>
        <v>47.099334999999996</v>
      </c>
      <c r="L39">
        <f t="shared" si="4"/>
        <v>-18.929045999999971</v>
      </c>
      <c r="M39">
        <f t="shared" si="5"/>
        <v>216.01178000000004</v>
      </c>
      <c r="N39">
        <f t="shared" si="6"/>
        <v>271.70343000000003</v>
      </c>
      <c r="O39">
        <f t="shared" si="7"/>
        <v>8.8228449999999725</v>
      </c>
      <c r="P39">
        <f t="shared" si="8"/>
        <v>-239.75320400000004</v>
      </c>
      <c r="Q39">
        <f t="shared" si="9"/>
        <v>13.124355888888893</v>
      </c>
      <c r="R39">
        <f t="shared" si="10"/>
        <v>342.90865000000002</v>
      </c>
      <c r="S39">
        <f t="shared" si="11"/>
        <v>356.03300588888891</v>
      </c>
      <c r="T39" s="18">
        <f t="shared" si="12"/>
        <v>10.081636865040037</v>
      </c>
      <c r="V39">
        <f t="shared" si="13"/>
        <v>455.92937888888889</v>
      </c>
    </row>
    <row r="40" spans="1:22" x14ac:dyDescent="0.3">
      <c r="A40">
        <v>38</v>
      </c>
      <c r="B40">
        <v>2010</v>
      </c>
      <c r="C40">
        <v>2</v>
      </c>
      <c r="D40">
        <v>8</v>
      </c>
      <c r="E40">
        <v>414.37027</v>
      </c>
      <c r="F40">
        <v>420.875</v>
      </c>
      <c r="H40">
        <f t="shared" si="0"/>
        <v>-6.504729999999995</v>
      </c>
      <c r="I40">
        <f t="shared" si="1"/>
        <v>-73.053618999999969</v>
      </c>
      <c r="J40">
        <f t="shared" si="2"/>
        <v>-56.215392999999949</v>
      </c>
      <c r="K40">
        <f t="shared" si="3"/>
        <v>31.097076000000015</v>
      </c>
      <c r="L40">
        <f t="shared" si="4"/>
        <v>-20.583862000000011</v>
      </c>
      <c r="M40">
        <f t="shared" si="5"/>
        <v>265.49835199999995</v>
      </c>
      <c r="N40">
        <f t="shared" si="6"/>
        <v>126.73644999999999</v>
      </c>
      <c r="O40">
        <f t="shared" si="7"/>
        <v>-12.581970000000013</v>
      </c>
      <c r="P40">
        <f t="shared" si="8"/>
        <v>-223.416382</v>
      </c>
      <c r="Q40">
        <f t="shared" si="9"/>
        <v>3.4417691111111139</v>
      </c>
      <c r="R40">
        <f t="shared" si="10"/>
        <v>342.90865000000002</v>
      </c>
      <c r="S40">
        <f t="shared" si="11"/>
        <v>346.35041911111114</v>
      </c>
      <c r="T40" s="18">
        <f t="shared" si="12"/>
        <v>9.8074591281639858</v>
      </c>
      <c r="V40">
        <f t="shared" si="13"/>
        <v>417.81203911111112</v>
      </c>
    </row>
    <row r="41" spans="1:22" x14ac:dyDescent="0.3">
      <c r="A41">
        <v>39</v>
      </c>
      <c r="B41">
        <v>2010</v>
      </c>
      <c r="C41">
        <v>2</v>
      </c>
      <c r="D41">
        <v>9</v>
      </c>
      <c r="E41">
        <v>399.28070100000002</v>
      </c>
      <c r="F41">
        <v>416.3125</v>
      </c>
      <c r="H41">
        <f t="shared" si="0"/>
        <v>-17.031798999999978</v>
      </c>
      <c r="I41">
        <f t="shared" si="1"/>
        <v>-110.50933800000001</v>
      </c>
      <c r="J41">
        <f t="shared" si="2"/>
        <v>71.478087999999957</v>
      </c>
      <c r="K41">
        <f t="shared" si="3"/>
        <v>11.597899999999981</v>
      </c>
      <c r="L41">
        <f t="shared" si="4"/>
        <v>-18.043700999999999</v>
      </c>
      <c r="M41">
        <f t="shared" si="5"/>
        <v>-60.608154000000013</v>
      </c>
      <c r="N41">
        <f t="shared" si="6"/>
        <v>278.24755900000002</v>
      </c>
      <c r="O41">
        <f t="shared" si="7"/>
        <v>-80.108123999999975</v>
      </c>
      <c r="P41">
        <f t="shared" si="8"/>
        <v>-214.01632700000005</v>
      </c>
      <c r="Q41">
        <f t="shared" si="9"/>
        <v>-15.44376622222223</v>
      </c>
      <c r="R41">
        <f t="shared" si="10"/>
        <v>342.90865000000002</v>
      </c>
      <c r="S41">
        <f t="shared" si="11"/>
        <v>327.4648837777778</v>
      </c>
      <c r="T41" s="18">
        <f t="shared" si="12"/>
        <v>9.2726853681941908</v>
      </c>
      <c r="V41">
        <f t="shared" si="13"/>
        <v>383.8369347777778</v>
      </c>
    </row>
    <row r="42" spans="1:22" x14ac:dyDescent="0.3">
      <c r="A42">
        <v>40</v>
      </c>
      <c r="B42">
        <v>2010</v>
      </c>
      <c r="C42">
        <v>2</v>
      </c>
      <c r="D42">
        <v>10</v>
      </c>
      <c r="E42">
        <v>394.02578699999998</v>
      </c>
      <c r="F42">
        <v>415.75</v>
      </c>
      <c r="H42">
        <f t="shared" si="0"/>
        <v>-21.72421300000002</v>
      </c>
      <c r="I42">
        <f t="shared" si="1"/>
        <v>-129.39831499999997</v>
      </c>
      <c r="J42">
        <f t="shared" si="2"/>
        <v>126.25848400000007</v>
      </c>
      <c r="K42">
        <f t="shared" si="3"/>
        <v>-2.374481000000003</v>
      </c>
      <c r="L42">
        <f t="shared" si="4"/>
        <v>-16.020354999999995</v>
      </c>
      <c r="M42">
        <f t="shared" si="5"/>
        <v>148.77996799999994</v>
      </c>
      <c r="N42">
        <f t="shared" si="6"/>
        <v>412.30706799999996</v>
      </c>
      <c r="O42">
        <f t="shared" si="7"/>
        <v>-414.15182500000003</v>
      </c>
      <c r="P42">
        <f t="shared" si="8"/>
        <v>-200.70626800000002</v>
      </c>
      <c r="Q42">
        <f t="shared" si="9"/>
        <v>-10.781104111111112</v>
      </c>
      <c r="R42">
        <f t="shared" si="10"/>
        <v>342.90865000000002</v>
      </c>
      <c r="S42">
        <f t="shared" si="11"/>
        <v>332.1275458888889</v>
      </c>
      <c r="T42" s="18">
        <f t="shared" si="12"/>
        <v>9.4047160098793405</v>
      </c>
      <c r="V42">
        <f t="shared" si="13"/>
        <v>383.24468288888886</v>
      </c>
    </row>
    <row r="43" spans="1:22" x14ac:dyDescent="0.3">
      <c r="A43">
        <v>41</v>
      </c>
      <c r="B43">
        <v>2010</v>
      </c>
      <c r="C43">
        <v>2</v>
      </c>
      <c r="D43">
        <v>11</v>
      </c>
      <c r="E43">
        <v>392.56469700000002</v>
      </c>
      <c r="F43">
        <v>420.6875</v>
      </c>
      <c r="H43">
        <f t="shared" si="0"/>
        <v>-28.122802999999976</v>
      </c>
      <c r="I43">
        <f t="shared" si="1"/>
        <v>-132.55017099999998</v>
      </c>
      <c r="J43">
        <f t="shared" si="2"/>
        <v>295.07409700000005</v>
      </c>
      <c r="K43">
        <f t="shared" si="3"/>
        <v>-6.7184750000000122</v>
      </c>
      <c r="L43">
        <f t="shared" si="4"/>
        <v>-4.2426449999999818</v>
      </c>
      <c r="M43">
        <f t="shared" si="5"/>
        <v>-136.88262899999995</v>
      </c>
      <c r="N43">
        <f t="shared" si="6"/>
        <v>223.65203899999995</v>
      </c>
      <c r="O43">
        <f t="shared" si="7"/>
        <v>-455.69216899999998</v>
      </c>
      <c r="P43">
        <f t="shared" si="8"/>
        <v>-183.66229200000004</v>
      </c>
      <c r="Q43">
        <f t="shared" si="9"/>
        <v>-47.6827831111111</v>
      </c>
      <c r="R43">
        <f t="shared" si="10"/>
        <v>342.90865000000002</v>
      </c>
      <c r="S43">
        <f t="shared" si="11"/>
        <v>295.2258668888889</v>
      </c>
      <c r="T43" s="18">
        <f t="shared" si="12"/>
        <v>8.3597866880614156</v>
      </c>
      <c r="V43">
        <f t="shared" si="13"/>
        <v>344.8819138888889</v>
      </c>
    </row>
    <row r="44" spans="1:22" x14ac:dyDescent="0.3">
      <c r="A44">
        <v>42</v>
      </c>
      <c r="B44">
        <v>2010</v>
      </c>
      <c r="C44">
        <v>2</v>
      </c>
      <c r="D44">
        <v>12</v>
      </c>
      <c r="E44">
        <v>471.91580199999999</v>
      </c>
      <c r="F44">
        <v>427.75</v>
      </c>
      <c r="H44">
        <f t="shared" si="0"/>
        <v>44.165801999999985</v>
      </c>
      <c r="I44">
        <f t="shared" si="1"/>
        <v>-110.74722300000002</v>
      </c>
      <c r="J44">
        <f t="shared" si="2"/>
        <v>248.45434599999999</v>
      </c>
      <c r="K44">
        <f t="shared" si="3"/>
        <v>4.4942019999999729</v>
      </c>
      <c r="L44">
        <f t="shared" si="4"/>
        <v>33.891113000000018</v>
      </c>
      <c r="M44">
        <f t="shared" si="5"/>
        <v>-234.09451300000001</v>
      </c>
      <c r="N44">
        <f t="shared" si="6"/>
        <v>19.743651999999997</v>
      </c>
      <c r="O44">
        <f t="shared" si="7"/>
        <v>-336.34439099999997</v>
      </c>
      <c r="P44">
        <f t="shared" si="8"/>
        <v>-163.54751600000003</v>
      </c>
      <c r="Q44">
        <f t="shared" si="9"/>
        <v>-54.887169777777785</v>
      </c>
      <c r="R44">
        <f t="shared" si="10"/>
        <v>342.90865000000002</v>
      </c>
      <c r="S44">
        <f t="shared" si="11"/>
        <v>288.02148022222224</v>
      </c>
      <c r="T44" s="18">
        <f t="shared" si="12"/>
        <v>8.1557831012946984</v>
      </c>
      <c r="V44">
        <f t="shared" si="13"/>
        <v>417.0286322222222</v>
      </c>
    </row>
    <row r="45" spans="1:22" x14ac:dyDescent="0.3">
      <c r="A45">
        <v>43</v>
      </c>
      <c r="B45">
        <v>2010</v>
      </c>
      <c r="C45">
        <v>2</v>
      </c>
      <c r="D45">
        <v>13</v>
      </c>
      <c r="E45">
        <v>514.20764199999996</v>
      </c>
      <c r="F45">
        <v>421.8125</v>
      </c>
      <c r="H45">
        <f t="shared" si="0"/>
        <v>92.395141999999964</v>
      </c>
      <c r="I45">
        <f t="shared" si="1"/>
        <v>7.2418820000000323</v>
      </c>
      <c r="J45">
        <f t="shared" si="2"/>
        <v>54.166381999999999</v>
      </c>
      <c r="K45">
        <f t="shared" si="3"/>
        <v>8.2804259999999772</v>
      </c>
      <c r="L45">
        <f t="shared" si="4"/>
        <v>114.69604499999991</v>
      </c>
      <c r="M45">
        <f t="shared" si="5"/>
        <v>-282.06530799999996</v>
      </c>
      <c r="N45">
        <f t="shared" si="6"/>
        <v>-90.953033000000005</v>
      </c>
      <c r="O45">
        <f t="shared" si="7"/>
        <v>-282.34823599999999</v>
      </c>
      <c r="P45">
        <f t="shared" si="8"/>
        <v>-142.44973800000002</v>
      </c>
      <c r="Q45">
        <f t="shared" si="9"/>
        <v>-57.892937555555562</v>
      </c>
      <c r="R45">
        <f t="shared" si="10"/>
        <v>342.90865000000002</v>
      </c>
      <c r="S45">
        <f t="shared" si="11"/>
        <v>285.01571244444449</v>
      </c>
      <c r="T45" s="18">
        <f t="shared" si="12"/>
        <v>8.0706700394858988</v>
      </c>
      <c r="V45">
        <f t="shared" si="13"/>
        <v>456.31470444444437</v>
      </c>
    </row>
    <row r="46" spans="1:22" x14ac:dyDescent="0.3">
      <c r="A46">
        <v>44</v>
      </c>
      <c r="B46">
        <v>2010</v>
      </c>
      <c r="C46">
        <v>2</v>
      </c>
      <c r="D46">
        <v>14</v>
      </c>
      <c r="E46">
        <v>474.83261099999999</v>
      </c>
      <c r="F46">
        <v>421.25</v>
      </c>
      <c r="H46">
        <f t="shared" si="0"/>
        <v>53.582610999999986</v>
      </c>
      <c r="I46">
        <f t="shared" si="1"/>
        <v>70.977661000000012</v>
      </c>
      <c r="J46">
        <f t="shared" si="2"/>
        <v>-13.478026999999997</v>
      </c>
      <c r="K46">
        <f t="shared" si="3"/>
        <v>27.712157999999988</v>
      </c>
      <c r="L46">
        <f t="shared" si="4"/>
        <v>-184.84521500000005</v>
      </c>
      <c r="M46">
        <f t="shared" si="5"/>
        <v>-287.32254</v>
      </c>
      <c r="N46">
        <f t="shared" si="6"/>
        <v>-196.74572800000004</v>
      </c>
      <c r="O46">
        <f t="shared" si="7"/>
        <v>-261.75366199999996</v>
      </c>
      <c r="P46">
        <f t="shared" si="8"/>
        <v>-129.29769900000002</v>
      </c>
      <c r="Q46">
        <f t="shared" si="9"/>
        <v>-102.35227122222224</v>
      </c>
      <c r="R46">
        <f t="shared" si="10"/>
        <v>342.90865000000002</v>
      </c>
      <c r="S46">
        <f t="shared" si="11"/>
        <v>240.55637877777778</v>
      </c>
      <c r="T46" s="18">
        <f t="shared" si="12"/>
        <v>6.8117337895448902</v>
      </c>
      <c r="V46">
        <f t="shared" si="13"/>
        <v>372.48033977777777</v>
      </c>
    </row>
    <row r="47" spans="1:22" x14ac:dyDescent="0.3">
      <c r="A47">
        <v>45</v>
      </c>
      <c r="B47">
        <v>2010</v>
      </c>
      <c r="C47">
        <v>2</v>
      </c>
      <c r="D47">
        <v>15</v>
      </c>
      <c r="E47">
        <v>515.27270499999997</v>
      </c>
      <c r="F47">
        <v>421.58334400000001</v>
      </c>
      <c r="H47">
        <f t="shared" si="0"/>
        <v>93.689360999999963</v>
      </c>
      <c r="I47">
        <f t="shared" si="1"/>
        <v>41.335753999999952</v>
      </c>
      <c r="J47">
        <f t="shared" si="2"/>
        <v>-53.160155999999972</v>
      </c>
      <c r="K47">
        <f t="shared" si="3"/>
        <v>60.218871999999976</v>
      </c>
      <c r="L47">
        <f t="shared" si="4"/>
        <v>82.278809000000138</v>
      </c>
      <c r="M47">
        <f t="shared" si="5"/>
        <v>-273.78869600000002</v>
      </c>
      <c r="N47">
        <f t="shared" si="6"/>
        <v>-355.03939800000001</v>
      </c>
      <c r="O47">
        <f t="shared" si="7"/>
        <v>-258.96902499999999</v>
      </c>
      <c r="P47">
        <f t="shared" si="8"/>
        <v>-114.19232199999999</v>
      </c>
      <c r="Q47">
        <f t="shared" si="9"/>
        <v>-86.402977888888884</v>
      </c>
      <c r="R47">
        <f t="shared" si="10"/>
        <v>342.90865000000002</v>
      </c>
      <c r="S47">
        <f t="shared" si="11"/>
        <v>256.50567211111115</v>
      </c>
      <c r="T47" s="18">
        <f t="shared" si="12"/>
        <v>7.2633632199097029</v>
      </c>
      <c r="V47">
        <f t="shared" si="13"/>
        <v>428.8697271111111</v>
      </c>
    </row>
    <row r="48" spans="1:22" x14ac:dyDescent="0.3">
      <c r="A48">
        <v>46</v>
      </c>
      <c r="B48">
        <v>2010</v>
      </c>
      <c r="C48">
        <v>2</v>
      </c>
      <c r="D48">
        <v>16</v>
      </c>
      <c r="E48">
        <v>454.19326799999999</v>
      </c>
      <c r="F48">
        <v>423</v>
      </c>
      <c r="H48">
        <f t="shared" si="0"/>
        <v>31.193267999999989</v>
      </c>
      <c r="I48">
        <f t="shared" si="1"/>
        <v>105.05096400000002</v>
      </c>
      <c r="J48">
        <f t="shared" si="2"/>
        <v>-110.52688599999999</v>
      </c>
      <c r="K48">
        <f t="shared" si="3"/>
        <v>120.61956800000002</v>
      </c>
      <c r="L48">
        <f t="shared" si="4"/>
        <v>-0.7755130000000463</v>
      </c>
      <c r="M48">
        <f t="shared" si="5"/>
        <v>-256.39306599999998</v>
      </c>
      <c r="N48">
        <f t="shared" si="6"/>
        <v>-264.43420400000002</v>
      </c>
      <c r="O48">
        <f t="shared" si="7"/>
        <v>-366.98736600000001</v>
      </c>
      <c r="P48">
        <f t="shared" si="8"/>
        <v>-102.50744600000002</v>
      </c>
      <c r="Q48">
        <f t="shared" si="9"/>
        <v>-93.862297888888889</v>
      </c>
      <c r="R48">
        <f t="shared" si="10"/>
        <v>342.90865000000002</v>
      </c>
      <c r="S48">
        <f t="shared" si="11"/>
        <v>249.04635211111113</v>
      </c>
      <c r="T48" s="18">
        <f t="shared" si="12"/>
        <v>7.052140793178852</v>
      </c>
      <c r="V48">
        <f t="shared" si="13"/>
        <v>360.33097011111113</v>
      </c>
    </row>
    <row r="49" spans="1:22" x14ac:dyDescent="0.3">
      <c r="A49">
        <v>47</v>
      </c>
      <c r="B49">
        <v>2010</v>
      </c>
      <c r="C49">
        <v>2</v>
      </c>
      <c r="D49">
        <v>17</v>
      </c>
      <c r="E49">
        <v>454.20220899999998</v>
      </c>
      <c r="F49">
        <v>423.52084400000001</v>
      </c>
      <c r="H49">
        <f t="shared" si="0"/>
        <v>30.681364999999971</v>
      </c>
      <c r="I49">
        <f t="shared" si="1"/>
        <v>-47.388611000000026</v>
      </c>
      <c r="J49">
        <f t="shared" si="2"/>
        <v>-114.53448500000002</v>
      </c>
      <c r="K49">
        <f t="shared" si="3"/>
        <v>211.13156100000003</v>
      </c>
      <c r="L49">
        <f t="shared" si="4"/>
        <v>-243.41210899999999</v>
      </c>
      <c r="M49">
        <f t="shared" si="5"/>
        <v>-233.37673999999998</v>
      </c>
      <c r="N49">
        <f t="shared" si="6"/>
        <v>-136.426331</v>
      </c>
      <c r="O49">
        <f t="shared" si="7"/>
        <v>-422.09927399999998</v>
      </c>
      <c r="P49">
        <f t="shared" si="8"/>
        <v>-95.048157000000003</v>
      </c>
      <c r="Q49">
        <f t="shared" si="9"/>
        <v>-116.71919788888889</v>
      </c>
      <c r="R49">
        <f t="shared" si="10"/>
        <v>342.90865000000002</v>
      </c>
      <c r="S49">
        <f t="shared" si="11"/>
        <v>226.18945211111114</v>
      </c>
      <c r="T49" s="18">
        <f t="shared" si="12"/>
        <v>6.404911570468955</v>
      </c>
      <c r="V49">
        <f t="shared" si="13"/>
        <v>337.48301111111107</v>
      </c>
    </row>
    <row r="50" spans="1:22" x14ac:dyDescent="0.3">
      <c r="A50">
        <v>48</v>
      </c>
      <c r="B50">
        <v>2010</v>
      </c>
      <c r="C50">
        <v>2</v>
      </c>
      <c r="D50">
        <v>18</v>
      </c>
      <c r="E50">
        <v>414.31805400000002</v>
      </c>
      <c r="F50">
        <v>428.5</v>
      </c>
      <c r="H50">
        <f t="shared" si="0"/>
        <v>-14.181945999999982</v>
      </c>
      <c r="I50">
        <f t="shared" si="1"/>
        <v>-99.792876999999976</v>
      </c>
      <c r="J50">
        <f t="shared" si="2"/>
        <v>-95.834564</v>
      </c>
      <c r="K50">
        <f t="shared" si="3"/>
        <v>148.31097399999999</v>
      </c>
      <c r="L50">
        <f t="shared" si="4"/>
        <v>-448.41094999999996</v>
      </c>
      <c r="M50">
        <f t="shared" si="5"/>
        <v>-206.71945199999999</v>
      </c>
      <c r="N50">
        <f t="shared" si="6"/>
        <v>-285.66128500000002</v>
      </c>
      <c r="O50">
        <f t="shared" si="7"/>
        <v>147.02795400000002</v>
      </c>
      <c r="P50">
        <f t="shared" si="8"/>
        <v>-94.060669000000019</v>
      </c>
      <c r="Q50">
        <f t="shared" si="9"/>
        <v>-105.48031277777778</v>
      </c>
      <c r="R50">
        <f t="shared" si="10"/>
        <v>342.90865000000002</v>
      </c>
      <c r="S50">
        <f t="shared" si="11"/>
        <v>237.42833722222224</v>
      </c>
      <c r="T50" s="18">
        <f t="shared" si="12"/>
        <v>6.7231583526043392</v>
      </c>
      <c r="V50">
        <f t="shared" si="13"/>
        <v>308.83774122222223</v>
      </c>
    </row>
    <row r="51" spans="1:22" x14ac:dyDescent="0.3">
      <c r="A51">
        <v>49</v>
      </c>
      <c r="B51">
        <v>2010</v>
      </c>
      <c r="C51">
        <v>2</v>
      </c>
      <c r="D51">
        <v>19</v>
      </c>
      <c r="E51">
        <v>395.747681</v>
      </c>
      <c r="F51">
        <v>432.83334400000001</v>
      </c>
      <c r="H51">
        <f t="shared" si="0"/>
        <v>-37.085663000000011</v>
      </c>
      <c r="I51">
        <f t="shared" si="1"/>
        <v>-112.59655800000002</v>
      </c>
      <c r="J51">
        <f t="shared" si="2"/>
        <v>21.096496999999999</v>
      </c>
      <c r="K51">
        <f t="shared" si="3"/>
        <v>62.936613999999963</v>
      </c>
      <c r="L51">
        <f t="shared" si="4"/>
        <v>-547.17828399999996</v>
      </c>
      <c r="M51">
        <f t="shared" si="5"/>
        <v>-179.80612199999996</v>
      </c>
      <c r="N51">
        <f t="shared" si="6"/>
        <v>-309.19293199999998</v>
      </c>
      <c r="O51">
        <f t="shared" si="7"/>
        <v>656.09283399999993</v>
      </c>
      <c r="P51">
        <f t="shared" si="8"/>
        <v>-79.830565999999976</v>
      </c>
      <c r="Q51">
        <f t="shared" si="9"/>
        <v>-58.396020000000007</v>
      </c>
      <c r="R51">
        <f t="shared" si="10"/>
        <v>342.90865000000002</v>
      </c>
      <c r="S51">
        <f t="shared" si="11"/>
        <v>284.51263</v>
      </c>
      <c r="T51" s="18">
        <f t="shared" si="12"/>
        <v>8.0564244655245645</v>
      </c>
      <c r="V51">
        <f t="shared" si="13"/>
        <v>337.35166099999998</v>
      </c>
    </row>
    <row r="52" spans="1:22" x14ac:dyDescent="0.3">
      <c r="A52">
        <v>50</v>
      </c>
      <c r="B52">
        <v>2010</v>
      </c>
      <c r="C52">
        <v>2</v>
      </c>
      <c r="D52">
        <v>20</v>
      </c>
      <c r="E52">
        <v>390.33581500000003</v>
      </c>
      <c r="F52">
        <v>433.70834400000001</v>
      </c>
      <c r="H52">
        <f t="shared" si="0"/>
        <v>-43.372528999999986</v>
      </c>
      <c r="I52">
        <f t="shared" si="1"/>
        <v>-108.930725</v>
      </c>
      <c r="J52">
        <f t="shared" si="2"/>
        <v>-59.696075000000008</v>
      </c>
      <c r="K52">
        <f t="shared" si="3"/>
        <v>40.735686999999984</v>
      </c>
      <c r="L52">
        <f t="shared" si="4"/>
        <v>-617.96691899999996</v>
      </c>
      <c r="M52">
        <f t="shared" si="5"/>
        <v>-154.085937</v>
      </c>
      <c r="N52">
        <f t="shared" si="6"/>
        <v>-274.02044699999999</v>
      </c>
      <c r="O52">
        <f t="shared" si="7"/>
        <v>398.36700400000007</v>
      </c>
      <c r="P52">
        <f t="shared" si="8"/>
        <v>-69.383362000000034</v>
      </c>
      <c r="Q52">
        <f t="shared" si="9"/>
        <v>-98.70592255555556</v>
      </c>
      <c r="R52">
        <f t="shared" si="10"/>
        <v>342.90865000000002</v>
      </c>
      <c r="S52">
        <f t="shared" si="11"/>
        <v>244.20272744444446</v>
      </c>
      <c r="T52" s="18">
        <f t="shared" si="12"/>
        <v>6.9149859109286274</v>
      </c>
      <c r="V52">
        <f t="shared" si="13"/>
        <v>291.62989244444447</v>
      </c>
    </row>
    <row r="53" spans="1:22" x14ac:dyDescent="0.3">
      <c r="A53">
        <v>51</v>
      </c>
      <c r="B53">
        <v>2010</v>
      </c>
      <c r="C53">
        <v>2</v>
      </c>
      <c r="D53">
        <v>21</v>
      </c>
      <c r="E53">
        <v>387.85794099999998</v>
      </c>
      <c r="F53">
        <v>430.6875</v>
      </c>
      <c r="H53">
        <f t="shared" si="0"/>
        <v>-42.829559000000017</v>
      </c>
      <c r="I53">
        <f t="shared" si="1"/>
        <v>-104.00784299999998</v>
      </c>
      <c r="J53">
        <f t="shared" si="2"/>
        <v>-77.541930999999977</v>
      </c>
      <c r="K53">
        <f t="shared" si="3"/>
        <v>32.50366200000002</v>
      </c>
      <c r="L53">
        <f t="shared" si="4"/>
        <v>-618.41906700000004</v>
      </c>
      <c r="M53">
        <f t="shared" si="5"/>
        <v>-131.408051</v>
      </c>
      <c r="N53">
        <f t="shared" si="6"/>
        <v>-222.32617200000004</v>
      </c>
      <c r="O53">
        <f t="shared" si="7"/>
        <v>577.13629100000014</v>
      </c>
      <c r="P53">
        <f t="shared" si="8"/>
        <v>-62.593170999999984</v>
      </c>
      <c r="Q53">
        <f t="shared" si="9"/>
        <v>-72.165093444444423</v>
      </c>
      <c r="R53">
        <f t="shared" si="10"/>
        <v>342.90865000000002</v>
      </c>
      <c r="S53">
        <f t="shared" si="11"/>
        <v>270.74355655555559</v>
      </c>
      <c r="T53" s="18">
        <f t="shared" si="12"/>
        <v>7.6665314046596515</v>
      </c>
      <c r="V53">
        <f t="shared" si="13"/>
        <v>315.69284755555555</v>
      </c>
    </row>
    <row r="54" spans="1:22" x14ac:dyDescent="0.3">
      <c r="A54">
        <v>52</v>
      </c>
      <c r="B54">
        <v>2010</v>
      </c>
      <c r="C54">
        <v>2</v>
      </c>
      <c r="D54">
        <v>22</v>
      </c>
      <c r="E54">
        <v>386.23101800000001</v>
      </c>
      <c r="F54">
        <v>424.70834400000001</v>
      </c>
      <c r="H54">
        <f t="shared" si="0"/>
        <v>-38.477326000000005</v>
      </c>
      <c r="I54">
        <f t="shared" si="1"/>
        <v>-102.659851</v>
      </c>
      <c r="J54">
        <f t="shared" si="2"/>
        <v>-144.29479999999995</v>
      </c>
      <c r="K54">
        <f t="shared" si="3"/>
        <v>27.868897000000004</v>
      </c>
      <c r="L54">
        <f t="shared" si="4"/>
        <v>-585.3755799999999</v>
      </c>
      <c r="M54">
        <f t="shared" si="5"/>
        <v>-112.76821799999999</v>
      </c>
      <c r="N54">
        <f t="shared" si="6"/>
        <v>-171.38507100000004</v>
      </c>
      <c r="O54">
        <f t="shared" si="7"/>
        <v>614.66046100000005</v>
      </c>
      <c r="P54">
        <f t="shared" si="8"/>
        <v>-57.35693299999997</v>
      </c>
      <c r="Q54">
        <f t="shared" si="9"/>
        <v>-63.309824555555501</v>
      </c>
      <c r="R54">
        <f t="shared" si="10"/>
        <v>342.90865000000002</v>
      </c>
      <c r="S54">
        <f t="shared" si="11"/>
        <v>279.59882544444451</v>
      </c>
      <c r="T54" s="18">
        <f t="shared" si="12"/>
        <v>7.9172823288813401</v>
      </c>
      <c r="V54">
        <f t="shared" si="13"/>
        <v>322.9211934444445</v>
      </c>
    </row>
    <row r="55" spans="1:22" x14ac:dyDescent="0.3">
      <c r="A55">
        <v>53</v>
      </c>
      <c r="B55">
        <v>2010</v>
      </c>
      <c r="C55">
        <v>2</v>
      </c>
      <c r="D55">
        <v>23</v>
      </c>
      <c r="E55">
        <v>384.99813799999998</v>
      </c>
      <c r="F55">
        <v>419.02084400000001</v>
      </c>
      <c r="H55">
        <f t="shared" si="0"/>
        <v>-34.022706000000028</v>
      </c>
      <c r="I55">
        <f t="shared" si="1"/>
        <v>-97.195586999999989</v>
      </c>
      <c r="J55">
        <f t="shared" si="2"/>
        <v>149.55725099999995</v>
      </c>
      <c r="K55">
        <f t="shared" si="3"/>
        <v>51.148497999999961</v>
      </c>
      <c r="L55">
        <f t="shared" si="4"/>
        <v>-443.48541299999999</v>
      </c>
      <c r="M55">
        <f t="shared" si="5"/>
        <v>-102.44045999999997</v>
      </c>
      <c r="N55">
        <f t="shared" si="6"/>
        <v>-230.06982399999998</v>
      </c>
      <c r="O55">
        <f t="shared" si="7"/>
        <v>387.6906130000001</v>
      </c>
      <c r="P55">
        <f t="shared" si="8"/>
        <v>-51.206696000000022</v>
      </c>
      <c r="Q55">
        <f t="shared" si="9"/>
        <v>-41.113813777777771</v>
      </c>
      <c r="R55">
        <f t="shared" si="10"/>
        <v>342.90865000000002</v>
      </c>
      <c r="S55">
        <f t="shared" si="11"/>
        <v>301.79483622222227</v>
      </c>
      <c r="T55" s="18">
        <f t="shared" si="12"/>
        <v>8.5457974294838532</v>
      </c>
      <c r="V55">
        <f t="shared" si="13"/>
        <v>343.88432422222223</v>
      </c>
    </row>
    <row r="56" spans="1:22" x14ac:dyDescent="0.3">
      <c r="A56">
        <v>54</v>
      </c>
      <c r="B56">
        <v>2010</v>
      </c>
      <c r="C56">
        <v>2</v>
      </c>
      <c r="D56">
        <v>24</v>
      </c>
      <c r="E56">
        <v>395.073669</v>
      </c>
      <c r="F56">
        <v>422.77084400000001</v>
      </c>
      <c r="H56">
        <f t="shared" si="0"/>
        <v>-27.697175000000016</v>
      </c>
      <c r="I56">
        <f t="shared" si="1"/>
        <v>-89.500030999999979</v>
      </c>
      <c r="J56">
        <f t="shared" si="2"/>
        <v>45.384766000000013</v>
      </c>
      <c r="K56">
        <f t="shared" si="3"/>
        <v>49.941437000000008</v>
      </c>
      <c r="L56">
        <f t="shared" si="4"/>
        <v>-352.86010699999997</v>
      </c>
      <c r="M56">
        <f t="shared" si="5"/>
        <v>-89.406922000000009</v>
      </c>
      <c r="N56">
        <f t="shared" si="6"/>
        <v>-205.78741500000001</v>
      </c>
      <c r="O56">
        <f t="shared" si="7"/>
        <v>-61.525756999999999</v>
      </c>
      <c r="P56">
        <f t="shared" si="8"/>
        <v>-54.43472300000002</v>
      </c>
      <c r="Q56">
        <f t="shared" si="9"/>
        <v>-87.320658555555553</v>
      </c>
      <c r="R56">
        <f t="shared" si="10"/>
        <v>342.90865000000002</v>
      </c>
      <c r="S56">
        <f t="shared" si="11"/>
        <v>255.58799144444447</v>
      </c>
      <c r="T56" s="18">
        <f t="shared" si="12"/>
        <v>7.2373776424874556</v>
      </c>
      <c r="V56">
        <f t="shared" si="13"/>
        <v>307.75301044444444</v>
      </c>
    </row>
    <row r="57" spans="1:22" x14ac:dyDescent="0.3">
      <c r="A57">
        <v>55</v>
      </c>
      <c r="B57">
        <v>2010</v>
      </c>
      <c r="C57">
        <v>2</v>
      </c>
      <c r="D57">
        <v>25</v>
      </c>
      <c r="E57">
        <v>438.00210600000003</v>
      </c>
      <c r="F57">
        <v>420.29165599999999</v>
      </c>
      <c r="H57">
        <f t="shared" si="0"/>
        <v>17.710450000000037</v>
      </c>
      <c r="I57">
        <f t="shared" si="1"/>
        <v>-75.965575999999999</v>
      </c>
      <c r="J57">
        <f t="shared" si="2"/>
        <v>-25.141296000000011</v>
      </c>
      <c r="K57">
        <f t="shared" si="3"/>
        <v>45.595887000000005</v>
      </c>
      <c r="L57">
        <f t="shared" si="4"/>
        <v>-200.54144299999996</v>
      </c>
      <c r="M57">
        <f t="shared" si="5"/>
        <v>-73.323730000000012</v>
      </c>
      <c r="N57">
        <f t="shared" si="6"/>
        <v>-218.88061499999998</v>
      </c>
      <c r="O57">
        <f t="shared" si="7"/>
        <v>-212.65029899999996</v>
      </c>
      <c r="P57">
        <f t="shared" si="8"/>
        <v>-55.660674999999969</v>
      </c>
      <c r="Q57">
        <f t="shared" si="9"/>
        <v>-88.761921888888878</v>
      </c>
      <c r="R57">
        <f t="shared" si="10"/>
        <v>342.90865000000002</v>
      </c>
      <c r="S57">
        <f t="shared" si="11"/>
        <v>254.14672811111114</v>
      </c>
      <c r="T57" s="18">
        <f t="shared" si="12"/>
        <v>7.1965659949344802</v>
      </c>
      <c r="V57">
        <f t="shared" si="13"/>
        <v>349.24018411111115</v>
      </c>
    </row>
    <row r="58" spans="1:22" x14ac:dyDescent="0.3">
      <c r="A58">
        <v>56</v>
      </c>
      <c r="B58">
        <v>2010</v>
      </c>
      <c r="C58">
        <v>2</v>
      </c>
      <c r="D58">
        <v>26</v>
      </c>
      <c r="E58">
        <v>451.71380599999998</v>
      </c>
      <c r="F58">
        <v>416.625</v>
      </c>
      <c r="H58">
        <f t="shared" si="0"/>
        <v>35.088805999999977</v>
      </c>
      <c r="I58">
        <f t="shared" si="1"/>
        <v>-65.656647000000021</v>
      </c>
      <c r="J58">
        <f t="shared" si="2"/>
        <v>0.29577600000004622</v>
      </c>
      <c r="K58">
        <f t="shared" si="3"/>
        <v>49.739531999999997</v>
      </c>
      <c r="L58">
        <f t="shared" si="4"/>
        <v>-114.428406</v>
      </c>
      <c r="M58">
        <f t="shared" si="5"/>
        <v>-60.229430999999977</v>
      </c>
      <c r="N58">
        <f t="shared" si="6"/>
        <v>-210.03836099999995</v>
      </c>
      <c r="O58">
        <f t="shared" si="7"/>
        <v>-224.951324</v>
      </c>
      <c r="P58">
        <f t="shared" si="8"/>
        <v>-47.962859999999978</v>
      </c>
      <c r="Q58">
        <f t="shared" si="9"/>
        <v>-70.904768333333323</v>
      </c>
      <c r="R58">
        <f t="shared" si="10"/>
        <v>342.90865000000002</v>
      </c>
      <c r="S58">
        <f t="shared" si="11"/>
        <v>272.0038816666667</v>
      </c>
      <c r="T58" s="18">
        <f t="shared" si="12"/>
        <v>7.7022195006843184</v>
      </c>
      <c r="V58">
        <f t="shared" si="13"/>
        <v>380.80903766666665</v>
      </c>
    </row>
    <row r="59" spans="1:22" x14ac:dyDescent="0.3">
      <c r="A59">
        <v>57</v>
      </c>
      <c r="B59">
        <v>2010</v>
      </c>
      <c r="C59">
        <v>2</v>
      </c>
      <c r="D59">
        <v>27</v>
      </c>
      <c r="E59">
        <v>503.20098899999999</v>
      </c>
      <c r="F59">
        <v>411.91665599999999</v>
      </c>
      <c r="H59">
        <f t="shared" si="0"/>
        <v>91.284333000000004</v>
      </c>
      <c r="I59">
        <f t="shared" si="1"/>
        <v>-55.863922000000002</v>
      </c>
      <c r="J59">
        <f t="shared" si="2"/>
        <v>-145.63540599999999</v>
      </c>
      <c r="K59">
        <f t="shared" si="3"/>
        <v>53.751494999999977</v>
      </c>
      <c r="L59">
        <f t="shared" si="4"/>
        <v>-162.78582800000004</v>
      </c>
      <c r="M59">
        <f t="shared" si="5"/>
        <v>-57.492034999999987</v>
      </c>
      <c r="N59">
        <f t="shared" si="6"/>
        <v>-218.182434</v>
      </c>
      <c r="O59">
        <f t="shared" si="7"/>
        <v>-197.86328099999997</v>
      </c>
      <c r="P59">
        <f t="shared" si="8"/>
        <v>-41.545623999999975</v>
      </c>
      <c r="Q59">
        <f t="shared" si="9"/>
        <v>-81.592522444444455</v>
      </c>
      <c r="R59">
        <f t="shared" si="10"/>
        <v>342.90865000000002</v>
      </c>
      <c r="S59">
        <f t="shared" si="11"/>
        <v>261.31612755555557</v>
      </c>
      <c r="T59" s="18">
        <f t="shared" si="12"/>
        <v>7.3995788632466537</v>
      </c>
      <c r="V59">
        <f t="shared" si="13"/>
        <v>421.60846655555554</v>
      </c>
    </row>
    <row r="60" spans="1:22" x14ac:dyDescent="0.3">
      <c r="A60">
        <v>58</v>
      </c>
      <c r="B60">
        <v>2010</v>
      </c>
      <c r="C60">
        <v>2</v>
      </c>
      <c r="D60">
        <v>28</v>
      </c>
      <c r="E60">
        <v>444.25470000000001</v>
      </c>
      <c r="F60">
        <v>404.8125</v>
      </c>
      <c r="H60">
        <f t="shared" si="0"/>
        <v>39.442200000000014</v>
      </c>
      <c r="I60">
        <f t="shared" si="1"/>
        <v>-57.194336000000021</v>
      </c>
      <c r="J60">
        <f t="shared" si="2"/>
        <v>-197.66235399999999</v>
      </c>
      <c r="K60">
        <f t="shared" si="3"/>
        <v>50.572999000000038</v>
      </c>
      <c r="L60">
        <f t="shared" si="4"/>
        <v>-97.579711999999972</v>
      </c>
      <c r="M60">
        <f t="shared" si="5"/>
        <v>-42.941985999999986</v>
      </c>
      <c r="N60">
        <f t="shared" si="6"/>
        <v>-232.89031999999997</v>
      </c>
      <c r="O60">
        <f t="shared" si="7"/>
        <v>-171.37445100000002</v>
      </c>
      <c r="P60">
        <f t="shared" si="8"/>
        <v>-40.726134999999999</v>
      </c>
      <c r="Q60">
        <f t="shared" si="9"/>
        <v>-83.372677222222208</v>
      </c>
      <c r="R60">
        <f t="shared" si="10"/>
        <v>342.90865000000002</v>
      </c>
      <c r="S60">
        <f t="shared" si="11"/>
        <v>259.53597277777783</v>
      </c>
      <c r="T60" s="18">
        <f t="shared" si="12"/>
        <v>7.3491709692135876</v>
      </c>
      <c r="V60">
        <f t="shared" si="13"/>
        <v>360.88202277777782</v>
      </c>
    </row>
    <row r="61" spans="1:22" x14ac:dyDescent="0.3">
      <c r="A61">
        <v>59</v>
      </c>
      <c r="B61">
        <v>2010</v>
      </c>
      <c r="C61">
        <v>3</v>
      </c>
      <c r="D61">
        <v>1</v>
      </c>
      <c r="E61">
        <v>413.12918100000002</v>
      </c>
      <c r="F61">
        <v>402.66665599999999</v>
      </c>
      <c r="H61">
        <f t="shared" si="0"/>
        <v>10.462525000000028</v>
      </c>
      <c r="I61">
        <f t="shared" si="1"/>
        <v>-54.255125999999962</v>
      </c>
      <c r="J61">
        <f t="shared" si="2"/>
        <v>-208.21072400000003</v>
      </c>
      <c r="K61">
        <f t="shared" si="3"/>
        <v>128.040527</v>
      </c>
      <c r="L61">
        <f t="shared" si="4"/>
        <v>-85.090393000000063</v>
      </c>
      <c r="M61">
        <f t="shared" si="5"/>
        <v>-35.396942000000024</v>
      </c>
      <c r="N61">
        <f t="shared" si="6"/>
        <v>-165.77923600000003</v>
      </c>
      <c r="O61">
        <f t="shared" si="7"/>
        <v>-141.40884399999999</v>
      </c>
      <c r="P61">
        <f t="shared" si="8"/>
        <v>-35.651763000000017</v>
      </c>
      <c r="Q61">
        <f t="shared" si="9"/>
        <v>-65.254441777777785</v>
      </c>
      <c r="R61">
        <f t="shared" si="10"/>
        <v>342.90865000000002</v>
      </c>
      <c r="S61">
        <f t="shared" si="11"/>
        <v>277.65420822222222</v>
      </c>
      <c r="T61" s="18">
        <f t="shared" si="12"/>
        <v>7.8622174209888787</v>
      </c>
      <c r="V61">
        <f t="shared" si="13"/>
        <v>347.87473922222222</v>
      </c>
    </row>
    <row r="62" spans="1:22" x14ac:dyDescent="0.3">
      <c r="A62">
        <v>60</v>
      </c>
      <c r="B62">
        <v>2010</v>
      </c>
      <c r="C62">
        <v>3</v>
      </c>
      <c r="D62">
        <v>2</v>
      </c>
      <c r="E62">
        <v>397.69012500000002</v>
      </c>
      <c r="F62">
        <v>402.02084400000001</v>
      </c>
      <c r="H62">
        <f t="shared" si="0"/>
        <v>-4.3307189999999878</v>
      </c>
      <c r="I62">
        <f t="shared" si="1"/>
        <v>-51.888335999999981</v>
      </c>
      <c r="J62">
        <f t="shared" si="2"/>
        <v>-192.807861</v>
      </c>
      <c r="K62">
        <f t="shared" si="3"/>
        <v>231.04580599999997</v>
      </c>
      <c r="L62">
        <f t="shared" si="4"/>
        <v>2.9467769999999973</v>
      </c>
      <c r="M62">
        <f t="shared" si="5"/>
        <v>-29.165771000000007</v>
      </c>
      <c r="N62">
        <f t="shared" si="6"/>
        <v>-161.82141099999996</v>
      </c>
      <c r="O62">
        <f t="shared" si="7"/>
        <v>-119.81274400000001</v>
      </c>
      <c r="P62">
        <f t="shared" si="8"/>
        <v>-27.309753999999998</v>
      </c>
      <c r="Q62">
        <f t="shared" si="9"/>
        <v>-39.238223666666663</v>
      </c>
      <c r="R62">
        <f t="shared" si="10"/>
        <v>342.90865000000002</v>
      </c>
      <c r="S62">
        <f t="shared" si="11"/>
        <v>303.67042633333335</v>
      </c>
      <c r="T62" s="18">
        <f t="shared" si="12"/>
        <v>8.5989077257067361</v>
      </c>
      <c r="V62">
        <f t="shared" si="13"/>
        <v>358.45190133333335</v>
      </c>
    </row>
    <row r="63" spans="1:22" x14ac:dyDescent="0.3">
      <c r="A63">
        <v>61</v>
      </c>
      <c r="B63">
        <v>2010</v>
      </c>
      <c r="C63">
        <v>3</v>
      </c>
      <c r="D63">
        <v>3</v>
      </c>
      <c r="E63">
        <v>394.93151899999998</v>
      </c>
      <c r="F63">
        <v>404.25</v>
      </c>
      <c r="H63">
        <f t="shared" si="0"/>
        <v>-9.3184810000000198</v>
      </c>
      <c r="I63">
        <f t="shared" si="1"/>
        <v>-46.802733999999987</v>
      </c>
      <c r="J63">
        <f t="shared" si="2"/>
        <v>-163.561554</v>
      </c>
      <c r="K63">
        <f t="shared" si="3"/>
        <v>311.98574900000006</v>
      </c>
      <c r="L63">
        <f t="shared" si="4"/>
        <v>84.374268000000029</v>
      </c>
      <c r="M63">
        <f t="shared" si="5"/>
        <v>-24.528412000000003</v>
      </c>
      <c r="N63">
        <f t="shared" si="6"/>
        <v>-85.480468999999971</v>
      </c>
      <c r="O63">
        <f t="shared" si="7"/>
        <v>-110.02310199999999</v>
      </c>
      <c r="P63">
        <f t="shared" si="8"/>
        <v>-22.286925999999994</v>
      </c>
      <c r="Q63">
        <f t="shared" si="9"/>
        <v>-7.2935178888888759</v>
      </c>
      <c r="R63">
        <f t="shared" si="10"/>
        <v>342.90865000000002</v>
      </c>
      <c r="S63">
        <f t="shared" si="11"/>
        <v>335.61513211111117</v>
      </c>
      <c r="T63" s="18">
        <f t="shared" si="12"/>
        <v>9.5034725219060228</v>
      </c>
      <c r="V63">
        <f t="shared" si="13"/>
        <v>387.63800111111112</v>
      </c>
    </row>
    <row r="64" spans="1:22" x14ac:dyDescent="0.3">
      <c r="A64">
        <v>62</v>
      </c>
      <c r="B64">
        <v>2010</v>
      </c>
      <c r="C64">
        <v>3</v>
      </c>
      <c r="D64">
        <v>4</v>
      </c>
      <c r="E64">
        <v>394.62356599999998</v>
      </c>
      <c r="F64">
        <v>400.39584400000001</v>
      </c>
      <c r="H64">
        <f t="shared" si="0"/>
        <v>-5.7722780000000284</v>
      </c>
      <c r="I64">
        <f t="shared" si="1"/>
        <v>-39.775176999999985</v>
      </c>
      <c r="J64">
        <f t="shared" si="2"/>
        <v>-143.43740799999995</v>
      </c>
      <c r="K64">
        <f t="shared" si="3"/>
        <v>353.05026299999997</v>
      </c>
      <c r="L64">
        <f t="shared" si="4"/>
        <v>174.42114300000003</v>
      </c>
      <c r="M64">
        <f t="shared" si="5"/>
        <v>-20.941558999999984</v>
      </c>
      <c r="N64">
        <f t="shared" si="6"/>
        <v>-128.93280000000004</v>
      </c>
      <c r="O64">
        <f t="shared" si="7"/>
        <v>-100.23416099999997</v>
      </c>
      <c r="P64">
        <f t="shared" si="8"/>
        <v>-18.089904999999987</v>
      </c>
      <c r="Q64">
        <f t="shared" si="9"/>
        <v>7.8097908888888945</v>
      </c>
      <c r="R64">
        <f t="shared" si="10"/>
        <v>342.90865000000002</v>
      </c>
      <c r="S64">
        <f t="shared" si="11"/>
        <v>350.71844088888889</v>
      </c>
      <c r="T64" s="18">
        <f t="shared" si="12"/>
        <v>9.9311465634684666</v>
      </c>
      <c r="V64">
        <f t="shared" si="13"/>
        <v>402.43335688888885</v>
      </c>
    </row>
    <row r="65" spans="1:22" x14ac:dyDescent="0.3">
      <c r="A65">
        <v>63</v>
      </c>
      <c r="B65">
        <v>2010</v>
      </c>
      <c r="C65">
        <v>3</v>
      </c>
      <c r="D65">
        <v>5</v>
      </c>
      <c r="E65">
        <v>393.95468099999999</v>
      </c>
      <c r="F65">
        <v>393.10415599999999</v>
      </c>
      <c r="H65">
        <f t="shared" si="0"/>
        <v>0.85052500000000464</v>
      </c>
      <c r="I65">
        <f t="shared" si="1"/>
        <v>-39.895569000000023</v>
      </c>
      <c r="J65">
        <f t="shared" si="2"/>
        <v>-128.100189</v>
      </c>
      <c r="K65">
        <f t="shared" si="3"/>
        <v>146.61822599999999</v>
      </c>
      <c r="L65">
        <f t="shared" si="4"/>
        <v>-174.21301299999993</v>
      </c>
      <c r="M65">
        <f t="shared" si="5"/>
        <v>-17.951964999999973</v>
      </c>
      <c r="N65">
        <f t="shared" si="6"/>
        <v>-156.507385</v>
      </c>
      <c r="O65">
        <f t="shared" si="7"/>
        <v>204.198486</v>
      </c>
      <c r="P65">
        <f t="shared" si="8"/>
        <v>5.3448190000000295</v>
      </c>
      <c r="Q65">
        <f t="shared" si="9"/>
        <v>-17.739562777777767</v>
      </c>
      <c r="R65">
        <f t="shared" si="10"/>
        <v>342.90865000000002</v>
      </c>
      <c r="S65">
        <f t="shared" si="11"/>
        <v>325.16908722222223</v>
      </c>
      <c r="T65" s="18">
        <f t="shared" si="12"/>
        <v>9.2076762628407831</v>
      </c>
      <c r="V65">
        <f t="shared" si="13"/>
        <v>376.2151182222222</v>
      </c>
    </row>
    <row r="66" spans="1:22" x14ac:dyDescent="0.3">
      <c r="A66">
        <v>64</v>
      </c>
      <c r="B66">
        <v>2010</v>
      </c>
      <c r="C66">
        <v>3</v>
      </c>
      <c r="D66">
        <v>6</v>
      </c>
      <c r="E66">
        <v>394.52041600000001</v>
      </c>
      <c r="F66">
        <v>389.875</v>
      </c>
      <c r="H66">
        <f t="shared" si="0"/>
        <v>4.6454160000000115</v>
      </c>
      <c r="I66">
        <f t="shared" si="1"/>
        <v>13.018981999999994</v>
      </c>
      <c r="J66">
        <f t="shared" si="2"/>
        <v>-109.984375</v>
      </c>
      <c r="K66">
        <f t="shared" si="3"/>
        <v>163.97427300000004</v>
      </c>
      <c r="L66">
        <f t="shared" si="4"/>
        <v>96.553832999999941</v>
      </c>
      <c r="M66">
        <f t="shared" si="5"/>
        <v>-15.200074000000029</v>
      </c>
      <c r="N66">
        <f t="shared" si="6"/>
        <v>-214.83978300000001</v>
      </c>
      <c r="O66">
        <f t="shared" si="7"/>
        <v>688.55569400000002</v>
      </c>
      <c r="P66">
        <f t="shared" si="8"/>
        <v>49.497191999999984</v>
      </c>
      <c r="Q66">
        <f t="shared" si="9"/>
        <v>75.135684222222224</v>
      </c>
      <c r="R66">
        <f t="shared" si="10"/>
        <v>342.90865000000002</v>
      </c>
      <c r="S66">
        <f t="shared" si="11"/>
        <v>418.04433422222223</v>
      </c>
      <c r="T66" s="18">
        <f t="shared" si="12"/>
        <v>11.837585564837102</v>
      </c>
      <c r="V66">
        <f t="shared" si="13"/>
        <v>469.65610022222222</v>
      </c>
    </row>
    <row r="67" spans="1:22" x14ac:dyDescent="0.3">
      <c r="A67">
        <v>65</v>
      </c>
      <c r="B67">
        <v>2010</v>
      </c>
      <c r="C67">
        <v>3</v>
      </c>
      <c r="D67">
        <v>7</v>
      </c>
      <c r="E67">
        <v>393.07650799999999</v>
      </c>
      <c r="F67">
        <v>387.625</v>
      </c>
      <c r="H67">
        <f t="shared" ref="H67:H130" si="14">E67-F67</f>
        <v>5.4515079999999898</v>
      </c>
      <c r="I67">
        <f t="shared" ref="I67:I130" si="15">E432-F432</f>
        <v>28.240508999999975</v>
      </c>
      <c r="J67">
        <f t="shared" ref="J67:J130" si="16">E797-F797</f>
        <v>97.191344999999956</v>
      </c>
      <c r="K67">
        <f t="shared" ref="K67:K130" si="17">E1163-F1163</f>
        <v>295.22863800000005</v>
      </c>
      <c r="L67">
        <f t="shared" ref="L67:L130" si="18">E1528-F1528</f>
        <v>5.3826899999999114</v>
      </c>
      <c r="M67">
        <f t="shared" ref="M67:M130" si="19">E1893-F1893</f>
        <v>-12.988129000000015</v>
      </c>
      <c r="N67">
        <f t="shared" ref="N67:N130" si="20">E2258-F2258</f>
        <v>-136.13580300000001</v>
      </c>
      <c r="O67">
        <f t="shared" ref="O67:O130" si="21">E2624-F2624</f>
        <v>224.05270400000006</v>
      </c>
      <c r="P67">
        <f t="shared" ref="P67:P130" si="22">E2989-F2989</f>
        <v>143.14004499999999</v>
      </c>
      <c r="Q67">
        <f t="shared" ref="Q67:Q130" si="23">AVERAGE(H67:P67)</f>
        <v>72.173722999999981</v>
      </c>
      <c r="R67">
        <f t="shared" ref="R67:R130" si="24">9.71*35.315</f>
        <v>342.90865000000002</v>
      </c>
      <c r="S67">
        <f t="shared" ref="S67:S130" si="25">R67+Q67</f>
        <v>415.08237300000002</v>
      </c>
      <c r="T67" s="18">
        <f t="shared" ref="T67:T130" si="26">S67/35.315</f>
        <v>11.753712954835057</v>
      </c>
      <c r="V67">
        <f t="shared" ref="V67:V130" si="27">E67+Q67</f>
        <v>465.25023099999999</v>
      </c>
    </row>
    <row r="68" spans="1:22" x14ac:dyDescent="0.3">
      <c r="A68">
        <v>66</v>
      </c>
      <c r="B68">
        <v>2010</v>
      </c>
      <c r="C68">
        <v>3</v>
      </c>
      <c r="D68">
        <v>8</v>
      </c>
      <c r="E68">
        <v>390.14874300000002</v>
      </c>
      <c r="F68">
        <v>386.0625</v>
      </c>
      <c r="H68">
        <f t="shared" si="14"/>
        <v>4.0862430000000245</v>
      </c>
      <c r="I68">
        <f t="shared" si="15"/>
        <v>43.418365999999992</v>
      </c>
      <c r="J68">
        <f t="shared" si="16"/>
        <v>-19.433289000000002</v>
      </c>
      <c r="K68">
        <f t="shared" si="17"/>
        <v>226.301331</v>
      </c>
      <c r="L68">
        <f t="shared" si="18"/>
        <v>-338.97174099999995</v>
      </c>
      <c r="M68">
        <f t="shared" si="19"/>
        <v>-10.06527699999998</v>
      </c>
      <c r="N68">
        <f t="shared" si="20"/>
        <v>-188.48620600000004</v>
      </c>
      <c r="O68">
        <f t="shared" si="21"/>
        <v>3.8544000000001688E-2</v>
      </c>
      <c r="P68">
        <f t="shared" si="22"/>
        <v>156.55352800000003</v>
      </c>
      <c r="Q68">
        <f t="shared" si="23"/>
        <v>-14.062055666666659</v>
      </c>
      <c r="R68">
        <f t="shared" si="24"/>
        <v>342.90865000000002</v>
      </c>
      <c r="S68">
        <f t="shared" si="25"/>
        <v>328.84659433333337</v>
      </c>
      <c r="T68" s="18">
        <f t="shared" si="26"/>
        <v>9.311810684789279</v>
      </c>
      <c r="V68">
        <f t="shared" si="27"/>
        <v>376.08668733333337</v>
      </c>
    </row>
    <row r="69" spans="1:22" x14ac:dyDescent="0.3">
      <c r="A69">
        <v>67</v>
      </c>
      <c r="B69">
        <v>2010</v>
      </c>
      <c r="C69">
        <v>3</v>
      </c>
      <c r="D69">
        <v>9</v>
      </c>
      <c r="E69">
        <v>387.86279300000001</v>
      </c>
      <c r="F69">
        <v>382.875</v>
      </c>
      <c r="H69">
        <f t="shared" si="14"/>
        <v>4.9877930000000106</v>
      </c>
      <c r="I69">
        <f t="shared" si="15"/>
        <v>45.440674000000001</v>
      </c>
      <c r="J69">
        <f t="shared" si="16"/>
        <v>-28.580505000000016</v>
      </c>
      <c r="K69">
        <f t="shared" si="17"/>
        <v>153.57214399999998</v>
      </c>
      <c r="L69">
        <f t="shared" si="18"/>
        <v>-388.21106000000009</v>
      </c>
      <c r="M69">
        <f t="shared" si="19"/>
        <v>-6.0522770000000037</v>
      </c>
      <c r="N69">
        <f t="shared" si="20"/>
        <v>-247.29611199999999</v>
      </c>
      <c r="O69">
        <f t="shared" si="21"/>
        <v>-87.214570000000037</v>
      </c>
      <c r="P69">
        <f t="shared" si="22"/>
        <v>407.47695999999996</v>
      </c>
      <c r="Q69">
        <f t="shared" si="23"/>
        <v>-16.208550333333353</v>
      </c>
      <c r="R69">
        <f t="shared" si="24"/>
        <v>342.90865000000002</v>
      </c>
      <c r="S69">
        <f t="shared" si="25"/>
        <v>326.70009966666669</v>
      </c>
      <c r="T69" s="18">
        <f t="shared" si="26"/>
        <v>9.2510292982207769</v>
      </c>
      <c r="V69">
        <f t="shared" si="27"/>
        <v>371.65424266666668</v>
      </c>
    </row>
    <row r="70" spans="1:22" x14ac:dyDescent="0.3">
      <c r="A70">
        <v>68</v>
      </c>
      <c r="B70">
        <v>2010</v>
      </c>
      <c r="C70">
        <v>3</v>
      </c>
      <c r="D70">
        <v>10</v>
      </c>
      <c r="E70">
        <v>386.38720699999999</v>
      </c>
      <c r="F70">
        <v>379.1875</v>
      </c>
      <c r="H70">
        <f t="shared" si="14"/>
        <v>7.1997069999999894</v>
      </c>
      <c r="I70">
        <f t="shared" si="15"/>
        <v>50.357055000000003</v>
      </c>
      <c r="J70">
        <f t="shared" si="16"/>
        <v>-49.341919000000019</v>
      </c>
      <c r="K70">
        <f t="shared" si="17"/>
        <v>127.64590500000003</v>
      </c>
      <c r="L70">
        <f t="shared" si="18"/>
        <v>-65.602904999999964</v>
      </c>
      <c r="M70">
        <f t="shared" si="19"/>
        <v>-4.0312809999999786</v>
      </c>
      <c r="N70">
        <f t="shared" si="20"/>
        <v>-242.36047399999995</v>
      </c>
      <c r="O70">
        <f t="shared" si="21"/>
        <v>-220.058807</v>
      </c>
      <c r="P70">
        <f t="shared" si="22"/>
        <v>456.54483100000004</v>
      </c>
      <c r="Q70">
        <f t="shared" si="23"/>
        <v>6.7057902222222383</v>
      </c>
      <c r="R70">
        <f t="shared" si="24"/>
        <v>342.90865000000002</v>
      </c>
      <c r="S70">
        <f t="shared" si="25"/>
        <v>349.61444022222224</v>
      </c>
      <c r="T70" s="18">
        <f t="shared" si="26"/>
        <v>9.8998850409803847</v>
      </c>
      <c r="V70">
        <f t="shared" si="27"/>
        <v>393.09299722222221</v>
      </c>
    </row>
    <row r="71" spans="1:22" x14ac:dyDescent="0.3">
      <c r="A71">
        <v>69</v>
      </c>
      <c r="B71">
        <v>2010</v>
      </c>
      <c r="C71">
        <v>3</v>
      </c>
      <c r="D71">
        <v>11</v>
      </c>
      <c r="E71">
        <v>385.664154</v>
      </c>
      <c r="F71">
        <v>379.20834400000001</v>
      </c>
      <c r="H71">
        <f t="shared" si="14"/>
        <v>6.4558099999999854</v>
      </c>
      <c r="I71">
        <f t="shared" si="15"/>
        <v>349.181152</v>
      </c>
      <c r="J71">
        <f t="shared" si="16"/>
        <v>169.57769800000005</v>
      </c>
      <c r="K71">
        <f t="shared" si="17"/>
        <v>210.37676999999996</v>
      </c>
      <c r="L71">
        <f t="shared" si="18"/>
        <v>-405.239014</v>
      </c>
      <c r="M71">
        <f t="shared" si="19"/>
        <v>-1.3762510000000248</v>
      </c>
      <c r="N71">
        <f t="shared" si="20"/>
        <v>-209.71057099999996</v>
      </c>
      <c r="O71">
        <f t="shared" si="21"/>
        <v>-324.68572999999998</v>
      </c>
      <c r="P71">
        <f t="shared" si="22"/>
        <v>495.02407800000003</v>
      </c>
      <c r="Q71">
        <f t="shared" si="23"/>
        <v>32.178215777777794</v>
      </c>
      <c r="R71">
        <f t="shared" si="24"/>
        <v>342.90865000000002</v>
      </c>
      <c r="S71">
        <f t="shared" si="25"/>
        <v>375.0868657777778</v>
      </c>
      <c r="T71" s="18">
        <f t="shared" si="26"/>
        <v>10.621177000644989</v>
      </c>
      <c r="V71">
        <f t="shared" si="27"/>
        <v>417.84236977777778</v>
      </c>
    </row>
    <row r="72" spans="1:22" x14ac:dyDescent="0.3">
      <c r="A72">
        <v>70</v>
      </c>
      <c r="B72">
        <v>2010</v>
      </c>
      <c r="C72">
        <v>3</v>
      </c>
      <c r="D72">
        <v>12</v>
      </c>
      <c r="E72">
        <v>389.09710699999999</v>
      </c>
      <c r="F72">
        <v>382.08334400000001</v>
      </c>
      <c r="H72">
        <f t="shared" si="14"/>
        <v>7.0137629999999831</v>
      </c>
      <c r="I72">
        <f t="shared" si="15"/>
        <v>208.71862799999997</v>
      </c>
      <c r="J72">
        <f t="shared" si="16"/>
        <v>299.80895999999996</v>
      </c>
      <c r="K72">
        <f t="shared" si="17"/>
        <v>281.59826699999996</v>
      </c>
      <c r="L72">
        <f t="shared" si="18"/>
        <v>-692.19201700000008</v>
      </c>
      <c r="M72">
        <f t="shared" si="19"/>
        <v>1.8646850000000086</v>
      </c>
      <c r="N72">
        <f t="shared" si="20"/>
        <v>-85.969421000000011</v>
      </c>
      <c r="O72">
        <f t="shared" si="21"/>
        <v>-316.28344700000002</v>
      </c>
      <c r="P72">
        <f t="shared" si="22"/>
        <v>473.91134699999998</v>
      </c>
      <c r="Q72">
        <f t="shared" si="23"/>
        <v>19.830084999999965</v>
      </c>
      <c r="R72">
        <f t="shared" si="24"/>
        <v>342.90865000000002</v>
      </c>
      <c r="S72">
        <f t="shared" si="25"/>
        <v>362.73873499999996</v>
      </c>
      <c r="T72" s="18">
        <f t="shared" si="26"/>
        <v>10.271520175562792</v>
      </c>
      <c r="V72">
        <f t="shared" si="27"/>
        <v>408.92719199999993</v>
      </c>
    </row>
    <row r="73" spans="1:22" x14ac:dyDescent="0.3">
      <c r="A73">
        <v>71</v>
      </c>
      <c r="B73">
        <v>2010</v>
      </c>
      <c r="C73">
        <v>3</v>
      </c>
      <c r="D73">
        <v>13</v>
      </c>
      <c r="E73">
        <v>404.46438599999999</v>
      </c>
      <c r="F73">
        <v>375.375</v>
      </c>
      <c r="H73">
        <f t="shared" si="14"/>
        <v>29.08938599999999</v>
      </c>
      <c r="I73">
        <f t="shared" si="15"/>
        <v>111.53979500000008</v>
      </c>
      <c r="J73">
        <f t="shared" si="16"/>
        <v>222.86905000000002</v>
      </c>
      <c r="K73">
        <f t="shared" si="17"/>
        <v>334.90777600000001</v>
      </c>
      <c r="L73">
        <f t="shared" si="18"/>
        <v>-668.18035899999995</v>
      </c>
      <c r="M73">
        <f t="shared" si="19"/>
        <v>8.2644349999999918</v>
      </c>
      <c r="N73">
        <f t="shared" si="20"/>
        <v>-193.21716300000003</v>
      </c>
      <c r="O73">
        <f t="shared" si="21"/>
        <v>-308.45675700000004</v>
      </c>
      <c r="P73">
        <f t="shared" si="22"/>
        <v>299.74941999999999</v>
      </c>
      <c r="Q73">
        <f t="shared" si="23"/>
        <v>-18.159379666666666</v>
      </c>
      <c r="R73">
        <f t="shared" si="24"/>
        <v>342.90865000000002</v>
      </c>
      <c r="S73">
        <f t="shared" si="25"/>
        <v>324.74927033333336</v>
      </c>
      <c r="T73" s="18">
        <f t="shared" si="26"/>
        <v>9.1957884845910627</v>
      </c>
      <c r="V73">
        <f t="shared" si="27"/>
        <v>386.30500633333332</v>
      </c>
    </row>
    <row r="74" spans="1:22" x14ac:dyDescent="0.3">
      <c r="A74">
        <v>72</v>
      </c>
      <c r="B74">
        <v>2010</v>
      </c>
      <c r="C74">
        <v>3</v>
      </c>
      <c r="D74">
        <v>14</v>
      </c>
      <c r="E74">
        <v>401.75323500000002</v>
      </c>
      <c r="F74">
        <v>368</v>
      </c>
      <c r="H74">
        <f t="shared" si="14"/>
        <v>33.753235000000018</v>
      </c>
      <c r="I74">
        <f t="shared" si="15"/>
        <v>265.81634499999996</v>
      </c>
      <c r="J74">
        <f t="shared" si="16"/>
        <v>60.430297999999993</v>
      </c>
      <c r="K74">
        <f t="shared" si="17"/>
        <v>293.58422900000005</v>
      </c>
      <c r="L74">
        <f t="shared" si="18"/>
        <v>-582.35821499999997</v>
      </c>
      <c r="M74">
        <f t="shared" si="19"/>
        <v>8.6184999999999832</v>
      </c>
      <c r="N74">
        <f t="shared" si="20"/>
        <v>-98.841492000000017</v>
      </c>
      <c r="O74">
        <f t="shared" si="21"/>
        <v>-381.10586499999999</v>
      </c>
      <c r="P74">
        <f t="shared" si="22"/>
        <v>142.95098900000005</v>
      </c>
      <c r="Q74">
        <f t="shared" si="23"/>
        <v>-28.572441777777769</v>
      </c>
      <c r="R74">
        <f t="shared" si="24"/>
        <v>342.90865000000002</v>
      </c>
      <c r="S74">
        <f t="shared" si="25"/>
        <v>314.33620822222224</v>
      </c>
      <c r="T74" s="18">
        <f t="shared" si="26"/>
        <v>8.9009261849701904</v>
      </c>
      <c r="V74">
        <f t="shared" si="27"/>
        <v>373.18079322222223</v>
      </c>
    </row>
    <row r="75" spans="1:22" x14ac:dyDescent="0.3">
      <c r="A75">
        <v>73</v>
      </c>
      <c r="B75">
        <v>2010</v>
      </c>
      <c r="C75">
        <v>3</v>
      </c>
      <c r="D75">
        <v>15</v>
      </c>
      <c r="E75">
        <v>393.59948700000001</v>
      </c>
      <c r="F75">
        <v>362.29165599999999</v>
      </c>
      <c r="H75">
        <f t="shared" si="14"/>
        <v>31.307831000000022</v>
      </c>
      <c r="I75">
        <f t="shared" si="15"/>
        <v>298.56222500000001</v>
      </c>
      <c r="J75">
        <f t="shared" si="16"/>
        <v>15.871552000000008</v>
      </c>
      <c r="K75">
        <f t="shared" si="17"/>
        <v>312.403503</v>
      </c>
      <c r="L75">
        <f t="shared" si="18"/>
        <v>-528.95538299999998</v>
      </c>
      <c r="M75">
        <f t="shared" si="19"/>
        <v>4.3133540000000039</v>
      </c>
      <c r="N75">
        <f t="shared" si="20"/>
        <v>-121.65698199999997</v>
      </c>
      <c r="O75">
        <f t="shared" si="21"/>
        <v>-468.126892</v>
      </c>
      <c r="P75">
        <f t="shared" si="22"/>
        <v>80.720001000000025</v>
      </c>
      <c r="Q75">
        <f t="shared" si="23"/>
        <v>-41.728976777777767</v>
      </c>
      <c r="R75">
        <f t="shared" si="24"/>
        <v>342.90865000000002</v>
      </c>
      <c r="S75">
        <f t="shared" si="25"/>
        <v>301.17967322222228</v>
      </c>
      <c r="T75" s="18">
        <f t="shared" si="26"/>
        <v>8.5283781175767324</v>
      </c>
      <c r="V75">
        <f t="shared" si="27"/>
        <v>351.87051022222226</v>
      </c>
    </row>
    <row r="76" spans="1:22" x14ac:dyDescent="0.3">
      <c r="A76">
        <v>74</v>
      </c>
      <c r="B76">
        <v>2010</v>
      </c>
      <c r="C76">
        <v>3</v>
      </c>
      <c r="D76">
        <v>16</v>
      </c>
      <c r="E76">
        <v>404.437836</v>
      </c>
      <c r="F76">
        <v>358.08334400000001</v>
      </c>
      <c r="H76">
        <f t="shared" si="14"/>
        <v>46.354491999999993</v>
      </c>
      <c r="I76">
        <f t="shared" si="15"/>
        <v>526.24176</v>
      </c>
      <c r="J76">
        <f t="shared" si="16"/>
        <v>-30.838044000000025</v>
      </c>
      <c r="K76">
        <f t="shared" si="17"/>
        <v>349.68679799999995</v>
      </c>
      <c r="L76">
        <f t="shared" si="18"/>
        <v>-590.99517800000001</v>
      </c>
      <c r="M76">
        <f t="shared" si="19"/>
        <v>26.365599999999972</v>
      </c>
      <c r="N76">
        <f t="shared" si="20"/>
        <v>-86.511352999999986</v>
      </c>
      <c r="O76">
        <f t="shared" si="21"/>
        <v>-230.48730499999999</v>
      </c>
      <c r="P76">
        <f t="shared" si="22"/>
        <v>110.76754799999998</v>
      </c>
      <c r="Q76">
        <f t="shared" si="23"/>
        <v>13.398257555555542</v>
      </c>
      <c r="R76">
        <f t="shared" si="24"/>
        <v>342.90865000000002</v>
      </c>
      <c r="S76">
        <f t="shared" si="25"/>
        <v>356.30690755555554</v>
      </c>
      <c r="T76" s="18">
        <f t="shared" si="26"/>
        <v>10.089392823320276</v>
      </c>
      <c r="V76">
        <f t="shared" si="27"/>
        <v>417.83609355555552</v>
      </c>
    </row>
    <row r="77" spans="1:22" x14ac:dyDescent="0.3">
      <c r="A77">
        <v>75</v>
      </c>
      <c r="B77">
        <v>2010</v>
      </c>
      <c r="C77">
        <v>3</v>
      </c>
      <c r="D77">
        <v>17</v>
      </c>
      <c r="E77">
        <v>452.263824</v>
      </c>
      <c r="F77">
        <v>354.70834400000001</v>
      </c>
      <c r="H77">
        <f t="shared" si="14"/>
        <v>97.555479999999989</v>
      </c>
      <c r="I77">
        <f t="shared" si="15"/>
        <v>354.82733199999996</v>
      </c>
      <c r="J77">
        <f t="shared" si="16"/>
        <v>316.32592799999998</v>
      </c>
      <c r="K77">
        <f t="shared" si="17"/>
        <v>338.33834899999999</v>
      </c>
      <c r="L77">
        <f t="shared" si="18"/>
        <v>-499.55554200000006</v>
      </c>
      <c r="M77">
        <f t="shared" si="19"/>
        <v>28.686645999999996</v>
      </c>
      <c r="N77">
        <f t="shared" si="20"/>
        <v>-117.41967799999998</v>
      </c>
      <c r="O77">
        <f t="shared" si="21"/>
        <v>72.596251999999936</v>
      </c>
      <c r="P77">
        <f t="shared" si="22"/>
        <v>94.428192000000024</v>
      </c>
      <c r="Q77">
        <f t="shared" si="23"/>
        <v>76.19810655555554</v>
      </c>
      <c r="R77">
        <f t="shared" si="24"/>
        <v>342.90865000000002</v>
      </c>
      <c r="S77">
        <f t="shared" si="25"/>
        <v>419.10675655555553</v>
      </c>
      <c r="T77" s="18">
        <f t="shared" si="26"/>
        <v>11.86766973114981</v>
      </c>
      <c r="V77">
        <f t="shared" si="27"/>
        <v>528.46193055555557</v>
      </c>
    </row>
    <row r="78" spans="1:22" x14ac:dyDescent="0.3">
      <c r="A78">
        <v>76</v>
      </c>
      <c r="B78">
        <v>2010</v>
      </c>
      <c r="C78">
        <v>3</v>
      </c>
      <c r="D78">
        <v>18</v>
      </c>
      <c r="E78">
        <v>434.92999300000002</v>
      </c>
      <c r="F78">
        <v>351.75</v>
      </c>
      <c r="H78">
        <f t="shared" si="14"/>
        <v>83.179993000000024</v>
      </c>
      <c r="I78">
        <f t="shared" si="15"/>
        <v>38.003844999999956</v>
      </c>
      <c r="J78">
        <f t="shared" si="16"/>
        <v>238.09716800000001</v>
      </c>
      <c r="K78">
        <f t="shared" si="17"/>
        <v>134.667419</v>
      </c>
      <c r="L78">
        <f t="shared" si="18"/>
        <v>-525.66684000000009</v>
      </c>
      <c r="M78">
        <f t="shared" si="19"/>
        <v>27.049103000000002</v>
      </c>
      <c r="N78">
        <f t="shared" si="20"/>
        <v>-180.12329099999999</v>
      </c>
      <c r="O78">
        <f t="shared" si="21"/>
        <v>228.0625</v>
      </c>
      <c r="P78">
        <f t="shared" si="22"/>
        <v>117.09454300000004</v>
      </c>
      <c r="Q78">
        <f t="shared" si="23"/>
        <v>17.818271111111105</v>
      </c>
      <c r="R78">
        <f t="shared" si="24"/>
        <v>342.90865000000002</v>
      </c>
      <c r="S78">
        <f t="shared" si="25"/>
        <v>360.72692111111115</v>
      </c>
      <c r="T78" s="18">
        <f t="shared" si="26"/>
        <v>10.214552487926127</v>
      </c>
      <c r="V78">
        <f t="shared" si="27"/>
        <v>452.74826411111115</v>
      </c>
    </row>
    <row r="79" spans="1:22" x14ac:dyDescent="0.3">
      <c r="A79">
        <v>77</v>
      </c>
      <c r="B79">
        <v>2010</v>
      </c>
      <c r="C79">
        <v>3</v>
      </c>
      <c r="D79">
        <v>19</v>
      </c>
      <c r="E79">
        <v>411.909851</v>
      </c>
      <c r="F79">
        <v>348.85415599999999</v>
      </c>
      <c r="H79">
        <f t="shared" si="14"/>
        <v>63.055695000000014</v>
      </c>
      <c r="I79">
        <f t="shared" si="15"/>
        <v>-7.5109860000000026</v>
      </c>
      <c r="J79">
        <f t="shared" si="16"/>
        <v>51.408813000000009</v>
      </c>
      <c r="K79">
        <f t="shared" si="17"/>
        <v>52.532166000000018</v>
      </c>
      <c r="L79">
        <f t="shared" si="18"/>
        <v>-584.106628</v>
      </c>
      <c r="M79">
        <f t="shared" si="19"/>
        <v>26.077453999999989</v>
      </c>
      <c r="N79">
        <f t="shared" si="20"/>
        <v>-46.92535399999997</v>
      </c>
      <c r="O79">
        <f t="shared" si="21"/>
        <v>238.706909</v>
      </c>
      <c r="P79">
        <f t="shared" si="22"/>
        <v>110.83874500000002</v>
      </c>
      <c r="Q79">
        <f t="shared" si="23"/>
        <v>-10.65813177777777</v>
      </c>
      <c r="R79">
        <f t="shared" si="24"/>
        <v>342.90865000000002</v>
      </c>
      <c r="S79">
        <f t="shared" si="25"/>
        <v>332.25051822222224</v>
      </c>
      <c r="T79" s="18">
        <f t="shared" si="26"/>
        <v>9.4081981657149161</v>
      </c>
      <c r="V79">
        <f t="shared" si="27"/>
        <v>401.25171922222222</v>
      </c>
    </row>
    <row r="80" spans="1:22" x14ac:dyDescent="0.3">
      <c r="A80">
        <v>78</v>
      </c>
      <c r="B80">
        <v>2010</v>
      </c>
      <c r="C80">
        <v>3</v>
      </c>
      <c r="D80">
        <v>20</v>
      </c>
      <c r="E80">
        <v>396.48776199999998</v>
      </c>
      <c r="F80">
        <v>346.625</v>
      </c>
      <c r="H80">
        <f t="shared" si="14"/>
        <v>49.862761999999975</v>
      </c>
      <c r="I80">
        <f t="shared" si="15"/>
        <v>57.285399999999981</v>
      </c>
      <c r="J80">
        <f t="shared" si="16"/>
        <v>-135.25900299999995</v>
      </c>
      <c r="K80">
        <f t="shared" si="17"/>
        <v>11.110748999999998</v>
      </c>
      <c r="L80">
        <f t="shared" si="18"/>
        <v>-481.21975700000002</v>
      </c>
      <c r="M80">
        <f t="shared" si="19"/>
        <v>24.522948999999983</v>
      </c>
      <c r="N80">
        <f t="shared" si="20"/>
        <v>13.253112999999985</v>
      </c>
      <c r="O80">
        <f t="shared" si="21"/>
        <v>423.69091800000001</v>
      </c>
      <c r="P80">
        <f t="shared" si="22"/>
        <v>142.22943099999998</v>
      </c>
      <c r="Q80">
        <f t="shared" si="23"/>
        <v>11.719617999999993</v>
      </c>
      <c r="R80">
        <f t="shared" si="24"/>
        <v>342.90865000000002</v>
      </c>
      <c r="S80">
        <f t="shared" si="25"/>
        <v>354.62826799999999</v>
      </c>
      <c r="T80" s="18">
        <f t="shared" si="26"/>
        <v>10.041859493133231</v>
      </c>
      <c r="V80">
        <f t="shared" si="27"/>
        <v>408.20737999999994</v>
      </c>
    </row>
    <row r="81" spans="1:22" x14ac:dyDescent="0.3">
      <c r="A81">
        <v>79</v>
      </c>
      <c r="B81">
        <v>2010</v>
      </c>
      <c r="C81">
        <v>3</v>
      </c>
      <c r="D81">
        <v>21</v>
      </c>
      <c r="E81">
        <v>388.87792999999999</v>
      </c>
      <c r="F81">
        <v>344.75</v>
      </c>
      <c r="H81">
        <f t="shared" si="14"/>
        <v>44.127929999999992</v>
      </c>
      <c r="I81">
        <f t="shared" si="15"/>
        <v>35.76422100000002</v>
      </c>
      <c r="J81">
        <f t="shared" si="16"/>
        <v>-213.81417799999997</v>
      </c>
      <c r="K81">
        <f t="shared" si="17"/>
        <v>216.84860300000003</v>
      </c>
      <c r="L81">
        <f t="shared" si="18"/>
        <v>-458.95159899999999</v>
      </c>
      <c r="M81">
        <f t="shared" si="19"/>
        <v>21.784576000000015</v>
      </c>
      <c r="N81">
        <f t="shared" si="20"/>
        <v>25.644286999999963</v>
      </c>
      <c r="O81">
        <f t="shared" si="21"/>
        <v>329.92010500000004</v>
      </c>
      <c r="P81">
        <f t="shared" si="22"/>
        <v>114.98275699999999</v>
      </c>
      <c r="Q81">
        <f t="shared" si="23"/>
        <v>12.922966888888899</v>
      </c>
      <c r="R81">
        <f t="shared" si="24"/>
        <v>342.90865000000002</v>
      </c>
      <c r="S81">
        <f t="shared" si="25"/>
        <v>355.8316168888889</v>
      </c>
      <c r="T81" s="18">
        <f t="shared" si="26"/>
        <v>10.075934217439867</v>
      </c>
      <c r="V81">
        <f t="shared" si="27"/>
        <v>401.80089688888887</v>
      </c>
    </row>
    <row r="82" spans="1:22" x14ac:dyDescent="0.3">
      <c r="A82">
        <v>80</v>
      </c>
      <c r="B82">
        <v>2010</v>
      </c>
      <c r="C82">
        <v>3</v>
      </c>
      <c r="D82">
        <v>22</v>
      </c>
      <c r="E82">
        <v>389.31961100000001</v>
      </c>
      <c r="F82">
        <v>344.39584400000001</v>
      </c>
      <c r="H82">
        <f t="shared" si="14"/>
        <v>44.923766999999998</v>
      </c>
      <c r="I82">
        <f t="shared" si="15"/>
        <v>74.950072999999975</v>
      </c>
      <c r="J82">
        <f t="shared" si="16"/>
        <v>-110.32189900000003</v>
      </c>
      <c r="K82">
        <f t="shared" si="17"/>
        <v>-59.35687299999995</v>
      </c>
      <c r="L82">
        <f t="shared" si="18"/>
        <v>-453.50787400000002</v>
      </c>
      <c r="M82">
        <f t="shared" si="19"/>
        <v>23.381866000000002</v>
      </c>
      <c r="N82">
        <f t="shared" si="20"/>
        <v>53.780823000000055</v>
      </c>
      <c r="O82">
        <f t="shared" si="21"/>
        <v>82.976928999999927</v>
      </c>
      <c r="P82">
        <f t="shared" si="22"/>
        <v>47.484283000000005</v>
      </c>
      <c r="Q82">
        <f t="shared" si="23"/>
        <v>-32.854322777777782</v>
      </c>
      <c r="R82">
        <f t="shared" si="24"/>
        <v>342.90865000000002</v>
      </c>
      <c r="S82">
        <f t="shared" si="25"/>
        <v>310.05432722222224</v>
      </c>
      <c r="T82" s="18">
        <f t="shared" si="26"/>
        <v>8.7796779618355441</v>
      </c>
      <c r="V82">
        <f t="shared" si="27"/>
        <v>356.46528822222223</v>
      </c>
    </row>
    <row r="83" spans="1:22" x14ac:dyDescent="0.3">
      <c r="A83">
        <v>81</v>
      </c>
      <c r="B83">
        <v>2010</v>
      </c>
      <c r="C83">
        <v>3</v>
      </c>
      <c r="D83">
        <v>23</v>
      </c>
      <c r="E83">
        <v>389.166718</v>
      </c>
      <c r="F83">
        <v>339.1875</v>
      </c>
      <c r="H83">
        <f t="shared" si="14"/>
        <v>49.979218000000003</v>
      </c>
      <c r="I83">
        <f t="shared" si="15"/>
        <v>-38.237121999999999</v>
      </c>
      <c r="J83">
        <f t="shared" si="16"/>
        <v>96.809630999999968</v>
      </c>
      <c r="K83">
        <f t="shared" si="17"/>
        <v>-158.340576</v>
      </c>
      <c r="L83">
        <f t="shared" si="18"/>
        <v>-432.92279099999996</v>
      </c>
      <c r="M83">
        <f t="shared" si="19"/>
        <v>20.330565999999976</v>
      </c>
      <c r="N83">
        <f t="shared" si="20"/>
        <v>-43.07336399999997</v>
      </c>
      <c r="O83">
        <f t="shared" si="21"/>
        <v>-113.72582999999997</v>
      </c>
      <c r="P83">
        <f t="shared" si="22"/>
        <v>-0.72979699999996228</v>
      </c>
      <c r="Q83">
        <f t="shared" si="23"/>
        <v>-68.878896111111104</v>
      </c>
      <c r="R83">
        <f t="shared" si="24"/>
        <v>342.90865000000002</v>
      </c>
      <c r="S83">
        <f t="shared" si="25"/>
        <v>274.02975388888893</v>
      </c>
      <c r="T83" s="18">
        <f t="shared" si="26"/>
        <v>7.7595852722324494</v>
      </c>
      <c r="V83">
        <f t="shared" si="27"/>
        <v>320.28782188888891</v>
      </c>
    </row>
    <row r="84" spans="1:22" x14ac:dyDescent="0.3">
      <c r="A84">
        <v>82</v>
      </c>
      <c r="B84">
        <v>2010</v>
      </c>
      <c r="C84">
        <v>3</v>
      </c>
      <c r="D84">
        <v>24</v>
      </c>
      <c r="E84">
        <v>389.344604</v>
      </c>
      <c r="F84">
        <v>336.6875</v>
      </c>
      <c r="H84">
        <f t="shared" si="14"/>
        <v>52.657104000000004</v>
      </c>
      <c r="I84">
        <f t="shared" si="15"/>
        <v>-72.107391000000007</v>
      </c>
      <c r="J84">
        <f t="shared" si="16"/>
        <v>-29.740965999999958</v>
      </c>
      <c r="K84">
        <f t="shared" si="17"/>
        <v>-160.66323899999998</v>
      </c>
      <c r="L84">
        <f t="shared" si="18"/>
        <v>-396.59793100000002</v>
      </c>
      <c r="M84">
        <f t="shared" si="19"/>
        <v>22.273497999999961</v>
      </c>
      <c r="N84">
        <f t="shared" si="20"/>
        <v>-130.17303500000003</v>
      </c>
      <c r="O84">
        <f t="shared" si="21"/>
        <v>152.39099099999999</v>
      </c>
      <c r="P84">
        <f t="shared" si="22"/>
        <v>61.666992999999991</v>
      </c>
      <c r="Q84">
        <f t="shared" si="23"/>
        <v>-55.588219555555554</v>
      </c>
      <c r="R84">
        <f t="shared" si="24"/>
        <v>342.90865000000002</v>
      </c>
      <c r="S84">
        <f t="shared" si="25"/>
        <v>287.32043044444447</v>
      </c>
      <c r="T84" s="18">
        <f t="shared" si="26"/>
        <v>8.1359317696288969</v>
      </c>
      <c r="V84">
        <f t="shared" si="27"/>
        <v>333.75638444444445</v>
      </c>
    </row>
    <row r="85" spans="1:22" x14ac:dyDescent="0.3">
      <c r="A85">
        <v>83</v>
      </c>
      <c r="B85">
        <v>2010</v>
      </c>
      <c r="C85">
        <v>3</v>
      </c>
      <c r="D85">
        <v>25</v>
      </c>
      <c r="E85">
        <v>397.17312600000002</v>
      </c>
      <c r="F85">
        <v>343.25</v>
      </c>
      <c r="H85">
        <f t="shared" si="14"/>
        <v>53.923126000000025</v>
      </c>
      <c r="I85">
        <f t="shared" si="15"/>
        <v>104.28656000000001</v>
      </c>
      <c r="J85">
        <f t="shared" si="16"/>
        <v>-148.91577099999995</v>
      </c>
      <c r="K85">
        <f t="shared" si="17"/>
        <v>-154.20004300000005</v>
      </c>
      <c r="L85">
        <f t="shared" si="18"/>
        <v>-362.97222899999997</v>
      </c>
      <c r="M85">
        <f t="shared" si="19"/>
        <v>27.438445999999999</v>
      </c>
      <c r="N85">
        <f t="shared" si="20"/>
        <v>-143.33239700000001</v>
      </c>
      <c r="O85">
        <f t="shared" si="21"/>
        <v>589.83606000000009</v>
      </c>
      <c r="P85">
        <f t="shared" si="22"/>
        <v>60.229002999999977</v>
      </c>
      <c r="Q85">
        <f t="shared" si="23"/>
        <v>2.9214172222222348</v>
      </c>
      <c r="R85">
        <f t="shared" si="24"/>
        <v>342.90865000000002</v>
      </c>
      <c r="S85">
        <f t="shared" si="25"/>
        <v>345.83006722222228</v>
      </c>
      <c r="T85" s="18">
        <f t="shared" si="26"/>
        <v>9.7927245426085889</v>
      </c>
      <c r="V85">
        <f t="shared" si="27"/>
        <v>400.09454322222228</v>
      </c>
    </row>
    <row r="86" spans="1:22" x14ac:dyDescent="0.3">
      <c r="A86">
        <v>84</v>
      </c>
      <c r="B86">
        <v>2010</v>
      </c>
      <c r="C86">
        <v>3</v>
      </c>
      <c r="D86">
        <v>26</v>
      </c>
      <c r="E86">
        <v>398.54834</v>
      </c>
      <c r="F86">
        <v>351.16665599999999</v>
      </c>
      <c r="H86">
        <f t="shared" si="14"/>
        <v>47.381684000000007</v>
      </c>
      <c r="I86">
        <f t="shared" si="15"/>
        <v>183.72729500000003</v>
      </c>
      <c r="J86">
        <f t="shared" si="16"/>
        <v>-155.22644000000003</v>
      </c>
      <c r="K86">
        <f t="shared" si="17"/>
        <v>-144.756012</v>
      </c>
      <c r="L86">
        <f t="shared" si="18"/>
        <v>-321.14196800000002</v>
      </c>
      <c r="M86">
        <f t="shared" si="19"/>
        <v>49.604187000000024</v>
      </c>
      <c r="N86">
        <f t="shared" si="20"/>
        <v>-81.488647000000014</v>
      </c>
      <c r="O86">
        <f t="shared" si="21"/>
        <v>566.62060499999984</v>
      </c>
      <c r="P86">
        <f t="shared" si="22"/>
        <v>48.024810000000002</v>
      </c>
      <c r="Q86">
        <f t="shared" si="23"/>
        <v>21.416168222222204</v>
      </c>
      <c r="R86">
        <f t="shared" si="24"/>
        <v>342.90865000000002</v>
      </c>
      <c r="S86">
        <f t="shared" si="25"/>
        <v>364.32481822222223</v>
      </c>
      <c r="T86" s="18">
        <f t="shared" si="26"/>
        <v>10.316432626991993</v>
      </c>
      <c r="V86">
        <f t="shared" si="27"/>
        <v>419.96450822222221</v>
      </c>
    </row>
    <row r="87" spans="1:22" x14ac:dyDescent="0.3">
      <c r="A87">
        <v>85</v>
      </c>
      <c r="B87">
        <v>2010</v>
      </c>
      <c r="C87">
        <v>3</v>
      </c>
      <c r="D87">
        <v>27</v>
      </c>
      <c r="E87">
        <v>397.38372800000002</v>
      </c>
      <c r="F87">
        <v>345.0625</v>
      </c>
      <c r="H87">
        <f t="shared" si="14"/>
        <v>52.321228000000019</v>
      </c>
      <c r="I87">
        <f t="shared" si="15"/>
        <v>77.54937700000005</v>
      </c>
      <c r="J87">
        <f t="shared" si="16"/>
        <v>19.310119999999984</v>
      </c>
      <c r="K87">
        <f t="shared" si="17"/>
        <v>-7.443175999999994</v>
      </c>
      <c r="L87">
        <f t="shared" si="18"/>
        <v>-257.43579099999999</v>
      </c>
      <c r="M87">
        <f t="shared" si="19"/>
        <v>42.191956000000005</v>
      </c>
      <c r="N87">
        <f t="shared" si="20"/>
        <v>-171.34527600000001</v>
      </c>
      <c r="O87">
        <f t="shared" si="21"/>
        <v>829.6785890000001</v>
      </c>
      <c r="P87">
        <f t="shared" si="22"/>
        <v>165.22552499999995</v>
      </c>
      <c r="Q87">
        <f t="shared" si="23"/>
        <v>83.339172444444458</v>
      </c>
      <c r="R87">
        <f t="shared" si="24"/>
        <v>342.90865000000002</v>
      </c>
      <c r="S87">
        <f t="shared" si="25"/>
        <v>426.24782244444447</v>
      </c>
      <c r="T87" s="18">
        <f t="shared" si="26"/>
        <v>12.069880290087626</v>
      </c>
      <c r="V87">
        <f t="shared" si="27"/>
        <v>480.72290044444446</v>
      </c>
    </row>
    <row r="88" spans="1:22" x14ac:dyDescent="0.3">
      <c r="A88">
        <v>86</v>
      </c>
      <c r="B88">
        <v>2010</v>
      </c>
      <c r="C88">
        <v>3</v>
      </c>
      <c r="D88">
        <v>28</v>
      </c>
      <c r="E88">
        <v>394.46826199999998</v>
      </c>
      <c r="F88">
        <v>348.04165599999999</v>
      </c>
      <c r="H88">
        <f t="shared" si="14"/>
        <v>46.426605999999992</v>
      </c>
      <c r="I88">
        <f t="shared" si="15"/>
        <v>9.5582279999999855</v>
      </c>
      <c r="J88">
        <f t="shared" si="16"/>
        <v>107.18573000000004</v>
      </c>
      <c r="K88">
        <f t="shared" si="17"/>
        <v>73.006041999999979</v>
      </c>
      <c r="L88">
        <f t="shared" si="18"/>
        <v>-211.17303500000003</v>
      </c>
      <c r="M88">
        <f t="shared" si="19"/>
        <v>28.274932999999976</v>
      </c>
      <c r="N88">
        <f t="shared" si="20"/>
        <v>-160.65045199999997</v>
      </c>
      <c r="O88">
        <f t="shared" si="21"/>
        <v>690.50451700000008</v>
      </c>
      <c r="P88">
        <f t="shared" si="22"/>
        <v>232.881531</v>
      </c>
      <c r="Q88">
        <f t="shared" si="23"/>
        <v>90.668233333333347</v>
      </c>
      <c r="R88">
        <f t="shared" si="24"/>
        <v>342.90865000000002</v>
      </c>
      <c r="S88">
        <f t="shared" si="25"/>
        <v>433.5768833333334</v>
      </c>
      <c r="T88" s="18">
        <f t="shared" si="26"/>
        <v>12.277414224361699</v>
      </c>
      <c r="V88">
        <f t="shared" si="27"/>
        <v>485.1364953333333</v>
      </c>
    </row>
    <row r="89" spans="1:22" x14ac:dyDescent="0.3">
      <c r="A89">
        <v>87</v>
      </c>
      <c r="B89">
        <v>2010</v>
      </c>
      <c r="C89">
        <v>3</v>
      </c>
      <c r="D89">
        <v>29</v>
      </c>
      <c r="E89">
        <v>520.59301800000003</v>
      </c>
      <c r="F89">
        <v>402.20834400000001</v>
      </c>
      <c r="H89">
        <f t="shared" si="14"/>
        <v>118.38467400000002</v>
      </c>
      <c r="I89">
        <f t="shared" si="15"/>
        <v>-18.975463999999988</v>
      </c>
      <c r="J89">
        <f t="shared" si="16"/>
        <v>104.93670700000007</v>
      </c>
      <c r="K89">
        <f t="shared" si="17"/>
        <v>52.917296999999962</v>
      </c>
      <c r="L89">
        <f t="shared" si="18"/>
        <v>-52.455016999999998</v>
      </c>
      <c r="M89">
        <f t="shared" si="19"/>
        <v>18.945677999999987</v>
      </c>
      <c r="N89">
        <f t="shared" si="20"/>
        <v>-156.84631300000001</v>
      </c>
      <c r="O89">
        <f t="shared" si="21"/>
        <v>350.280395</v>
      </c>
      <c r="P89">
        <f t="shared" si="22"/>
        <v>159.09179700000004</v>
      </c>
      <c r="Q89">
        <f t="shared" si="23"/>
        <v>64.031083777777795</v>
      </c>
      <c r="R89">
        <f t="shared" si="24"/>
        <v>342.90865000000002</v>
      </c>
      <c r="S89">
        <f t="shared" si="25"/>
        <v>406.9397337777778</v>
      </c>
      <c r="T89" s="18">
        <f t="shared" si="26"/>
        <v>11.523141265121842</v>
      </c>
      <c r="V89">
        <f t="shared" si="27"/>
        <v>584.62410177777781</v>
      </c>
    </row>
    <row r="90" spans="1:22" x14ac:dyDescent="0.3">
      <c r="A90">
        <v>88</v>
      </c>
      <c r="B90">
        <v>2010</v>
      </c>
      <c r="C90">
        <v>3</v>
      </c>
      <c r="D90">
        <v>30</v>
      </c>
      <c r="E90">
        <v>651.45178199999998</v>
      </c>
      <c r="F90">
        <v>422.85415599999999</v>
      </c>
      <c r="H90">
        <f t="shared" si="14"/>
        <v>228.59762599999999</v>
      </c>
      <c r="I90">
        <f t="shared" si="15"/>
        <v>98.460204999999974</v>
      </c>
      <c r="J90">
        <f t="shared" si="16"/>
        <v>223.79089399999998</v>
      </c>
      <c r="K90">
        <f t="shared" si="17"/>
        <v>84.937256000000048</v>
      </c>
      <c r="L90">
        <f t="shared" si="18"/>
        <v>-49.719543000000044</v>
      </c>
      <c r="M90">
        <f t="shared" si="19"/>
        <v>6.8916320000000155</v>
      </c>
      <c r="N90">
        <f t="shared" si="20"/>
        <v>-204.63385</v>
      </c>
      <c r="O90">
        <f t="shared" si="21"/>
        <v>434.47497599999997</v>
      </c>
      <c r="P90">
        <f t="shared" si="22"/>
        <v>116.97082499999999</v>
      </c>
      <c r="Q90">
        <f t="shared" si="23"/>
        <v>104.41889122222221</v>
      </c>
      <c r="R90">
        <f t="shared" si="24"/>
        <v>342.90865000000002</v>
      </c>
      <c r="S90">
        <f t="shared" si="25"/>
        <v>447.32754122222224</v>
      </c>
      <c r="T90" s="18">
        <f t="shared" si="26"/>
        <v>12.666785819686316</v>
      </c>
      <c r="V90">
        <f t="shared" si="27"/>
        <v>755.87067322222219</v>
      </c>
    </row>
    <row r="91" spans="1:22" x14ac:dyDescent="0.3">
      <c r="A91">
        <v>89</v>
      </c>
      <c r="B91">
        <v>2010</v>
      </c>
      <c r="C91">
        <v>3</v>
      </c>
      <c r="D91">
        <v>31</v>
      </c>
      <c r="E91">
        <v>564.66931199999999</v>
      </c>
      <c r="F91">
        <v>458.41665599999999</v>
      </c>
      <c r="H91">
        <f t="shared" si="14"/>
        <v>106.252656</v>
      </c>
      <c r="I91">
        <f t="shared" si="15"/>
        <v>278.54086400000006</v>
      </c>
      <c r="J91">
        <f t="shared" si="16"/>
        <v>179.09704599999998</v>
      </c>
      <c r="K91">
        <f t="shared" si="17"/>
        <v>48.318786999999929</v>
      </c>
      <c r="L91">
        <f t="shared" si="18"/>
        <v>-105.77703899999995</v>
      </c>
      <c r="M91">
        <f t="shared" si="19"/>
        <v>-7.8622440000000324</v>
      </c>
      <c r="N91">
        <f t="shared" si="20"/>
        <v>-172.787689</v>
      </c>
      <c r="O91">
        <f t="shared" si="21"/>
        <v>206.67932099999985</v>
      </c>
      <c r="P91">
        <f t="shared" si="22"/>
        <v>68.356292999999994</v>
      </c>
      <c r="Q91">
        <f t="shared" si="23"/>
        <v>66.757554999999982</v>
      </c>
      <c r="R91">
        <f t="shared" si="24"/>
        <v>342.90865000000002</v>
      </c>
      <c r="S91">
        <f t="shared" si="25"/>
        <v>409.66620499999999</v>
      </c>
      <c r="T91" s="18">
        <f t="shared" si="26"/>
        <v>11.600345603851055</v>
      </c>
      <c r="V91">
        <f t="shared" si="27"/>
        <v>631.42686700000002</v>
      </c>
    </row>
    <row r="92" spans="1:22" x14ac:dyDescent="0.3">
      <c r="A92">
        <v>90</v>
      </c>
      <c r="B92">
        <v>2010</v>
      </c>
      <c r="C92">
        <v>4</v>
      </c>
      <c r="D92">
        <v>1</v>
      </c>
      <c r="E92">
        <v>472.83175699999998</v>
      </c>
      <c r="F92">
        <v>524.95831299999998</v>
      </c>
      <c r="H92">
        <f t="shared" si="14"/>
        <v>-52.126555999999994</v>
      </c>
      <c r="I92">
        <f t="shared" si="15"/>
        <v>297.15087900000003</v>
      </c>
      <c r="J92">
        <f t="shared" si="16"/>
        <v>558.35168499999986</v>
      </c>
      <c r="K92">
        <f t="shared" si="17"/>
        <v>27.266173999999978</v>
      </c>
      <c r="L92">
        <f t="shared" si="18"/>
        <v>-237.31671100000005</v>
      </c>
      <c r="M92">
        <f t="shared" si="19"/>
        <v>8.2814640000000281</v>
      </c>
      <c r="N92">
        <f t="shared" si="20"/>
        <v>-173.98208599999998</v>
      </c>
      <c r="O92">
        <f t="shared" si="21"/>
        <v>-33.760009999999966</v>
      </c>
      <c r="P92">
        <f t="shared" si="22"/>
        <v>19.79358000000002</v>
      </c>
      <c r="Q92">
        <f t="shared" si="23"/>
        <v>45.962046555555553</v>
      </c>
      <c r="R92">
        <f t="shared" si="24"/>
        <v>342.90865000000002</v>
      </c>
      <c r="S92">
        <f t="shared" si="25"/>
        <v>388.87069655555558</v>
      </c>
      <c r="T92" s="18">
        <f t="shared" si="26"/>
        <v>11.011487938710339</v>
      </c>
      <c r="V92">
        <f t="shared" si="27"/>
        <v>518.79380355555554</v>
      </c>
    </row>
    <row r="93" spans="1:22" x14ac:dyDescent="0.3">
      <c r="A93">
        <v>91</v>
      </c>
      <c r="B93">
        <v>2010</v>
      </c>
      <c r="C93">
        <v>4</v>
      </c>
      <c r="D93">
        <v>2</v>
      </c>
      <c r="E93">
        <v>438.231537</v>
      </c>
      <c r="F93">
        <v>543.10418700000002</v>
      </c>
      <c r="H93">
        <f t="shared" si="14"/>
        <v>-104.87265000000002</v>
      </c>
      <c r="I93">
        <f t="shared" si="15"/>
        <v>205.61035199999992</v>
      </c>
      <c r="J93">
        <f t="shared" si="16"/>
        <v>314.81664999999998</v>
      </c>
      <c r="K93">
        <f t="shared" si="17"/>
        <v>-9.3504639999999881</v>
      </c>
      <c r="L93">
        <f t="shared" si="18"/>
        <v>-219.83294699999999</v>
      </c>
      <c r="M93">
        <f t="shared" si="19"/>
        <v>6.7883299999999736</v>
      </c>
      <c r="N93">
        <f t="shared" si="20"/>
        <v>-222.709564</v>
      </c>
      <c r="O93">
        <f t="shared" si="21"/>
        <v>-250.93609600000002</v>
      </c>
      <c r="P93">
        <f t="shared" si="22"/>
        <v>2.954498000000001</v>
      </c>
      <c r="Q93">
        <f t="shared" si="23"/>
        <v>-30.836876777777793</v>
      </c>
      <c r="R93">
        <f t="shared" si="24"/>
        <v>342.90865000000002</v>
      </c>
      <c r="S93">
        <f t="shared" si="25"/>
        <v>312.07177322222225</v>
      </c>
      <c r="T93" s="18">
        <f t="shared" si="26"/>
        <v>8.8368051315934384</v>
      </c>
      <c r="V93">
        <f t="shared" si="27"/>
        <v>407.39466022222223</v>
      </c>
    </row>
    <row r="94" spans="1:22" x14ac:dyDescent="0.3">
      <c r="A94">
        <v>92</v>
      </c>
      <c r="B94">
        <v>2010</v>
      </c>
      <c r="C94">
        <v>4</v>
      </c>
      <c r="D94">
        <v>3</v>
      </c>
      <c r="E94">
        <v>448.90164199999998</v>
      </c>
      <c r="F94">
        <v>545.27081299999998</v>
      </c>
      <c r="H94">
        <f t="shared" si="14"/>
        <v>-96.369170999999994</v>
      </c>
      <c r="I94">
        <f t="shared" si="15"/>
        <v>262.66345200000001</v>
      </c>
      <c r="J94">
        <f t="shared" si="16"/>
        <v>111.08380099999999</v>
      </c>
      <c r="K94">
        <f t="shared" si="17"/>
        <v>-93.692017000000078</v>
      </c>
      <c r="L94">
        <f t="shared" si="18"/>
        <v>-322.81039399999997</v>
      </c>
      <c r="M94">
        <f t="shared" si="19"/>
        <v>16.545501999999999</v>
      </c>
      <c r="N94">
        <f t="shared" si="20"/>
        <v>-260.50930800000003</v>
      </c>
      <c r="O94">
        <f t="shared" si="21"/>
        <v>-252.121399</v>
      </c>
      <c r="P94">
        <f t="shared" si="22"/>
        <v>-1.9771119999999769</v>
      </c>
      <c r="Q94">
        <f t="shared" si="23"/>
        <v>-70.798516222222233</v>
      </c>
      <c r="R94">
        <f t="shared" si="24"/>
        <v>342.90865000000002</v>
      </c>
      <c r="S94">
        <f t="shared" si="25"/>
        <v>272.11013377777778</v>
      </c>
      <c r="T94" s="18">
        <f t="shared" si="26"/>
        <v>7.7052281970204675</v>
      </c>
      <c r="V94">
        <f t="shared" si="27"/>
        <v>378.10312577777773</v>
      </c>
    </row>
    <row r="95" spans="1:22" x14ac:dyDescent="0.3">
      <c r="A95">
        <v>93</v>
      </c>
      <c r="B95">
        <v>2010</v>
      </c>
      <c r="C95">
        <v>4</v>
      </c>
      <c r="D95">
        <v>4</v>
      </c>
      <c r="E95">
        <v>406.84023999999999</v>
      </c>
      <c r="F95">
        <v>538.125</v>
      </c>
      <c r="H95">
        <f t="shared" si="14"/>
        <v>-131.28476000000001</v>
      </c>
      <c r="I95">
        <f t="shared" si="15"/>
        <v>-14.388550000000009</v>
      </c>
      <c r="J95">
        <f t="shared" si="16"/>
        <v>-199.19653300000004</v>
      </c>
      <c r="K95">
        <f t="shared" si="17"/>
        <v>-130.82281499999999</v>
      </c>
      <c r="L95">
        <f t="shared" si="18"/>
        <v>-282.83197000000001</v>
      </c>
      <c r="M95">
        <f t="shared" si="19"/>
        <v>24.138885000000016</v>
      </c>
      <c r="N95">
        <f t="shared" si="20"/>
        <v>-284.30233799999996</v>
      </c>
      <c r="O95">
        <f t="shared" si="21"/>
        <v>-272.43170199999997</v>
      </c>
      <c r="P95">
        <f t="shared" si="22"/>
        <v>35.743163999999979</v>
      </c>
      <c r="Q95">
        <f t="shared" si="23"/>
        <v>-139.48629100000002</v>
      </c>
      <c r="R95">
        <f t="shared" si="24"/>
        <v>342.90865000000002</v>
      </c>
      <c r="S95">
        <f t="shared" si="25"/>
        <v>203.422359</v>
      </c>
      <c r="T95" s="18">
        <f t="shared" si="26"/>
        <v>5.7602253716551042</v>
      </c>
      <c r="V95">
        <f t="shared" si="27"/>
        <v>267.35394899999994</v>
      </c>
    </row>
    <row r="96" spans="1:22" x14ac:dyDescent="0.3">
      <c r="A96">
        <v>94</v>
      </c>
      <c r="B96">
        <v>2010</v>
      </c>
      <c r="C96">
        <v>4</v>
      </c>
      <c r="D96">
        <v>5</v>
      </c>
      <c r="E96">
        <v>393.77972399999999</v>
      </c>
      <c r="F96">
        <v>532.41668700000002</v>
      </c>
      <c r="H96">
        <f t="shared" si="14"/>
        <v>-138.63696300000004</v>
      </c>
      <c r="I96">
        <f t="shared" si="15"/>
        <v>-152.958618</v>
      </c>
      <c r="J96">
        <f t="shared" si="16"/>
        <v>-78.034241000000065</v>
      </c>
      <c r="K96">
        <f t="shared" si="17"/>
        <v>-159.08203100000003</v>
      </c>
      <c r="L96">
        <f t="shared" si="18"/>
        <v>-226.71740699999998</v>
      </c>
      <c r="M96">
        <f t="shared" si="19"/>
        <v>14.353760000000023</v>
      </c>
      <c r="N96">
        <f t="shared" si="20"/>
        <v>-307.10025000000002</v>
      </c>
      <c r="O96">
        <f t="shared" si="21"/>
        <v>-342.74108899999999</v>
      </c>
      <c r="P96">
        <f t="shared" si="22"/>
        <v>36.055572999999981</v>
      </c>
      <c r="Q96">
        <f t="shared" si="23"/>
        <v>-150.54014066666664</v>
      </c>
      <c r="R96">
        <f t="shared" si="24"/>
        <v>342.90865000000002</v>
      </c>
      <c r="S96">
        <f t="shared" si="25"/>
        <v>192.36850933333338</v>
      </c>
      <c r="T96" s="18">
        <f t="shared" si="26"/>
        <v>5.4472181603662291</v>
      </c>
      <c r="V96">
        <f t="shared" si="27"/>
        <v>243.23958333333334</v>
      </c>
    </row>
    <row r="97" spans="1:22" x14ac:dyDescent="0.3">
      <c r="A97">
        <v>95</v>
      </c>
      <c r="B97">
        <v>2010</v>
      </c>
      <c r="C97">
        <v>4</v>
      </c>
      <c r="D97">
        <v>6</v>
      </c>
      <c r="E97">
        <v>414.47262599999999</v>
      </c>
      <c r="F97">
        <v>522.79168700000002</v>
      </c>
      <c r="H97">
        <f t="shared" si="14"/>
        <v>-108.31906100000003</v>
      </c>
      <c r="I97">
        <f t="shared" si="15"/>
        <v>-47.383484000000067</v>
      </c>
      <c r="J97">
        <f t="shared" si="16"/>
        <v>-100.02447500000005</v>
      </c>
      <c r="K97">
        <f t="shared" si="17"/>
        <v>-219.24853500000006</v>
      </c>
      <c r="L97">
        <f t="shared" si="18"/>
        <v>-204.30926499999998</v>
      </c>
      <c r="M97">
        <f t="shared" si="19"/>
        <v>15.988892000000021</v>
      </c>
      <c r="N97">
        <f t="shared" si="20"/>
        <v>-294.55389400000001</v>
      </c>
      <c r="O97">
        <f t="shared" si="21"/>
        <v>-390.26660199999992</v>
      </c>
      <c r="P97">
        <f t="shared" si="22"/>
        <v>149.07672100000002</v>
      </c>
      <c r="Q97">
        <f t="shared" si="23"/>
        <v>-133.22663366666671</v>
      </c>
      <c r="R97">
        <f t="shared" si="24"/>
        <v>342.90865000000002</v>
      </c>
      <c r="S97">
        <f t="shared" si="25"/>
        <v>209.68201633333331</v>
      </c>
      <c r="T97" s="18">
        <f t="shared" si="26"/>
        <v>5.9374774552834015</v>
      </c>
      <c r="V97">
        <f t="shared" si="27"/>
        <v>281.24599233333328</v>
      </c>
    </row>
    <row r="98" spans="1:22" x14ac:dyDescent="0.3">
      <c r="A98">
        <v>96</v>
      </c>
      <c r="B98">
        <v>2010</v>
      </c>
      <c r="C98">
        <v>4</v>
      </c>
      <c r="D98">
        <v>7</v>
      </c>
      <c r="E98">
        <v>442.71676600000001</v>
      </c>
      <c r="F98">
        <v>509.3125</v>
      </c>
      <c r="H98">
        <f t="shared" si="14"/>
        <v>-66.595733999999993</v>
      </c>
      <c r="I98">
        <f t="shared" si="15"/>
        <v>-176.13189699999998</v>
      </c>
      <c r="J98">
        <f t="shared" si="16"/>
        <v>-271.15222199999999</v>
      </c>
      <c r="K98">
        <f t="shared" si="17"/>
        <v>-383.46630800000014</v>
      </c>
      <c r="L98">
        <f t="shared" si="18"/>
        <v>-273.99920699999996</v>
      </c>
      <c r="M98">
        <f t="shared" si="19"/>
        <v>3.7271119999999769</v>
      </c>
      <c r="N98">
        <f t="shared" si="20"/>
        <v>-281.84646600000002</v>
      </c>
      <c r="O98">
        <f t="shared" si="21"/>
        <v>-387.06732199999999</v>
      </c>
      <c r="P98">
        <f t="shared" si="22"/>
        <v>25.156096999999988</v>
      </c>
      <c r="Q98">
        <f t="shared" si="23"/>
        <v>-201.26399411111112</v>
      </c>
      <c r="R98">
        <f t="shared" si="24"/>
        <v>342.90865000000002</v>
      </c>
      <c r="S98">
        <f t="shared" si="25"/>
        <v>141.64465588888891</v>
      </c>
      <c r="T98" s="18">
        <f t="shared" si="26"/>
        <v>4.0108921390029426</v>
      </c>
      <c r="V98">
        <f t="shared" si="27"/>
        <v>241.45277188888889</v>
      </c>
    </row>
    <row r="99" spans="1:22" x14ac:dyDescent="0.3">
      <c r="A99">
        <v>97</v>
      </c>
      <c r="B99">
        <v>2010</v>
      </c>
      <c r="C99">
        <v>4</v>
      </c>
      <c r="D99">
        <v>8</v>
      </c>
      <c r="E99">
        <v>431.20404100000002</v>
      </c>
      <c r="F99">
        <v>503</v>
      </c>
      <c r="H99">
        <f t="shared" si="14"/>
        <v>-71.795958999999982</v>
      </c>
      <c r="I99">
        <f t="shared" si="15"/>
        <v>-290.55334500000004</v>
      </c>
      <c r="J99">
        <f t="shared" si="16"/>
        <v>-325.84542800000003</v>
      </c>
      <c r="K99">
        <f t="shared" si="17"/>
        <v>-383.21246300000007</v>
      </c>
      <c r="L99">
        <f t="shared" si="18"/>
        <v>-298.84655799999996</v>
      </c>
      <c r="M99">
        <f t="shared" si="19"/>
        <v>11.085875999999985</v>
      </c>
      <c r="N99">
        <f t="shared" si="20"/>
        <v>-279.93524200000002</v>
      </c>
      <c r="O99">
        <f t="shared" si="21"/>
        <v>-292.94268799999998</v>
      </c>
      <c r="P99">
        <f t="shared" si="22"/>
        <v>193.35870399999999</v>
      </c>
      <c r="Q99">
        <f t="shared" si="23"/>
        <v>-193.18745588888893</v>
      </c>
      <c r="R99">
        <f t="shared" si="24"/>
        <v>342.90865000000002</v>
      </c>
      <c r="S99">
        <f t="shared" si="25"/>
        <v>149.72119411111109</v>
      </c>
      <c r="T99" s="18">
        <f t="shared" si="26"/>
        <v>4.2395920745040661</v>
      </c>
      <c r="V99">
        <f t="shared" si="27"/>
        <v>238.01658511111108</v>
      </c>
    </row>
    <row r="100" spans="1:22" x14ac:dyDescent="0.3">
      <c r="A100">
        <v>98</v>
      </c>
      <c r="B100">
        <v>2010</v>
      </c>
      <c r="C100">
        <v>4</v>
      </c>
      <c r="D100">
        <v>9</v>
      </c>
      <c r="E100">
        <v>485.969696</v>
      </c>
      <c r="F100">
        <v>486.875</v>
      </c>
      <c r="H100">
        <f t="shared" si="14"/>
        <v>-0.905304000000001</v>
      </c>
      <c r="I100">
        <f t="shared" si="15"/>
        <v>-320.91339099999999</v>
      </c>
      <c r="J100">
        <f t="shared" si="16"/>
        <v>-306.46328700000004</v>
      </c>
      <c r="K100">
        <f t="shared" si="17"/>
        <v>-413.88189699999998</v>
      </c>
      <c r="L100">
        <f t="shared" si="18"/>
        <v>-359.99438499999997</v>
      </c>
      <c r="M100">
        <f t="shared" si="19"/>
        <v>17.992461999999989</v>
      </c>
      <c r="N100">
        <f t="shared" si="20"/>
        <v>-321.56921399999999</v>
      </c>
      <c r="O100">
        <f t="shared" si="21"/>
        <v>-139.64373799999998</v>
      </c>
      <c r="P100">
        <f t="shared" si="22"/>
        <v>99.75945999999999</v>
      </c>
      <c r="Q100">
        <f t="shared" si="23"/>
        <v>-193.95769933333335</v>
      </c>
      <c r="R100">
        <f t="shared" si="24"/>
        <v>342.90865000000002</v>
      </c>
      <c r="S100">
        <f t="shared" si="25"/>
        <v>148.95095066666667</v>
      </c>
      <c r="T100" s="18">
        <f t="shared" si="26"/>
        <v>4.2177814148850823</v>
      </c>
      <c r="V100">
        <f t="shared" si="27"/>
        <v>292.01199666666662</v>
      </c>
    </row>
    <row r="101" spans="1:22" x14ac:dyDescent="0.3">
      <c r="A101">
        <v>99</v>
      </c>
      <c r="B101">
        <v>2010</v>
      </c>
      <c r="C101">
        <v>4</v>
      </c>
      <c r="D101">
        <v>10</v>
      </c>
      <c r="E101">
        <v>442.82971199999997</v>
      </c>
      <c r="F101">
        <v>476.6875</v>
      </c>
      <c r="H101">
        <f t="shared" si="14"/>
        <v>-33.857788000000028</v>
      </c>
      <c r="I101">
        <f t="shared" si="15"/>
        <v>-292.79058799999996</v>
      </c>
      <c r="J101">
        <f t="shared" si="16"/>
        <v>-178.46755999999999</v>
      </c>
      <c r="K101">
        <f t="shared" si="17"/>
        <v>-437.325806</v>
      </c>
      <c r="L101">
        <f t="shared" si="18"/>
        <v>-387.433289</v>
      </c>
      <c r="M101">
        <f t="shared" si="19"/>
        <v>5.1871330000000171</v>
      </c>
      <c r="N101">
        <f t="shared" si="20"/>
        <v>-360.762787</v>
      </c>
      <c r="O101">
        <f t="shared" si="21"/>
        <v>-199.580872</v>
      </c>
      <c r="P101">
        <f t="shared" si="22"/>
        <v>-189.30535899999995</v>
      </c>
      <c r="Q101">
        <f t="shared" si="23"/>
        <v>-230.48187955555557</v>
      </c>
      <c r="R101">
        <f t="shared" si="24"/>
        <v>342.90865000000002</v>
      </c>
      <c r="S101">
        <f t="shared" si="25"/>
        <v>112.42677044444446</v>
      </c>
      <c r="T101" s="18">
        <f t="shared" si="26"/>
        <v>3.1835415671653537</v>
      </c>
      <c r="V101">
        <f t="shared" si="27"/>
        <v>212.34783244444441</v>
      </c>
    </row>
    <row r="102" spans="1:22" x14ac:dyDescent="0.3">
      <c r="A102">
        <v>100</v>
      </c>
      <c r="B102">
        <v>2010</v>
      </c>
      <c r="C102">
        <v>4</v>
      </c>
      <c r="D102">
        <v>11</v>
      </c>
      <c r="E102">
        <v>414.37329099999999</v>
      </c>
      <c r="F102">
        <v>469.125</v>
      </c>
      <c r="H102">
        <f t="shared" si="14"/>
        <v>-54.751709000000005</v>
      </c>
      <c r="I102">
        <f t="shared" si="15"/>
        <v>-293.02596999999997</v>
      </c>
      <c r="J102">
        <f t="shared" si="16"/>
        <v>14.673095999999987</v>
      </c>
      <c r="K102">
        <f t="shared" si="17"/>
        <v>-265.74517800000001</v>
      </c>
      <c r="L102">
        <f t="shared" si="18"/>
        <v>-368.61447099999998</v>
      </c>
      <c r="M102">
        <f t="shared" si="19"/>
        <v>-5.6852409999999622</v>
      </c>
      <c r="N102">
        <f t="shared" si="20"/>
        <v>-370.587311</v>
      </c>
      <c r="O102">
        <f t="shared" si="21"/>
        <v>-297.246399</v>
      </c>
      <c r="P102">
        <f t="shared" si="22"/>
        <v>-332.25589000000002</v>
      </c>
      <c r="Q102">
        <f t="shared" si="23"/>
        <v>-219.24878588888885</v>
      </c>
      <c r="R102">
        <f t="shared" si="24"/>
        <v>342.90865000000002</v>
      </c>
      <c r="S102">
        <f t="shared" si="25"/>
        <v>123.65986411111118</v>
      </c>
      <c r="T102" s="18">
        <f t="shared" si="26"/>
        <v>3.5016243554045356</v>
      </c>
      <c r="V102">
        <f t="shared" si="27"/>
        <v>195.12450511111115</v>
      </c>
    </row>
    <row r="103" spans="1:22" x14ac:dyDescent="0.3">
      <c r="A103">
        <v>101</v>
      </c>
      <c r="B103">
        <v>2010</v>
      </c>
      <c r="C103">
        <v>4</v>
      </c>
      <c r="D103">
        <v>12</v>
      </c>
      <c r="E103">
        <v>555.40441899999996</v>
      </c>
      <c r="F103">
        <v>460.0625</v>
      </c>
      <c r="H103">
        <f t="shared" si="14"/>
        <v>95.341918999999962</v>
      </c>
      <c r="I103">
        <f t="shared" si="15"/>
        <v>-124.41803000000004</v>
      </c>
      <c r="J103">
        <f t="shared" si="16"/>
        <v>100.02172900000005</v>
      </c>
      <c r="K103">
        <f t="shared" si="17"/>
        <v>-273.66485599999999</v>
      </c>
      <c r="L103">
        <f t="shared" si="18"/>
        <v>-348.18014499999998</v>
      </c>
      <c r="M103">
        <f t="shared" si="19"/>
        <v>1.311981000000003</v>
      </c>
      <c r="N103">
        <f t="shared" si="20"/>
        <v>-355.92617799999999</v>
      </c>
      <c r="O103">
        <f t="shared" si="21"/>
        <v>-332.09133899999995</v>
      </c>
      <c r="P103">
        <f t="shared" si="22"/>
        <v>-341.73928800000004</v>
      </c>
      <c r="Q103">
        <f t="shared" si="23"/>
        <v>-175.48268966666666</v>
      </c>
      <c r="R103">
        <f t="shared" si="24"/>
        <v>342.90865000000002</v>
      </c>
      <c r="S103">
        <f t="shared" si="25"/>
        <v>167.42596033333336</v>
      </c>
      <c r="T103" s="18">
        <f t="shared" si="26"/>
        <v>4.7409304922365392</v>
      </c>
      <c r="V103">
        <f t="shared" si="27"/>
        <v>379.9217293333333</v>
      </c>
    </row>
    <row r="104" spans="1:22" x14ac:dyDescent="0.3">
      <c r="A104">
        <v>102</v>
      </c>
      <c r="B104">
        <v>2010</v>
      </c>
      <c r="C104">
        <v>4</v>
      </c>
      <c r="D104">
        <v>13</v>
      </c>
      <c r="E104">
        <v>627.59857199999999</v>
      </c>
      <c r="F104">
        <v>451.72915599999999</v>
      </c>
      <c r="H104">
        <f t="shared" si="14"/>
        <v>175.869416</v>
      </c>
      <c r="I104">
        <f t="shared" si="15"/>
        <v>-137.834137</v>
      </c>
      <c r="J104">
        <f t="shared" si="16"/>
        <v>175.17590300000006</v>
      </c>
      <c r="K104">
        <f t="shared" si="17"/>
        <v>-356.48236099999997</v>
      </c>
      <c r="L104">
        <f t="shared" si="18"/>
        <v>-326.06747399999995</v>
      </c>
      <c r="M104">
        <f t="shared" si="19"/>
        <v>-3.108001999999999</v>
      </c>
      <c r="N104">
        <f t="shared" si="20"/>
        <v>-339.18038899999999</v>
      </c>
      <c r="O104">
        <f t="shared" si="21"/>
        <v>-282.71661399999994</v>
      </c>
      <c r="P104">
        <f t="shared" si="22"/>
        <v>-20.361572000000024</v>
      </c>
      <c r="Q104">
        <f t="shared" si="23"/>
        <v>-123.85613666666664</v>
      </c>
      <c r="R104">
        <f t="shared" si="24"/>
        <v>342.90865000000002</v>
      </c>
      <c r="S104">
        <f t="shared" si="25"/>
        <v>219.05251333333337</v>
      </c>
      <c r="T104" s="18">
        <f t="shared" si="26"/>
        <v>6.2028178772004354</v>
      </c>
      <c r="V104">
        <f t="shared" si="27"/>
        <v>503.74243533333333</v>
      </c>
    </row>
    <row r="105" spans="1:22" x14ac:dyDescent="0.3">
      <c r="A105">
        <v>103</v>
      </c>
      <c r="B105">
        <v>2010</v>
      </c>
      <c r="C105">
        <v>4</v>
      </c>
      <c r="D105">
        <v>14</v>
      </c>
      <c r="E105">
        <v>617.46209699999997</v>
      </c>
      <c r="F105">
        <v>447.6875</v>
      </c>
      <c r="H105">
        <f t="shared" si="14"/>
        <v>169.77459699999997</v>
      </c>
      <c r="I105">
        <f t="shared" si="15"/>
        <v>-117.72418199999998</v>
      </c>
      <c r="J105">
        <f t="shared" si="16"/>
        <v>126.00707999999997</v>
      </c>
      <c r="K105">
        <f t="shared" si="17"/>
        <v>-361.82101399999999</v>
      </c>
      <c r="L105">
        <f t="shared" si="18"/>
        <v>-304.65472399999999</v>
      </c>
      <c r="M105">
        <f t="shared" si="19"/>
        <v>41.199553999999978</v>
      </c>
      <c r="N105">
        <f t="shared" si="20"/>
        <v>-329.80624400000005</v>
      </c>
      <c r="O105">
        <f t="shared" si="21"/>
        <v>-281.30560300000002</v>
      </c>
      <c r="P105">
        <f t="shared" si="22"/>
        <v>-64.36773699999992</v>
      </c>
      <c r="Q105">
        <f t="shared" si="23"/>
        <v>-124.74425255555555</v>
      </c>
      <c r="R105">
        <f t="shared" si="24"/>
        <v>342.90865000000002</v>
      </c>
      <c r="S105">
        <f t="shared" si="25"/>
        <v>218.16439744444449</v>
      </c>
      <c r="T105" s="18">
        <f t="shared" si="26"/>
        <v>6.1776694731543111</v>
      </c>
      <c r="V105">
        <f t="shared" si="27"/>
        <v>492.71784444444444</v>
      </c>
    </row>
    <row r="106" spans="1:22" x14ac:dyDescent="0.3">
      <c r="A106">
        <v>104</v>
      </c>
      <c r="B106">
        <v>2010</v>
      </c>
      <c r="C106">
        <v>4</v>
      </c>
      <c r="D106">
        <v>15</v>
      </c>
      <c r="E106">
        <v>683.60790999999995</v>
      </c>
      <c r="F106">
        <v>455.1875</v>
      </c>
      <c r="H106">
        <f t="shared" si="14"/>
        <v>228.42040999999995</v>
      </c>
      <c r="I106">
        <f t="shared" si="15"/>
        <v>-119.42318699999998</v>
      </c>
      <c r="J106">
        <f t="shared" si="16"/>
        <v>25.032531999999946</v>
      </c>
      <c r="K106">
        <f t="shared" si="17"/>
        <v>-383.84738199999998</v>
      </c>
      <c r="L106">
        <f t="shared" si="18"/>
        <v>-285.259186</v>
      </c>
      <c r="M106">
        <f t="shared" si="19"/>
        <v>30.987183000000016</v>
      </c>
      <c r="N106">
        <f t="shared" si="20"/>
        <v>-331.98294100000004</v>
      </c>
      <c r="O106">
        <f t="shared" si="21"/>
        <v>-230.99340799999993</v>
      </c>
      <c r="P106">
        <f t="shared" si="22"/>
        <v>-236.00506600000006</v>
      </c>
      <c r="Q106">
        <f t="shared" si="23"/>
        <v>-144.78567166666667</v>
      </c>
      <c r="R106">
        <f t="shared" si="24"/>
        <v>342.90865000000002</v>
      </c>
      <c r="S106">
        <f t="shared" si="25"/>
        <v>198.12297833333335</v>
      </c>
      <c r="T106" s="18">
        <f t="shared" si="26"/>
        <v>5.6101650384633546</v>
      </c>
      <c r="V106">
        <f t="shared" si="27"/>
        <v>538.8222383333333</v>
      </c>
    </row>
    <row r="107" spans="1:22" x14ac:dyDescent="0.3">
      <c r="A107">
        <v>105</v>
      </c>
      <c r="B107">
        <v>2010</v>
      </c>
      <c r="C107">
        <v>4</v>
      </c>
      <c r="D107">
        <v>16</v>
      </c>
      <c r="E107">
        <v>589.443848</v>
      </c>
      <c r="F107">
        <v>458.04165599999999</v>
      </c>
      <c r="H107">
        <f t="shared" si="14"/>
        <v>131.40219200000001</v>
      </c>
      <c r="I107">
        <f t="shared" si="15"/>
        <v>48.384033000000045</v>
      </c>
      <c r="J107">
        <f t="shared" si="16"/>
        <v>-5.6240840000000389</v>
      </c>
      <c r="K107">
        <f t="shared" si="17"/>
        <v>-379.45156899999995</v>
      </c>
      <c r="L107">
        <f t="shared" si="18"/>
        <v>-264.42334</v>
      </c>
      <c r="M107">
        <f t="shared" si="19"/>
        <v>8.5302120000000059</v>
      </c>
      <c r="N107">
        <f t="shared" si="20"/>
        <v>-309.90792800000003</v>
      </c>
      <c r="O107">
        <f t="shared" si="21"/>
        <v>-324.36264</v>
      </c>
      <c r="P107">
        <f t="shared" si="22"/>
        <v>-279.74230899999998</v>
      </c>
      <c r="Q107">
        <f t="shared" si="23"/>
        <v>-152.79949255555553</v>
      </c>
      <c r="R107">
        <f t="shared" si="24"/>
        <v>342.90865000000002</v>
      </c>
      <c r="S107">
        <f t="shared" si="25"/>
        <v>190.10915744444449</v>
      </c>
      <c r="T107" s="18">
        <f t="shared" si="26"/>
        <v>5.3832410433086366</v>
      </c>
      <c r="V107">
        <f t="shared" si="27"/>
        <v>436.6443554444445</v>
      </c>
    </row>
    <row r="108" spans="1:22" x14ac:dyDescent="0.3">
      <c r="A108">
        <v>106</v>
      </c>
      <c r="B108">
        <v>2010</v>
      </c>
      <c r="C108">
        <v>4</v>
      </c>
      <c r="D108">
        <v>17</v>
      </c>
      <c r="E108">
        <v>549.114014</v>
      </c>
      <c r="F108">
        <v>466.0625</v>
      </c>
      <c r="H108">
        <f t="shared" si="14"/>
        <v>83.051513999999997</v>
      </c>
      <c r="I108">
        <f t="shared" si="15"/>
        <v>209.83178700000008</v>
      </c>
      <c r="J108">
        <f t="shared" si="16"/>
        <v>-53.027527000000077</v>
      </c>
      <c r="K108">
        <f t="shared" si="17"/>
        <v>-339.76177999999999</v>
      </c>
      <c r="L108">
        <f t="shared" si="18"/>
        <v>-251.44992100000002</v>
      </c>
      <c r="M108">
        <f t="shared" si="19"/>
        <v>13.484893999999997</v>
      </c>
      <c r="N108">
        <f t="shared" si="20"/>
        <v>-298.79367100000002</v>
      </c>
      <c r="O108">
        <f t="shared" si="21"/>
        <v>-345.94360399999999</v>
      </c>
      <c r="P108">
        <f t="shared" si="22"/>
        <v>-189.724243</v>
      </c>
      <c r="Q108">
        <f t="shared" si="23"/>
        <v>-130.25917233333334</v>
      </c>
      <c r="R108">
        <f t="shared" si="24"/>
        <v>342.90865000000002</v>
      </c>
      <c r="S108">
        <f t="shared" si="25"/>
        <v>212.64947766666668</v>
      </c>
      <c r="T108" s="18">
        <f t="shared" si="26"/>
        <v>6.0215058096181986</v>
      </c>
      <c r="V108">
        <f t="shared" si="27"/>
        <v>418.85484166666663</v>
      </c>
    </row>
    <row r="109" spans="1:22" x14ac:dyDescent="0.3">
      <c r="A109">
        <v>107</v>
      </c>
      <c r="B109">
        <v>2010</v>
      </c>
      <c r="C109">
        <v>4</v>
      </c>
      <c r="D109">
        <v>18</v>
      </c>
      <c r="E109">
        <v>514.77233899999999</v>
      </c>
      <c r="F109">
        <v>491.3125</v>
      </c>
      <c r="H109">
        <f t="shared" si="14"/>
        <v>23.459838999999988</v>
      </c>
      <c r="I109">
        <f t="shared" si="15"/>
        <v>50.180603000000019</v>
      </c>
      <c r="J109">
        <f t="shared" si="16"/>
        <v>69.65148899999997</v>
      </c>
      <c r="K109">
        <f t="shared" si="17"/>
        <v>-275.21923800000002</v>
      </c>
      <c r="L109">
        <f t="shared" si="18"/>
        <v>-243.64047199999999</v>
      </c>
      <c r="M109">
        <f t="shared" si="19"/>
        <v>15.711059999999975</v>
      </c>
      <c r="N109">
        <f t="shared" si="20"/>
        <v>-257.69839499999995</v>
      </c>
      <c r="O109">
        <f t="shared" si="21"/>
        <v>-338.93078600000001</v>
      </c>
      <c r="P109">
        <f t="shared" si="22"/>
        <v>-104.13732900000002</v>
      </c>
      <c r="Q109">
        <f t="shared" si="23"/>
        <v>-117.84702544444445</v>
      </c>
      <c r="R109">
        <f t="shared" si="24"/>
        <v>342.90865000000002</v>
      </c>
      <c r="S109">
        <f t="shared" si="25"/>
        <v>225.06162455555557</v>
      </c>
      <c r="T109" s="18">
        <f t="shared" si="26"/>
        <v>6.3729753519908137</v>
      </c>
      <c r="V109">
        <f t="shared" si="27"/>
        <v>396.92531355555553</v>
      </c>
    </row>
    <row r="110" spans="1:22" x14ac:dyDescent="0.3">
      <c r="A110">
        <v>108</v>
      </c>
      <c r="B110">
        <v>2010</v>
      </c>
      <c r="C110">
        <v>4</v>
      </c>
      <c r="D110">
        <v>19</v>
      </c>
      <c r="E110">
        <v>493.20300300000002</v>
      </c>
      <c r="F110">
        <v>517.875</v>
      </c>
      <c r="H110">
        <f t="shared" si="14"/>
        <v>-24.671996999999976</v>
      </c>
      <c r="I110">
        <f t="shared" si="15"/>
        <v>-89.159912000000077</v>
      </c>
      <c r="J110">
        <f t="shared" si="16"/>
        <v>-65.738037000000077</v>
      </c>
      <c r="K110">
        <f t="shared" si="17"/>
        <v>-268.1651</v>
      </c>
      <c r="L110">
        <f t="shared" si="18"/>
        <v>-228.21508799999998</v>
      </c>
      <c r="M110">
        <f t="shared" si="19"/>
        <v>4.6412349999999947</v>
      </c>
      <c r="N110">
        <f t="shared" si="20"/>
        <v>-255.653503</v>
      </c>
      <c r="O110">
        <f t="shared" si="21"/>
        <v>-280.60736099999997</v>
      </c>
      <c r="P110">
        <f t="shared" si="22"/>
        <v>-139.23333700000001</v>
      </c>
      <c r="Q110">
        <f t="shared" si="23"/>
        <v>-149.64478888888891</v>
      </c>
      <c r="R110">
        <f t="shared" si="24"/>
        <v>342.90865000000002</v>
      </c>
      <c r="S110">
        <f t="shared" si="25"/>
        <v>193.26386111111111</v>
      </c>
      <c r="T110" s="18">
        <f t="shared" si="26"/>
        <v>5.4725714600342945</v>
      </c>
      <c r="V110">
        <f t="shared" si="27"/>
        <v>343.55821411111111</v>
      </c>
    </row>
    <row r="111" spans="1:22" x14ac:dyDescent="0.3">
      <c r="A111">
        <v>109</v>
      </c>
      <c r="B111">
        <v>2010</v>
      </c>
      <c r="C111">
        <v>4</v>
      </c>
      <c r="D111">
        <v>20</v>
      </c>
      <c r="E111">
        <v>469.23339800000002</v>
      </c>
      <c r="F111">
        <v>546.29168700000002</v>
      </c>
      <c r="H111">
        <f t="shared" si="14"/>
        <v>-77.058289000000002</v>
      </c>
      <c r="I111">
        <f t="shared" si="15"/>
        <v>-213.20181299999996</v>
      </c>
      <c r="J111">
        <f t="shared" si="16"/>
        <v>-134.51873799999998</v>
      </c>
      <c r="K111">
        <f t="shared" si="17"/>
        <v>-128.57922400000007</v>
      </c>
      <c r="L111">
        <f t="shared" si="18"/>
        <v>-194.01861600000001</v>
      </c>
      <c r="M111">
        <f t="shared" si="19"/>
        <v>-3.7844240000000013</v>
      </c>
      <c r="N111">
        <f t="shared" si="20"/>
        <v>-278.83074999999997</v>
      </c>
      <c r="O111">
        <f t="shared" si="21"/>
        <v>-294.480774</v>
      </c>
      <c r="P111">
        <f t="shared" si="22"/>
        <v>-229.55737299999998</v>
      </c>
      <c r="Q111">
        <f t="shared" si="23"/>
        <v>-172.67000011111111</v>
      </c>
      <c r="R111">
        <f t="shared" si="24"/>
        <v>342.90865000000002</v>
      </c>
      <c r="S111">
        <f t="shared" si="25"/>
        <v>170.23864988888892</v>
      </c>
      <c r="T111" s="18">
        <f t="shared" si="26"/>
        <v>4.8205762392436338</v>
      </c>
      <c r="V111">
        <f t="shared" si="27"/>
        <v>296.56339788888891</v>
      </c>
    </row>
    <row r="112" spans="1:22" x14ac:dyDescent="0.3">
      <c r="A112">
        <v>110</v>
      </c>
      <c r="B112">
        <v>2010</v>
      </c>
      <c r="C112">
        <v>4</v>
      </c>
      <c r="D112">
        <v>21</v>
      </c>
      <c r="E112">
        <v>495.47955300000001</v>
      </c>
      <c r="F112">
        <v>570.47918700000002</v>
      </c>
      <c r="H112">
        <f t="shared" si="14"/>
        <v>-74.999634000000015</v>
      </c>
      <c r="I112">
        <f t="shared" si="15"/>
        <v>-259.67062399999998</v>
      </c>
      <c r="J112">
        <f t="shared" si="16"/>
        <v>-87.432616999999937</v>
      </c>
      <c r="K112">
        <f t="shared" si="17"/>
        <v>-208.65515100000005</v>
      </c>
      <c r="L112">
        <f t="shared" si="18"/>
        <v>-191.28164700000002</v>
      </c>
      <c r="M112">
        <f t="shared" si="19"/>
        <v>-6.7072749999999814</v>
      </c>
      <c r="N112">
        <f t="shared" si="20"/>
        <v>-292.56802400000004</v>
      </c>
      <c r="O112">
        <f t="shared" si="21"/>
        <v>-310.80273399999999</v>
      </c>
      <c r="P112">
        <f t="shared" si="22"/>
        <v>-285.61749300000002</v>
      </c>
      <c r="Q112">
        <f t="shared" si="23"/>
        <v>-190.85946655555554</v>
      </c>
      <c r="R112">
        <f t="shared" si="24"/>
        <v>342.90865000000002</v>
      </c>
      <c r="S112">
        <f t="shared" si="25"/>
        <v>152.04918344444448</v>
      </c>
      <c r="T112" s="18">
        <f t="shared" si="26"/>
        <v>4.3055127692041477</v>
      </c>
      <c r="V112">
        <f t="shared" si="27"/>
        <v>304.6200864444445</v>
      </c>
    </row>
    <row r="113" spans="1:22" x14ac:dyDescent="0.3">
      <c r="A113">
        <v>111</v>
      </c>
      <c r="B113">
        <v>2010</v>
      </c>
      <c r="C113">
        <v>4</v>
      </c>
      <c r="D113">
        <v>22</v>
      </c>
      <c r="E113">
        <v>439.83892800000001</v>
      </c>
      <c r="F113">
        <v>563.16668700000002</v>
      </c>
      <c r="H113">
        <f t="shared" si="14"/>
        <v>-123.32775900000001</v>
      </c>
      <c r="I113">
        <f t="shared" si="15"/>
        <v>-217.94122299999998</v>
      </c>
      <c r="J113">
        <f t="shared" si="16"/>
        <v>-366.08410600000002</v>
      </c>
      <c r="K113">
        <f t="shared" si="17"/>
        <v>-200.76574700000003</v>
      </c>
      <c r="L113">
        <f t="shared" si="18"/>
        <v>-189.741333</v>
      </c>
      <c r="M113">
        <f t="shared" si="19"/>
        <v>-4.5593870000000152</v>
      </c>
      <c r="N113">
        <f t="shared" si="20"/>
        <v>-292.31161499999996</v>
      </c>
      <c r="O113">
        <f t="shared" si="21"/>
        <v>-415.27838100000002</v>
      </c>
      <c r="P113">
        <f t="shared" si="22"/>
        <v>-273.70648199999999</v>
      </c>
      <c r="Q113">
        <f t="shared" si="23"/>
        <v>-231.52400366666669</v>
      </c>
      <c r="R113">
        <f t="shared" si="24"/>
        <v>342.90865000000002</v>
      </c>
      <c r="S113">
        <f t="shared" si="25"/>
        <v>111.38464633333334</v>
      </c>
      <c r="T113" s="18">
        <f t="shared" si="26"/>
        <v>3.15403217707301</v>
      </c>
      <c r="V113">
        <f t="shared" si="27"/>
        <v>208.31492433333332</v>
      </c>
    </row>
    <row r="114" spans="1:22" x14ac:dyDescent="0.3">
      <c r="A114">
        <v>112</v>
      </c>
      <c r="B114">
        <v>2010</v>
      </c>
      <c r="C114">
        <v>4</v>
      </c>
      <c r="D114">
        <v>23</v>
      </c>
      <c r="E114">
        <v>419.21160900000001</v>
      </c>
      <c r="F114">
        <v>544.22918700000002</v>
      </c>
      <c r="H114">
        <f t="shared" si="14"/>
        <v>-125.01757800000001</v>
      </c>
      <c r="I114">
        <f t="shared" si="15"/>
        <v>-243.27710000000002</v>
      </c>
      <c r="J114">
        <f t="shared" si="16"/>
        <v>-414.30059800000004</v>
      </c>
      <c r="K114">
        <f t="shared" si="17"/>
        <v>-253.539917</v>
      </c>
      <c r="L114">
        <f t="shared" si="18"/>
        <v>-176.91934199999997</v>
      </c>
      <c r="M114">
        <f t="shared" si="19"/>
        <v>-4.2237549999999828</v>
      </c>
      <c r="N114">
        <f t="shared" si="20"/>
        <v>-272.86001600000003</v>
      </c>
      <c r="O114">
        <f t="shared" si="21"/>
        <v>-443.47985799999998</v>
      </c>
      <c r="P114">
        <f t="shared" si="22"/>
        <v>-254.43823200000003</v>
      </c>
      <c r="Q114">
        <f t="shared" si="23"/>
        <v>-243.11737733333334</v>
      </c>
      <c r="R114">
        <f t="shared" si="24"/>
        <v>342.90865000000002</v>
      </c>
      <c r="S114">
        <f t="shared" si="25"/>
        <v>99.791272666666686</v>
      </c>
      <c r="T114" s="18">
        <f t="shared" si="26"/>
        <v>2.8257474916230128</v>
      </c>
      <c r="V114">
        <f t="shared" si="27"/>
        <v>176.09423166666667</v>
      </c>
    </row>
    <row r="115" spans="1:22" x14ac:dyDescent="0.3">
      <c r="A115">
        <v>113</v>
      </c>
      <c r="B115">
        <v>2010</v>
      </c>
      <c r="C115">
        <v>4</v>
      </c>
      <c r="D115">
        <v>24</v>
      </c>
      <c r="E115">
        <v>432.807434</v>
      </c>
      <c r="F115">
        <v>537.5625</v>
      </c>
      <c r="H115">
        <f t="shared" si="14"/>
        <v>-104.755066</v>
      </c>
      <c r="I115">
        <f t="shared" si="15"/>
        <v>-232.42938199999998</v>
      </c>
      <c r="J115">
        <f t="shared" si="16"/>
        <v>-520.68481399999996</v>
      </c>
      <c r="K115">
        <f t="shared" si="17"/>
        <v>-278.460846</v>
      </c>
      <c r="L115">
        <f t="shared" si="18"/>
        <v>-171.46636999999998</v>
      </c>
      <c r="M115">
        <f t="shared" si="19"/>
        <v>-3.3903500000000122</v>
      </c>
      <c r="N115">
        <f t="shared" si="20"/>
        <v>-251.00900300000001</v>
      </c>
      <c r="O115">
        <f t="shared" si="21"/>
        <v>-434.11044299999998</v>
      </c>
      <c r="P115">
        <f t="shared" si="22"/>
        <v>-241.72961400000003</v>
      </c>
      <c r="Q115">
        <f t="shared" si="23"/>
        <v>-248.6706542222222</v>
      </c>
      <c r="R115">
        <f t="shared" si="24"/>
        <v>342.90865000000002</v>
      </c>
      <c r="S115">
        <f t="shared" si="25"/>
        <v>94.237995777777826</v>
      </c>
      <c r="T115" s="18">
        <f t="shared" si="26"/>
        <v>2.6684976859062108</v>
      </c>
      <c r="V115">
        <f t="shared" si="27"/>
        <v>184.1367797777778</v>
      </c>
    </row>
    <row r="116" spans="1:22" x14ac:dyDescent="0.3">
      <c r="A116">
        <v>114</v>
      </c>
      <c r="B116">
        <v>2010</v>
      </c>
      <c r="C116">
        <v>4</v>
      </c>
      <c r="D116">
        <v>25</v>
      </c>
      <c r="E116">
        <v>424.183807</v>
      </c>
      <c r="F116">
        <v>533.1875</v>
      </c>
      <c r="H116">
        <f t="shared" si="14"/>
        <v>-109.003693</v>
      </c>
      <c r="I116">
        <f t="shared" si="15"/>
        <v>-172.74859600000002</v>
      </c>
      <c r="J116">
        <f t="shared" si="16"/>
        <v>-543.82269300000007</v>
      </c>
      <c r="K116">
        <f t="shared" si="17"/>
        <v>-282.52773999999999</v>
      </c>
      <c r="L116">
        <f t="shared" si="18"/>
        <v>-111.24352999999996</v>
      </c>
      <c r="M116">
        <f t="shared" si="19"/>
        <v>-1.7266240000000153</v>
      </c>
      <c r="N116">
        <f t="shared" si="20"/>
        <v>-243.23080399999998</v>
      </c>
      <c r="O116">
        <f t="shared" si="21"/>
        <v>-330.71447799999999</v>
      </c>
      <c r="P116">
        <f t="shared" si="22"/>
        <v>-242.924713</v>
      </c>
      <c r="Q116">
        <f t="shared" si="23"/>
        <v>-226.43809677777779</v>
      </c>
      <c r="R116">
        <f t="shared" si="24"/>
        <v>342.90865000000002</v>
      </c>
      <c r="S116">
        <f t="shared" si="25"/>
        <v>116.47055322222224</v>
      </c>
      <c r="T116" s="18">
        <f t="shared" si="26"/>
        <v>3.2980476630956321</v>
      </c>
      <c r="V116">
        <f t="shared" si="27"/>
        <v>197.74571022222221</v>
      </c>
    </row>
    <row r="117" spans="1:22" x14ac:dyDescent="0.3">
      <c r="A117">
        <v>115</v>
      </c>
      <c r="B117">
        <v>2010</v>
      </c>
      <c r="C117">
        <v>4</v>
      </c>
      <c r="D117">
        <v>26</v>
      </c>
      <c r="E117">
        <v>401.52664199999998</v>
      </c>
      <c r="F117">
        <v>526.97918700000002</v>
      </c>
      <c r="H117">
        <f t="shared" si="14"/>
        <v>-125.45254500000004</v>
      </c>
      <c r="I117">
        <f t="shared" si="15"/>
        <v>-100.81451400000003</v>
      </c>
      <c r="J117">
        <f t="shared" si="16"/>
        <v>-599.53686500000003</v>
      </c>
      <c r="K117">
        <f t="shared" si="17"/>
        <v>-283.76516699999996</v>
      </c>
      <c r="L117">
        <f t="shared" si="18"/>
        <v>-108.90014600000006</v>
      </c>
      <c r="M117">
        <f t="shared" si="19"/>
        <v>6.9396360000000072</v>
      </c>
      <c r="N117">
        <f t="shared" si="20"/>
        <v>-230.62020900000005</v>
      </c>
      <c r="O117">
        <f t="shared" si="21"/>
        <v>-523.39239500000008</v>
      </c>
      <c r="P117">
        <f t="shared" si="22"/>
        <v>-269.79220600000002</v>
      </c>
      <c r="Q117">
        <f t="shared" si="23"/>
        <v>-248.37049011111114</v>
      </c>
      <c r="R117">
        <f t="shared" si="24"/>
        <v>342.90865000000002</v>
      </c>
      <c r="S117">
        <f t="shared" si="25"/>
        <v>94.538159888888885</v>
      </c>
      <c r="T117" s="18">
        <f t="shared" si="26"/>
        <v>2.6769973067786745</v>
      </c>
      <c r="V117">
        <f t="shared" si="27"/>
        <v>153.15615188888884</v>
      </c>
    </row>
    <row r="118" spans="1:22" x14ac:dyDescent="0.3">
      <c r="A118">
        <v>116</v>
      </c>
      <c r="B118">
        <v>2010</v>
      </c>
      <c r="C118">
        <v>4</v>
      </c>
      <c r="D118">
        <v>27</v>
      </c>
      <c r="E118">
        <v>466.805206</v>
      </c>
      <c r="F118">
        <v>556.39581299999998</v>
      </c>
      <c r="H118">
        <f t="shared" si="14"/>
        <v>-89.590606999999977</v>
      </c>
      <c r="I118">
        <f t="shared" si="15"/>
        <v>-174.31097399999999</v>
      </c>
      <c r="J118">
        <f t="shared" si="16"/>
        <v>-658.84265100000005</v>
      </c>
      <c r="K118">
        <f t="shared" si="17"/>
        <v>-295.54769900000002</v>
      </c>
      <c r="L118">
        <f t="shared" si="18"/>
        <v>-110.00897199999997</v>
      </c>
      <c r="M118">
        <f t="shared" si="19"/>
        <v>15.863280999999972</v>
      </c>
      <c r="N118">
        <f t="shared" si="20"/>
        <v>-209.76388599999996</v>
      </c>
      <c r="O118">
        <f t="shared" si="21"/>
        <v>-433.8030399999999</v>
      </c>
      <c r="P118">
        <f t="shared" si="22"/>
        <v>-319.46899400000001</v>
      </c>
      <c r="Q118">
        <f t="shared" si="23"/>
        <v>-252.83039355555553</v>
      </c>
      <c r="R118">
        <f t="shared" si="24"/>
        <v>342.90865000000002</v>
      </c>
      <c r="S118">
        <f t="shared" si="25"/>
        <v>90.078256444444492</v>
      </c>
      <c r="T118" s="18">
        <f t="shared" si="26"/>
        <v>2.5507080969685543</v>
      </c>
      <c r="V118">
        <f t="shared" si="27"/>
        <v>213.97481244444447</v>
      </c>
    </row>
    <row r="119" spans="1:22" x14ac:dyDescent="0.3">
      <c r="A119">
        <v>117</v>
      </c>
      <c r="B119">
        <v>2010</v>
      </c>
      <c r="C119">
        <v>4</v>
      </c>
      <c r="D119">
        <v>28</v>
      </c>
      <c r="E119">
        <v>540.35955799999999</v>
      </c>
      <c r="F119">
        <v>585.25</v>
      </c>
      <c r="H119">
        <f t="shared" si="14"/>
        <v>-44.890442000000007</v>
      </c>
      <c r="I119">
        <f t="shared" si="15"/>
        <v>-209.84497100000004</v>
      </c>
      <c r="J119">
        <f t="shared" si="16"/>
        <v>-551.97540300000003</v>
      </c>
      <c r="K119">
        <f t="shared" si="17"/>
        <v>-309.15875199999999</v>
      </c>
      <c r="L119">
        <f t="shared" si="18"/>
        <v>-115.88549799999998</v>
      </c>
      <c r="M119">
        <f t="shared" si="19"/>
        <v>16.829955999999981</v>
      </c>
      <c r="N119">
        <f t="shared" si="20"/>
        <v>-188.73825099999999</v>
      </c>
      <c r="O119">
        <f t="shared" si="21"/>
        <v>-275.36309800000004</v>
      </c>
      <c r="P119">
        <f t="shared" si="22"/>
        <v>-314.13687099999999</v>
      </c>
      <c r="Q119">
        <f t="shared" si="23"/>
        <v>-221.46259222222224</v>
      </c>
      <c r="R119">
        <f t="shared" si="24"/>
        <v>342.90865000000002</v>
      </c>
      <c r="S119">
        <f t="shared" si="25"/>
        <v>121.44605777777778</v>
      </c>
      <c r="T119" s="18">
        <f t="shared" si="26"/>
        <v>3.4389369326851984</v>
      </c>
      <c r="V119">
        <f t="shared" si="27"/>
        <v>318.89696577777772</v>
      </c>
    </row>
    <row r="120" spans="1:22" x14ac:dyDescent="0.3">
      <c r="A120">
        <v>118</v>
      </c>
      <c r="B120">
        <v>2010</v>
      </c>
      <c r="C120">
        <v>4</v>
      </c>
      <c r="D120">
        <v>29</v>
      </c>
      <c r="E120">
        <v>484.36013800000001</v>
      </c>
      <c r="F120">
        <v>572.83331299999998</v>
      </c>
      <c r="H120">
        <f t="shared" si="14"/>
        <v>-88.473174999999969</v>
      </c>
      <c r="I120">
        <f t="shared" si="15"/>
        <v>-110.949341</v>
      </c>
      <c r="J120">
        <f t="shared" si="16"/>
        <v>-616.64660599999991</v>
      </c>
      <c r="K120">
        <f t="shared" si="17"/>
        <v>-319.35434000000004</v>
      </c>
      <c r="L120">
        <f t="shared" si="18"/>
        <v>-216.86541700000004</v>
      </c>
      <c r="M120">
        <f t="shared" si="19"/>
        <v>17.232085999999981</v>
      </c>
      <c r="N120">
        <f t="shared" si="20"/>
        <v>-174.56109599999996</v>
      </c>
      <c r="O120">
        <f t="shared" si="21"/>
        <v>-389.671875</v>
      </c>
      <c r="P120">
        <f t="shared" si="22"/>
        <v>-279.30545000000001</v>
      </c>
      <c r="Q120">
        <f t="shared" si="23"/>
        <v>-242.06613488888888</v>
      </c>
      <c r="R120">
        <f t="shared" si="24"/>
        <v>342.90865000000002</v>
      </c>
      <c r="S120">
        <f t="shared" si="25"/>
        <v>100.84251511111114</v>
      </c>
      <c r="T120" s="18">
        <f t="shared" si="26"/>
        <v>2.8555150817247954</v>
      </c>
      <c r="V120">
        <f t="shared" si="27"/>
        <v>242.29400311111112</v>
      </c>
    </row>
    <row r="121" spans="1:22" x14ac:dyDescent="0.3">
      <c r="A121">
        <v>119</v>
      </c>
      <c r="B121">
        <v>2010</v>
      </c>
      <c r="C121">
        <v>4</v>
      </c>
      <c r="D121">
        <v>30</v>
      </c>
      <c r="E121">
        <v>498.538208</v>
      </c>
      <c r="F121">
        <v>553.1875</v>
      </c>
      <c r="H121">
        <f t="shared" si="14"/>
        <v>-54.649292000000003</v>
      </c>
      <c r="I121">
        <f t="shared" si="15"/>
        <v>-174.82049599999999</v>
      </c>
      <c r="J121">
        <f t="shared" si="16"/>
        <v>-655.77792399999998</v>
      </c>
      <c r="K121">
        <f t="shared" si="17"/>
        <v>-325.26180999999997</v>
      </c>
      <c r="L121">
        <f t="shared" si="18"/>
        <v>-166.46929899999998</v>
      </c>
      <c r="M121">
        <f t="shared" si="19"/>
        <v>18.548645000000022</v>
      </c>
      <c r="N121">
        <f t="shared" si="20"/>
        <v>-167.424713</v>
      </c>
      <c r="O121">
        <f t="shared" si="21"/>
        <v>-486.55664100000001</v>
      </c>
      <c r="P121">
        <f t="shared" si="22"/>
        <v>-253.41824300000002</v>
      </c>
      <c r="Q121">
        <f t="shared" si="23"/>
        <v>-251.75886366666666</v>
      </c>
      <c r="R121">
        <f t="shared" si="24"/>
        <v>342.90865000000002</v>
      </c>
      <c r="S121">
        <f t="shared" si="25"/>
        <v>91.149786333333367</v>
      </c>
      <c r="T121" s="18">
        <f t="shared" si="26"/>
        <v>2.5810501581009024</v>
      </c>
      <c r="V121">
        <f t="shared" si="27"/>
        <v>246.77934433333334</v>
      </c>
    </row>
    <row r="122" spans="1:22" x14ac:dyDescent="0.3">
      <c r="A122">
        <v>120</v>
      </c>
      <c r="B122">
        <v>2010</v>
      </c>
      <c r="C122">
        <v>5</v>
      </c>
      <c r="D122">
        <v>1</v>
      </c>
      <c r="E122">
        <v>470.87493899999998</v>
      </c>
      <c r="F122">
        <v>541.5625</v>
      </c>
      <c r="H122">
        <f t="shared" si="14"/>
        <v>-70.687561000000017</v>
      </c>
      <c r="I122">
        <f t="shared" si="15"/>
        <v>-219.853882</v>
      </c>
      <c r="J122">
        <f t="shared" si="16"/>
        <v>-748.14559899999995</v>
      </c>
      <c r="K122">
        <f t="shared" si="17"/>
        <v>-297.48998999999998</v>
      </c>
      <c r="L122">
        <f t="shared" si="18"/>
        <v>-218.24185199999999</v>
      </c>
      <c r="M122">
        <f t="shared" si="19"/>
        <v>21.440429999999992</v>
      </c>
      <c r="N122">
        <f t="shared" si="20"/>
        <v>-157.63912999999997</v>
      </c>
      <c r="O122">
        <f t="shared" si="21"/>
        <v>-545.56195100000002</v>
      </c>
      <c r="P122">
        <f t="shared" si="22"/>
        <v>-234.13543700000002</v>
      </c>
      <c r="Q122">
        <f t="shared" si="23"/>
        <v>-274.47944133333334</v>
      </c>
      <c r="R122">
        <f t="shared" si="24"/>
        <v>342.90865000000002</v>
      </c>
      <c r="S122">
        <f t="shared" si="25"/>
        <v>68.429208666666682</v>
      </c>
      <c r="T122" s="18">
        <f t="shared" si="26"/>
        <v>1.9376811175609991</v>
      </c>
      <c r="V122">
        <f t="shared" si="27"/>
        <v>196.39549766666664</v>
      </c>
    </row>
    <row r="123" spans="1:22" x14ac:dyDescent="0.3">
      <c r="A123">
        <v>121</v>
      </c>
      <c r="B123">
        <v>2010</v>
      </c>
      <c r="C123">
        <v>5</v>
      </c>
      <c r="D123">
        <v>2</v>
      </c>
      <c r="E123">
        <v>501.67681900000002</v>
      </c>
      <c r="F123">
        <v>539.25</v>
      </c>
      <c r="H123">
        <f t="shared" si="14"/>
        <v>-37.573180999999977</v>
      </c>
      <c r="I123">
        <f t="shared" si="15"/>
        <v>-170.46450800000002</v>
      </c>
      <c r="J123">
        <f t="shared" si="16"/>
        <v>-683.51959199999999</v>
      </c>
      <c r="K123">
        <f t="shared" si="17"/>
        <v>-277.11196900000004</v>
      </c>
      <c r="L123">
        <f t="shared" si="18"/>
        <v>-274.39035000000001</v>
      </c>
      <c r="M123">
        <f t="shared" si="19"/>
        <v>24.151612</v>
      </c>
      <c r="N123">
        <f t="shared" si="20"/>
        <v>-144.559662</v>
      </c>
      <c r="O123">
        <f t="shared" si="21"/>
        <v>-564.16235400000005</v>
      </c>
      <c r="P123">
        <f t="shared" si="22"/>
        <v>-222.96310400000004</v>
      </c>
      <c r="Q123">
        <f t="shared" si="23"/>
        <v>-261.17701199999999</v>
      </c>
      <c r="R123">
        <f t="shared" si="24"/>
        <v>342.90865000000002</v>
      </c>
      <c r="S123">
        <f t="shared" si="25"/>
        <v>81.731638000000032</v>
      </c>
      <c r="T123" s="18">
        <f t="shared" si="26"/>
        <v>2.3143604134220599</v>
      </c>
      <c r="V123">
        <f t="shared" si="27"/>
        <v>240.49980700000003</v>
      </c>
    </row>
    <row r="124" spans="1:22" x14ac:dyDescent="0.3">
      <c r="A124">
        <v>122</v>
      </c>
      <c r="B124">
        <v>2010</v>
      </c>
      <c r="C124">
        <v>5</v>
      </c>
      <c r="D124">
        <v>3</v>
      </c>
      <c r="E124">
        <v>465.73846400000002</v>
      </c>
      <c r="F124">
        <v>553.9375</v>
      </c>
      <c r="H124">
        <f t="shared" si="14"/>
        <v>-88.199035999999978</v>
      </c>
      <c r="I124">
        <f t="shared" si="15"/>
        <v>-79.43017599999996</v>
      </c>
      <c r="J124">
        <f t="shared" si="16"/>
        <v>-716.81701699999996</v>
      </c>
      <c r="K124">
        <f t="shared" si="17"/>
        <v>-266.84243800000002</v>
      </c>
      <c r="L124">
        <f t="shared" si="18"/>
        <v>-299.312592</v>
      </c>
      <c r="M124">
        <f t="shared" si="19"/>
        <v>29.129456000000005</v>
      </c>
      <c r="N124">
        <f t="shared" si="20"/>
        <v>-135.62493899999998</v>
      </c>
      <c r="O124">
        <f t="shared" si="21"/>
        <v>-597.89639299999999</v>
      </c>
      <c r="P124">
        <f t="shared" si="22"/>
        <v>-221.96722399999999</v>
      </c>
      <c r="Q124">
        <f t="shared" si="23"/>
        <v>-264.10670655555555</v>
      </c>
      <c r="R124">
        <f t="shared" si="24"/>
        <v>342.90865000000002</v>
      </c>
      <c r="S124">
        <f t="shared" si="25"/>
        <v>78.801943444444476</v>
      </c>
      <c r="T124" s="18">
        <f t="shared" si="26"/>
        <v>2.2314014850472739</v>
      </c>
      <c r="V124">
        <f t="shared" si="27"/>
        <v>201.63175744444447</v>
      </c>
    </row>
    <row r="125" spans="1:22" x14ac:dyDescent="0.3">
      <c r="A125">
        <v>123</v>
      </c>
      <c r="B125">
        <v>2010</v>
      </c>
      <c r="C125">
        <v>5</v>
      </c>
      <c r="D125">
        <v>4</v>
      </c>
      <c r="E125">
        <v>495.545502</v>
      </c>
      <c r="F125">
        <v>582.83331299999998</v>
      </c>
      <c r="H125">
        <f t="shared" si="14"/>
        <v>-87.287810999999977</v>
      </c>
      <c r="I125">
        <f t="shared" si="15"/>
        <v>-101.23138400000005</v>
      </c>
      <c r="J125">
        <f t="shared" si="16"/>
        <v>-781.441284</v>
      </c>
      <c r="K125">
        <f t="shared" si="17"/>
        <v>-270.05123899999995</v>
      </c>
      <c r="L125">
        <f t="shared" si="18"/>
        <v>-308.912689</v>
      </c>
      <c r="M125">
        <f t="shared" si="19"/>
        <v>35.331116000000009</v>
      </c>
      <c r="N125">
        <f t="shared" si="20"/>
        <v>-131.70272799999998</v>
      </c>
      <c r="O125">
        <f t="shared" si="21"/>
        <v>-688.95996100000002</v>
      </c>
      <c r="P125">
        <f t="shared" si="22"/>
        <v>-233.06716899999998</v>
      </c>
      <c r="Q125">
        <f t="shared" si="23"/>
        <v>-285.25812766666667</v>
      </c>
      <c r="R125">
        <f t="shared" si="24"/>
        <v>342.90865000000002</v>
      </c>
      <c r="S125">
        <f t="shared" si="25"/>
        <v>57.650522333333356</v>
      </c>
      <c r="T125" s="18">
        <f t="shared" si="26"/>
        <v>1.6324655906366519</v>
      </c>
      <c r="V125">
        <f t="shared" si="27"/>
        <v>210.28737433333333</v>
      </c>
    </row>
    <row r="126" spans="1:22" x14ac:dyDescent="0.3">
      <c r="A126">
        <v>124</v>
      </c>
      <c r="B126">
        <v>2010</v>
      </c>
      <c r="C126">
        <v>5</v>
      </c>
      <c r="D126">
        <v>5</v>
      </c>
      <c r="E126">
        <v>446.85214200000001</v>
      </c>
      <c r="F126">
        <v>572.375</v>
      </c>
      <c r="H126">
        <f t="shared" si="14"/>
        <v>-125.52285799999999</v>
      </c>
      <c r="I126">
        <f t="shared" si="15"/>
        <v>-151.36480699999998</v>
      </c>
      <c r="J126">
        <f t="shared" si="16"/>
        <v>-569.1412959999999</v>
      </c>
      <c r="K126">
        <f t="shared" si="17"/>
        <v>-279.62255900000002</v>
      </c>
      <c r="L126">
        <f t="shared" si="18"/>
        <v>-196.87554899999998</v>
      </c>
      <c r="M126">
        <f t="shared" si="19"/>
        <v>40.554168000000004</v>
      </c>
      <c r="N126">
        <f t="shared" si="20"/>
        <v>-130.98080399999998</v>
      </c>
      <c r="O126">
        <f t="shared" si="21"/>
        <v>-827.97103900000002</v>
      </c>
      <c r="P126">
        <f t="shared" si="22"/>
        <v>-238.87091100000004</v>
      </c>
      <c r="Q126">
        <f t="shared" si="23"/>
        <v>-275.53285055555557</v>
      </c>
      <c r="R126">
        <f t="shared" si="24"/>
        <v>342.90865000000002</v>
      </c>
      <c r="S126">
        <f t="shared" si="25"/>
        <v>67.375799444444453</v>
      </c>
      <c r="T126" s="18">
        <f t="shared" si="26"/>
        <v>1.9078521717243226</v>
      </c>
      <c r="V126">
        <f t="shared" si="27"/>
        <v>171.31929144444445</v>
      </c>
    </row>
    <row r="127" spans="1:22" x14ac:dyDescent="0.3">
      <c r="A127">
        <v>125</v>
      </c>
      <c r="B127">
        <v>2010</v>
      </c>
      <c r="C127">
        <v>5</v>
      </c>
      <c r="D127">
        <v>6</v>
      </c>
      <c r="E127">
        <v>426.59027099999997</v>
      </c>
      <c r="F127">
        <v>555.16668700000002</v>
      </c>
      <c r="H127">
        <f t="shared" si="14"/>
        <v>-128.57641600000005</v>
      </c>
      <c r="I127">
        <f t="shared" si="15"/>
        <v>-117.48809799999992</v>
      </c>
      <c r="J127">
        <f t="shared" si="16"/>
        <v>-612.73663299999998</v>
      </c>
      <c r="K127">
        <f t="shared" si="17"/>
        <v>-286.47589100000005</v>
      </c>
      <c r="L127">
        <f t="shared" si="18"/>
        <v>-200.49044800000001</v>
      </c>
      <c r="M127">
        <f t="shared" si="19"/>
        <v>47.137298999999985</v>
      </c>
      <c r="N127">
        <f t="shared" si="20"/>
        <v>-127.90414399999997</v>
      </c>
      <c r="O127">
        <f t="shared" si="21"/>
        <v>-712.95455900000002</v>
      </c>
      <c r="P127">
        <f t="shared" si="22"/>
        <v>-236.54022199999997</v>
      </c>
      <c r="Q127">
        <f t="shared" si="23"/>
        <v>-264.00323466666663</v>
      </c>
      <c r="R127">
        <f t="shared" si="24"/>
        <v>342.90865000000002</v>
      </c>
      <c r="S127">
        <f t="shared" si="25"/>
        <v>78.905415333333394</v>
      </c>
      <c r="T127" s="18">
        <f t="shared" si="26"/>
        <v>2.234331455000238</v>
      </c>
      <c r="V127">
        <f t="shared" si="27"/>
        <v>162.58703633333334</v>
      </c>
    </row>
    <row r="128" spans="1:22" x14ac:dyDescent="0.3">
      <c r="A128">
        <v>126</v>
      </c>
      <c r="B128">
        <v>2010</v>
      </c>
      <c r="C128">
        <v>5</v>
      </c>
      <c r="D128">
        <v>7</v>
      </c>
      <c r="E128">
        <v>400.71200599999997</v>
      </c>
      <c r="F128">
        <v>542.6875</v>
      </c>
      <c r="H128">
        <f t="shared" si="14"/>
        <v>-141.97549400000003</v>
      </c>
      <c r="I128">
        <f t="shared" si="15"/>
        <v>-93.593261999999982</v>
      </c>
      <c r="J128">
        <f t="shared" si="16"/>
        <v>-629.74380499999995</v>
      </c>
      <c r="K128">
        <f t="shared" si="17"/>
        <v>-286.50726300000002</v>
      </c>
      <c r="L128">
        <f t="shared" si="18"/>
        <v>-207.02371199999999</v>
      </c>
      <c r="M128">
        <f t="shared" si="19"/>
        <v>54.111205999999981</v>
      </c>
      <c r="N128">
        <f t="shared" si="20"/>
        <v>-122.96929899999998</v>
      </c>
      <c r="O128">
        <f t="shared" si="21"/>
        <v>-624.50152600000001</v>
      </c>
      <c r="P128">
        <f t="shared" si="22"/>
        <v>-230.08599899999996</v>
      </c>
      <c r="Q128">
        <f t="shared" si="23"/>
        <v>-253.58768377777773</v>
      </c>
      <c r="R128">
        <f t="shared" si="24"/>
        <v>342.90865000000002</v>
      </c>
      <c r="S128">
        <f t="shared" si="25"/>
        <v>89.320966222222296</v>
      </c>
      <c r="T128" s="18">
        <f t="shared" si="26"/>
        <v>2.5292642282945574</v>
      </c>
      <c r="V128">
        <f t="shared" si="27"/>
        <v>147.12432222222225</v>
      </c>
    </row>
    <row r="129" spans="1:22" x14ac:dyDescent="0.3">
      <c r="A129">
        <v>127</v>
      </c>
      <c r="B129">
        <v>2010</v>
      </c>
      <c r="C129">
        <v>5</v>
      </c>
      <c r="D129">
        <v>8</v>
      </c>
      <c r="E129">
        <v>420.315338</v>
      </c>
      <c r="F129">
        <v>534.5625</v>
      </c>
      <c r="H129">
        <f t="shared" si="14"/>
        <v>-114.247162</v>
      </c>
      <c r="I129">
        <f t="shared" si="15"/>
        <v>-83.592834000000039</v>
      </c>
      <c r="J129">
        <f t="shared" si="16"/>
        <v>-615.56008900000006</v>
      </c>
      <c r="K129">
        <f t="shared" si="17"/>
        <v>-280.03961200000003</v>
      </c>
      <c r="L129">
        <f t="shared" si="18"/>
        <v>-232.34927399999998</v>
      </c>
      <c r="M129">
        <f t="shared" si="19"/>
        <v>60.178101000000026</v>
      </c>
      <c r="N129">
        <f t="shared" si="20"/>
        <v>-114.51531999999997</v>
      </c>
      <c r="O129">
        <f t="shared" si="21"/>
        <v>-589.6464840000001</v>
      </c>
      <c r="P129">
        <f t="shared" si="22"/>
        <v>-222.30270400000001</v>
      </c>
      <c r="Q129">
        <f t="shared" si="23"/>
        <v>-243.56393088888893</v>
      </c>
      <c r="R129">
        <f t="shared" si="24"/>
        <v>342.90865000000002</v>
      </c>
      <c r="S129">
        <f t="shared" si="25"/>
        <v>99.34471911111109</v>
      </c>
      <c r="T129" s="18">
        <f t="shared" si="26"/>
        <v>2.8131026224298767</v>
      </c>
      <c r="V129">
        <f t="shared" si="27"/>
        <v>176.75140711111106</v>
      </c>
    </row>
    <row r="130" spans="1:22" x14ac:dyDescent="0.3">
      <c r="A130">
        <v>128</v>
      </c>
      <c r="B130">
        <v>2010</v>
      </c>
      <c r="C130">
        <v>5</v>
      </c>
      <c r="D130">
        <v>9</v>
      </c>
      <c r="E130">
        <v>442.91162100000003</v>
      </c>
      <c r="F130">
        <v>527.58331299999998</v>
      </c>
      <c r="H130">
        <f t="shared" si="14"/>
        <v>-84.67169199999995</v>
      </c>
      <c r="I130">
        <f t="shared" si="15"/>
        <v>-107.86889599999995</v>
      </c>
      <c r="J130">
        <f t="shared" si="16"/>
        <v>-640.14761399999998</v>
      </c>
      <c r="K130">
        <f t="shared" si="17"/>
        <v>-270.505157</v>
      </c>
      <c r="L130">
        <f t="shared" si="18"/>
        <v>-107.326233</v>
      </c>
      <c r="M130">
        <f t="shared" si="19"/>
        <v>66.836517000000015</v>
      </c>
      <c r="N130">
        <f t="shared" si="20"/>
        <v>-108.73580900000002</v>
      </c>
      <c r="O130">
        <f t="shared" si="21"/>
        <v>-582.11144999999999</v>
      </c>
      <c r="P130">
        <f t="shared" si="22"/>
        <v>-219.77877799999999</v>
      </c>
      <c r="Q130">
        <f t="shared" si="23"/>
        <v>-228.25656799999999</v>
      </c>
      <c r="R130">
        <f t="shared" si="24"/>
        <v>342.90865000000002</v>
      </c>
      <c r="S130">
        <f t="shared" si="25"/>
        <v>114.65208200000004</v>
      </c>
      <c r="T130" s="18">
        <f t="shared" si="26"/>
        <v>3.2465547784227677</v>
      </c>
      <c r="V130">
        <f t="shared" si="27"/>
        <v>214.65505300000004</v>
      </c>
    </row>
    <row r="131" spans="1:22" x14ac:dyDescent="0.3">
      <c r="A131">
        <v>129</v>
      </c>
      <c r="B131">
        <v>2010</v>
      </c>
      <c r="C131">
        <v>5</v>
      </c>
      <c r="D131">
        <v>10</v>
      </c>
      <c r="E131">
        <v>489.50744600000002</v>
      </c>
      <c r="F131">
        <v>529.41668700000002</v>
      </c>
      <c r="H131">
        <f t="shared" ref="H131:H194" si="28">E131-F131</f>
        <v>-39.909241000000009</v>
      </c>
      <c r="I131">
        <f t="shared" ref="I131:I194" si="29">E496-F496</f>
        <v>-176.90136699999994</v>
      </c>
      <c r="J131">
        <f t="shared" ref="J131:J194" si="30">E861-F861</f>
        <v>-690.71469100000013</v>
      </c>
      <c r="K131">
        <f t="shared" ref="K131:K194" si="31">E1227-F1227</f>
        <v>-267.80365</v>
      </c>
      <c r="L131">
        <f t="shared" ref="L131:L194" si="32">E1592-F1592</f>
        <v>-64.899901999999997</v>
      </c>
      <c r="M131">
        <f t="shared" ref="M131:M194" si="33">E1957-F1957</f>
        <v>72.904021999999998</v>
      </c>
      <c r="N131">
        <f t="shared" ref="N131:N194" si="34">E2322-F2322</f>
        <v>-100.43533300000001</v>
      </c>
      <c r="O131">
        <f t="shared" ref="O131:O194" si="35">E2688-F2688</f>
        <v>-588.26709000000005</v>
      </c>
      <c r="P131">
        <f t="shared" ref="P131:P194" si="36">E3053-F3053</f>
        <v>-207.90325899999999</v>
      </c>
      <c r="Q131">
        <f t="shared" ref="Q131:Q194" si="37">AVERAGE(H131:P131)</f>
        <v>-229.3256123333334</v>
      </c>
      <c r="R131">
        <f t="shared" ref="R131:R194" si="38">9.71*35.315</f>
        <v>342.90865000000002</v>
      </c>
      <c r="S131">
        <f t="shared" ref="S131:S194" si="39">R131+Q131</f>
        <v>113.58303766666663</v>
      </c>
      <c r="T131" s="18">
        <f t="shared" ref="T131:T194" si="40">S131/35.315</f>
        <v>3.2162830997215526</v>
      </c>
      <c r="V131">
        <f t="shared" ref="V131:V194" si="41">E131+Q131</f>
        <v>260.18183366666665</v>
      </c>
    </row>
    <row r="132" spans="1:22" x14ac:dyDescent="0.3">
      <c r="A132">
        <v>130</v>
      </c>
      <c r="B132">
        <v>2010</v>
      </c>
      <c r="C132">
        <v>5</v>
      </c>
      <c r="D132">
        <v>11</v>
      </c>
      <c r="E132">
        <v>502.430725</v>
      </c>
      <c r="F132">
        <v>526.47918700000002</v>
      </c>
      <c r="H132">
        <f t="shared" si="28"/>
        <v>-24.048462000000029</v>
      </c>
      <c r="I132">
        <f t="shared" si="29"/>
        <v>-212.23596199999997</v>
      </c>
      <c r="J132">
        <f t="shared" si="30"/>
        <v>-675.53500399999996</v>
      </c>
      <c r="K132">
        <f t="shared" si="31"/>
        <v>-266.62249800000001</v>
      </c>
      <c r="L132">
        <f t="shared" si="32"/>
        <v>-205.91601600000001</v>
      </c>
      <c r="M132">
        <f t="shared" si="33"/>
        <v>77.712005999999974</v>
      </c>
      <c r="N132">
        <f t="shared" si="34"/>
        <v>-89.450531000000012</v>
      </c>
      <c r="O132">
        <f t="shared" si="35"/>
        <v>-608.90136700000005</v>
      </c>
      <c r="P132">
        <f t="shared" si="36"/>
        <v>-189.022156</v>
      </c>
      <c r="Q132">
        <f t="shared" si="37"/>
        <v>-243.77999888888891</v>
      </c>
      <c r="R132">
        <f t="shared" si="38"/>
        <v>342.90865000000002</v>
      </c>
      <c r="S132">
        <f t="shared" si="39"/>
        <v>99.128651111111111</v>
      </c>
      <c r="T132" s="18">
        <f t="shared" si="40"/>
        <v>2.8069843157613228</v>
      </c>
      <c r="V132">
        <f t="shared" si="41"/>
        <v>258.65072611111111</v>
      </c>
    </row>
    <row r="133" spans="1:22" x14ac:dyDescent="0.3">
      <c r="A133">
        <v>131</v>
      </c>
      <c r="B133">
        <v>2010</v>
      </c>
      <c r="C133">
        <v>5</v>
      </c>
      <c r="D133">
        <v>12</v>
      </c>
      <c r="E133">
        <v>441.80688500000002</v>
      </c>
      <c r="F133">
        <v>518.375</v>
      </c>
      <c r="H133">
        <f t="shared" si="28"/>
        <v>-76.568114999999977</v>
      </c>
      <c r="I133">
        <f t="shared" si="29"/>
        <v>-177.85125700000003</v>
      </c>
      <c r="J133">
        <f t="shared" si="30"/>
        <v>-636.52926600000001</v>
      </c>
      <c r="K133">
        <f t="shared" si="31"/>
        <v>-260.25692700000002</v>
      </c>
      <c r="L133">
        <f t="shared" si="32"/>
        <v>-168.62286400000005</v>
      </c>
      <c r="M133">
        <f t="shared" si="33"/>
        <v>81.562865999999985</v>
      </c>
      <c r="N133">
        <f t="shared" si="34"/>
        <v>-90.485961999999972</v>
      </c>
      <c r="O133">
        <f t="shared" si="35"/>
        <v>-607.296783</v>
      </c>
      <c r="P133">
        <f t="shared" si="36"/>
        <v>-168.98608399999995</v>
      </c>
      <c r="Q133">
        <f t="shared" si="37"/>
        <v>-233.89271022222223</v>
      </c>
      <c r="R133">
        <f t="shared" si="38"/>
        <v>342.90865000000002</v>
      </c>
      <c r="S133">
        <f t="shared" si="39"/>
        <v>109.01593977777779</v>
      </c>
      <c r="T133" s="18">
        <f t="shared" si="40"/>
        <v>3.0869585099186692</v>
      </c>
      <c r="V133">
        <f t="shared" si="41"/>
        <v>207.91417477777779</v>
      </c>
    </row>
    <row r="134" spans="1:22" x14ac:dyDescent="0.3">
      <c r="A134">
        <v>132</v>
      </c>
      <c r="B134">
        <v>2010</v>
      </c>
      <c r="C134">
        <v>5</v>
      </c>
      <c r="D134">
        <v>13</v>
      </c>
      <c r="E134">
        <v>419.48828099999997</v>
      </c>
      <c r="F134">
        <v>507.5625</v>
      </c>
      <c r="H134">
        <f t="shared" si="28"/>
        <v>-88.074219000000028</v>
      </c>
      <c r="I134">
        <f t="shared" si="29"/>
        <v>-245.75524899999994</v>
      </c>
      <c r="J134">
        <f t="shared" si="30"/>
        <v>-608.89910899999995</v>
      </c>
      <c r="K134">
        <f t="shared" si="31"/>
        <v>-246.60562099999999</v>
      </c>
      <c r="L134">
        <f t="shared" si="32"/>
        <v>-216.64044200000001</v>
      </c>
      <c r="M134">
        <f t="shared" si="33"/>
        <v>88.532989999999984</v>
      </c>
      <c r="N134">
        <f t="shared" si="34"/>
        <v>-87.048737000000017</v>
      </c>
      <c r="O134">
        <f t="shared" si="35"/>
        <v>-555.06649799999991</v>
      </c>
      <c r="P134">
        <f t="shared" si="36"/>
        <v>-153.847961</v>
      </c>
      <c r="Q134">
        <f t="shared" si="37"/>
        <v>-234.82276066666665</v>
      </c>
      <c r="R134">
        <f t="shared" si="38"/>
        <v>342.90865000000002</v>
      </c>
      <c r="S134">
        <f t="shared" si="39"/>
        <v>108.08588933333337</v>
      </c>
      <c r="T134" s="18">
        <f t="shared" si="40"/>
        <v>3.0606226627023467</v>
      </c>
      <c r="V134">
        <f t="shared" si="41"/>
        <v>184.66552033333332</v>
      </c>
    </row>
    <row r="135" spans="1:22" x14ac:dyDescent="0.3">
      <c r="A135">
        <v>133</v>
      </c>
      <c r="B135">
        <v>2010</v>
      </c>
      <c r="C135">
        <v>5</v>
      </c>
      <c r="D135">
        <v>14</v>
      </c>
      <c r="E135">
        <v>406.30999800000001</v>
      </c>
      <c r="F135">
        <v>501.25</v>
      </c>
      <c r="H135">
        <f t="shared" si="28"/>
        <v>-94.940001999999993</v>
      </c>
      <c r="I135">
        <f t="shared" si="29"/>
        <v>-319.10296599999998</v>
      </c>
      <c r="J135">
        <f t="shared" si="30"/>
        <v>-600.71823100000006</v>
      </c>
      <c r="K135">
        <f t="shared" si="31"/>
        <v>-224.29980499999999</v>
      </c>
      <c r="L135">
        <f t="shared" si="32"/>
        <v>-292.10827600000005</v>
      </c>
      <c r="M135">
        <f t="shared" si="33"/>
        <v>93.183745999999985</v>
      </c>
      <c r="N135">
        <f t="shared" si="34"/>
        <v>-81.090148999999997</v>
      </c>
      <c r="O135">
        <f t="shared" si="35"/>
        <v>-506.51513699999998</v>
      </c>
      <c r="P135">
        <f t="shared" si="36"/>
        <v>-145.91665599999999</v>
      </c>
      <c r="Q135">
        <f t="shared" si="37"/>
        <v>-241.27860844444442</v>
      </c>
      <c r="R135">
        <f t="shared" si="38"/>
        <v>342.90865000000002</v>
      </c>
      <c r="S135">
        <f t="shared" si="39"/>
        <v>101.63004155555561</v>
      </c>
      <c r="T135" s="18">
        <f t="shared" si="40"/>
        <v>2.8778151367848115</v>
      </c>
      <c r="V135">
        <f t="shared" si="41"/>
        <v>165.03138955555559</v>
      </c>
    </row>
    <row r="136" spans="1:22" x14ac:dyDescent="0.3">
      <c r="A136">
        <v>134</v>
      </c>
      <c r="B136">
        <v>2010</v>
      </c>
      <c r="C136">
        <v>5</v>
      </c>
      <c r="D136">
        <v>15</v>
      </c>
      <c r="E136">
        <v>393.31057700000002</v>
      </c>
      <c r="F136">
        <v>503.125</v>
      </c>
      <c r="H136">
        <f t="shared" si="28"/>
        <v>-109.81442299999998</v>
      </c>
      <c r="I136">
        <f t="shared" si="29"/>
        <v>-340.74835200000001</v>
      </c>
      <c r="J136">
        <f t="shared" si="30"/>
        <v>-624.28549199999998</v>
      </c>
      <c r="K136">
        <f t="shared" si="31"/>
        <v>-198.76290900000004</v>
      </c>
      <c r="L136">
        <f t="shared" si="32"/>
        <v>-330.45608499999997</v>
      </c>
      <c r="M136">
        <f t="shared" si="33"/>
        <v>96.257475999999997</v>
      </c>
      <c r="N136">
        <f t="shared" si="34"/>
        <v>-74.329711999999972</v>
      </c>
      <c r="O136">
        <f t="shared" si="35"/>
        <v>-488.54397599999999</v>
      </c>
      <c r="P136">
        <f t="shared" si="36"/>
        <v>-141.34893799999998</v>
      </c>
      <c r="Q136">
        <f t="shared" si="37"/>
        <v>-245.78137900000002</v>
      </c>
      <c r="R136">
        <f t="shared" si="38"/>
        <v>342.90865000000002</v>
      </c>
      <c r="S136">
        <f t="shared" si="39"/>
        <v>97.127271000000007</v>
      </c>
      <c r="T136" s="18">
        <f t="shared" si="40"/>
        <v>2.7503120770210963</v>
      </c>
      <c r="V136">
        <f t="shared" si="41"/>
        <v>147.52919800000001</v>
      </c>
    </row>
    <row r="137" spans="1:22" x14ac:dyDescent="0.3">
      <c r="A137">
        <v>135</v>
      </c>
      <c r="B137">
        <v>2010</v>
      </c>
      <c r="C137">
        <v>5</v>
      </c>
      <c r="D137">
        <v>16</v>
      </c>
      <c r="E137">
        <v>388.51135299999999</v>
      </c>
      <c r="F137">
        <v>509.375</v>
      </c>
      <c r="H137">
        <f t="shared" si="28"/>
        <v>-120.86364700000001</v>
      </c>
      <c r="I137">
        <f t="shared" si="29"/>
        <v>-282.37939499999993</v>
      </c>
      <c r="J137">
        <f t="shared" si="30"/>
        <v>-659.38110399999994</v>
      </c>
      <c r="K137">
        <f t="shared" si="31"/>
        <v>-178.64108299999998</v>
      </c>
      <c r="L137">
        <f t="shared" si="32"/>
        <v>-327.84747300000004</v>
      </c>
      <c r="M137">
        <f t="shared" si="33"/>
        <v>101.78457600000002</v>
      </c>
      <c r="N137">
        <f t="shared" si="34"/>
        <v>-68.213958999999988</v>
      </c>
      <c r="O137">
        <f t="shared" si="35"/>
        <v>-516.5115659999999</v>
      </c>
      <c r="P137">
        <f t="shared" si="36"/>
        <v>-135.61877399999997</v>
      </c>
      <c r="Q137">
        <f t="shared" si="37"/>
        <v>-243.07471388888885</v>
      </c>
      <c r="R137">
        <f t="shared" si="38"/>
        <v>342.90865000000002</v>
      </c>
      <c r="S137">
        <f t="shared" si="39"/>
        <v>99.833936111111171</v>
      </c>
      <c r="T137" s="18">
        <f t="shared" si="40"/>
        <v>2.8269555744332768</v>
      </c>
      <c r="V137">
        <f t="shared" si="41"/>
        <v>145.43663911111113</v>
      </c>
    </row>
    <row r="138" spans="1:22" x14ac:dyDescent="0.3">
      <c r="A138">
        <v>136</v>
      </c>
      <c r="B138">
        <v>2010</v>
      </c>
      <c r="C138">
        <v>5</v>
      </c>
      <c r="D138">
        <v>17</v>
      </c>
      <c r="E138">
        <v>386.66540500000002</v>
      </c>
      <c r="F138">
        <v>517.3125</v>
      </c>
      <c r="H138">
        <f t="shared" si="28"/>
        <v>-130.64709499999998</v>
      </c>
      <c r="I138">
        <f t="shared" si="29"/>
        <v>-333.81436200000002</v>
      </c>
      <c r="J138">
        <f t="shared" si="30"/>
        <v>-658.43804899999998</v>
      </c>
      <c r="K138">
        <f t="shared" si="31"/>
        <v>-162.47705099999996</v>
      </c>
      <c r="L138">
        <f t="shared" si="32"/>
        <v>-306.36785900000001</v>
      </c>
      <c r="M138">
        <f t="shared" si="33"/>
        <v>104.53378300000003</v>
      </c>
      <c r="N138">
        <f t="shared" si="34"/>
        <v>-60.713866999999993</v>
      </c>
      <c r="O138">
        <f t="shared" si="35"/>
        <v>-469.12988299999995</v>
      </c>
      <c r="P138">
        <f t="shared" si="36"/>
        <v>-123.951843</v>
      </c>
      <c r="Q138">
        <f t="shared" si="37"/>
        <v>-237.8895806666666</v>
      </c>
      <c r="R138">
        <f t="shared" si="38"/>
        <v>342.90865000000002</v>
      </c>
      <c r="S138">
        <f t="shared" si="39"/>
        <v>105.01906933333342</v>
      </c>
      <c r="T138" s="18">
        <f t="shared" si="40"/>
        <v>2.9737808107980581</v>
      </c>
      <c r="V138">
        <f t="shared" si="41"/>
        <v>148.77582433333342</v>
      </c>
    </row>
    <row r="139" spans="1:22" x14ac:dyDescent="0.3">
      <c r="A139">
        <v>137</v>
      </c>
      <c r="B139">
        <v>2010</v>
      </c>
      <c r="C139">
        <v>5</v>
      </c>
      <c r="D139">
        <v>18</v>
      </c>
      <c r="E139">
        <v>414.50244099999998</v>
      </c>
      <c r="F139">
        <v>524.1875</v>
      </c>
      <c r="H139">
        <f t="shared" si="28"/>
        <v>-109.68505900000002</v>
      </c>
      <c r="I139">
        <f t="shared" si="29"/>
        <v>-323.03595000000001</v>
      </c>
      <c r="J139">
        <f t="shared" si="30"/>
        <v>-614.859283</v>
      </c>
      <c r="K139">
        <f t="shared" si="31"/>
        <v>-147.369934</v>
      </c>
      <c r="L139">
        <f t="shared" si="32"/>
        <v>-293.86605799999995</v>
      </c>
      <c r="M139">
        <f t="shared" si="33"/>
        <v>105.99877900000001</v>
      </c>
      <c r="N139">
        <f t="shared" si="34"/>
        <v>-54.106781000000012</v>
      </c>
      <c r="O139">
        <f t="shared" si="35"/>
        <v>-469.29373199999998</v>
      </c>
      <c r="P139">
        <f t="shared" si="36"/>
        <v>-110.780731</v>
      </c>
      <c r="Q139">
        <f t="shared" si="37"/>
        <v>-224.11097211111112</v>
      </c>
      <c r="R139">
        <f t="shared" si="38"/>
        <v>342.90865000000002</v>
      </c>
      <c r="S139">
        <f t="shared" si="39"/>
        <v>118.7976778888889</v>
      </c>
      <c r="T139" s="18">
        <f t="shared" si="40"/>
        <v>3.3639438733934277</v>
      </c>
      <c r="V139">
        <f t="shared" si="41"/>
        <v>190.39146888888885</v>
      </c>
    </row>
    <row r="140" spans="1:22" x14ac:dyDescent="0.3">
      <c r="A140">
        <v>138</v>
      </c>
      <c r="B140">
        <v>2010</v>
      </c>
      <c r="C140">
        <v>5</v>
      </c>
      <c r="D140">
        <v>19</v>
      </c>
      <c r="E140">
        <v>434.85995500000001</v>
      </c>
      <c r="F140">
        <v>523.625</v>
      </c>
      <c r="H140">
        <f t="shared" si="28"/>
        <v>-88.765044999999986</v>
      </c>
      <c r="I140">
        <f t="shared" si="29"/>
        <v>-322.48809799999998</v>
      </c>
      <c r="J140">
        <f t="shared" si="30"/>
        <v>-564.35833700000001</v>
      </c>
      <c r="K140">
        <f t="shared" si="31"/>
        <v>-136.24084499999998</v>
      </c>
      <c r="L140">
        <f t="shared" si="32"/>
        <v>-214.57919300000003</v>
      </c>
      <c r="M140">
        <f t="shared" si="33"/>
        <v>107.69220000000001</v>
      </c>
      <c r="N140">
        <f t="shared" si="34"/>
        <v>-45.907683999999961</v>
      </c>
      <c r="O140">
        <f t="shared" si="35"/>
        <v>-497.36019900000002</v>
      </c>
      <c r="P140">
        <f t="shared" si="36"/>
        <v>-103.13351399999999</v>
      </c>
      <c r="Q140">
        <f t="shared" si="37"/>
        <v>-207.23785722222223</v>
      </c>
      <c r="R140">
        <f t="shared" si="38"/>
        <v>342.90865000000002</v>
      </c>
      <c r="S140">
        <f t="shared" si="39"/>
        <v>135.67079277777779</v>
      </c>
      <c r="T140" s="18">
        <f t="shared" si="40"/>
        <v>3.8417327701480333</v>
      </c>
      <c r="V140">
        <f t="shared" si="41"/>
        <v>227.62209777777778</v>
      </c>
    </row>
    <row r="141" spans="1:22" x14ac:dyDescent="0.3">
      <c r="A141">
        <v>139</v>
      </c>
      <c r="B141">
        <v>2010</v>
      </c>
      <c r="C141">
        <v>5</v>
      </c>
      <c r="D141">
        <v>20</v>
      </c>
      <c r="E141">
        <v>492.292328</v>
      </c>
      <c r="F141">
        <v>535.625</v>
      </c>
      <c r="H141">
        <f t="shared" si="28"/>
        <v>-43.332672000000002</v>
      </c>
      <c r="I141">
        <f t="shared" si="29"/>
        <v>-379.69381700000002</v>
      </c>
      <c r="J141">
        <f t="shared" si="30"/>
        <v>-524.06585700000005</v>
      </c>
      <c r="K141">
        <f t="shared" si="31"/>
        <v>-125.13922100000002</v>
      </c>
      <c r="L141">
        <f t="shared" si="32"/>
        <v>-231.35025000000002</v>
      </c>
      <c r="M141">
        <f t="shared" si="33"/>
        <v>108.46295199999997</v>
      </c>
      <c r="N141">
        <f t="shared" si="34"/>
        <v>-43.362030000000004</v>
      </c>
      <c r="O141">
        <f t="shared" si="35"/>
        <v>-522.99661300000002</v>
      </c>
      <c r="P141">
        <f t="shared" si="36"/>
        <v>-94.863404000000003</v>
      </c>
      <c r="Q141">
        <f t="shared" si="37"/>
        <v>-206.26010133333338</v>
      </c>
      <c r="R141">
        <f t="shared" si="38"/>
        <v>342.90865000000002</v>
      </c>
      <c r="S141">
        <f t="shared" si="39"/>
        <v>136.64854866666664</v>
      </c>
      <c r="T141" s="18">
        <f t="shared" si="40"/>
        <v>3.8694194723677375</v>
      </c>
      <c r="V141">
        <f t="shared" si="41"/>
        <v>286.03222666666659</v>
      </c>
    </row>
    <row r="142" spans="1:22" x14ac:dyDescent="0.3">
      <c r="A142">
        <v>140</v>
      </c>
      <c r="B142">
        <v>2010</v>
      </c>
      <c r="C142">
        <v>5</v>
      </c>
      <c r="D142">
        <v>21</v>
      </c>
      <c r="E142">
        <v>460.63674900000001</v>
      </c>
      <c r="F142">
        <v>521.5625</v>
      </c>
      <c r="H142">
        <f t="shared" si="28"/>
        <v>-60.925750999999991</v>
      </c>
      <c r="I142">
        <f t="shared" si="29"/>
        <v>-413.55139199999996</v>
      </c>
      <c r="J142">
        <f t="shared" si="30"/>
        <v>-497.48461900000001</v>
      </c>
      <c r="K142">
        <f t="shared" si="31"/>
        <v>-120.12017800000001</v>
      </c>
      <c r="L142">
        <f t="shared" si="32"/>
        <v>-222.71688799999998</v>
      </c>
      <c r="M142">
        <f t="shared" si="33"/>
        <v>109.30230699999998</v>
      </c>
      <c r="N142">
        <f t="shared" si="34"/>
        <v>-41.474456999999973</v>
      </c>
      <c r="O142">
        <f t="shared" si="35"/>
        <v>-544.02359000000001</v>
      </c>
      <c r="P142">
        <f t="shared" si="36"/>
        <v>-84.979462000000012</v>
      </c>
      <c r="Q142">
        <f t="shared" si="37"/>
        <v>-208.44155888888889</v>
      </c>
      <c r="R142">
        <f t="shared" si="38"/>
        <v>342.90865000000002</v>
      </c>
      <c r="S142">
        <f t="shared" si="39"/>
        <v>134.46709111111113</v>
      </c>
      <c r="T142" s="18">
        <f t="shared" si="40"/>
        <v>3.8076480563814568</v>
      </c>
      <c r="V142">
        <f t="shared" si="41"/>
        <v>252.19519011111112</v>
      </c>
    </row>
    <row r="143" spans="1:22" x14ac:dyDescent="0.3">
      <c r="A143">
        <v>141</v>
      </c>
      <c r="B143">
        <v>2010</v>
      </c>
      <c r="C143">
        <v>5</v>
      </c>
      <c r="D143">
        <v>22</v>
      </c>
      <c r="E143">
        <v>432.482574</v>
      </c>
      <c r="F143">
        <v>502.25</v>
      </c>
      <c r="H143">
        <f t="shared" si="28"/>
        <v>-69.767426</v>
      </c>
      <c r="I143">
        <f t="shared" si="29"/>
        <v>-412.78671299999996</v>
      </c>
      <c r="J143">
        <f t="shared" si="30"/>
        <v>-492.26885999999996</v>
      </c>
      <c r="K143">
        <f t="shared" si="31"/>
        <v>-120.289917</v>
      </c>
      <c r="L143">
        <f t="shared" si="32"/>
        <v>-213.56124899999998</v>
      </c>
      <c r="M143">
        <f t="shared" si="33"/>
        <v>107.68960600000003</v>
      </c>
      <c r="N143">
        <f t="shared" si="34"/>
        <v>-41.416228999999987</v>
      </c>
      <c r="O143">
        <f t="shared" si="35"/>
        <v>-574.4307859999999</v>
      </c>
      <c r="P143">
        <f t="shared" si="36"/>
        <v>-73.226075000000037</v>
      </c>
      <c r="Q143">
        <f t="shared" si="37"/>
        <v>-210.00640544444443</v>
      </c>
      <c r="R143">
        <f t="shared" si="38"/>
        <v>342.90865000000002</v>
      </c>
      <c r="S143">
        <f t="shared" si="39"/>
        <v>132.9022445555556</v>
      </c>
      <c r="T143" s="18">
        <f t="shared" si="40"/>
        <v>3.7633369547092057</v>
      </c>
      <c r="V143">
        <f t="shared" si="41"/>
        <v>222.47616855555557</v>
      </c>
    </row>
    <row r="144" spans="1:22" x14ac:dyDescent="0.3">
      <c r="A144">
        <v>142</v>
      </c>
      <c r="B144">
        <v>2010</v>
      </c>
      <c r="C144">
        <v>5</v>
      </c>
      <c r="D144">
        <v>23</v>
      </c>
      <c r="E144">
        <v>425.74527</v>
      </c>
      <c r="F144">
        <v>485.8125</v>
      </c>
      <c r="H144">
        <f t="shared" si="28"/>
        <v>-60.067229999999995</v>
      </c>
      <c r="I144">
        <f t="shared" si="29"/>
        <v>-401.421448</v>
      </c>
      <c r="J144">
        <f t="shared" si="30"/>
        <v>-517.28369099999998</v>
      </c>
      <c r="K144">
        <f t="shared" si="31"/>
        <v>-112.21450800000002</v>
      </c>
      <c r="L144">
        <f t="shared" si="32"/>
        <v>-201.34072899999995</v>
      </c>
      <c r="M144">
        <f t="shared" si="33"/>
        <v>111.24417199999999</v>
      </c>
      <c r="N144">
        <f t="shared" si="34"/>
        <v>-36.033660999999995</v>
      </c>
      <c r="O144">
        <f t="shared" si="35"/>
        <v>-604.16247599999997</v>
      </c>
      <c r="P144">
        <f t="shared" si="36"/>
        <v>-63.871336999999983</v>
      </c>
      <c r="Q144">
        <f t="shared" si="37"/>
        <v>-209.46121200000002</v>
      </c>
      <c r="R144">
        <f t="shared" si="38"/>
        <v>342.90865000000002</v>
      </c>
      <c r="S144">
        <f t="shared" si="39"/>
        <v>133.44743800000001</v>
      </c>
      <c r="T144" s="18">
        <f t="shared" si="40"/>
        <v>3.7787749681438485</v>
      </c>
      <c r="V144">
        <f t="shared" si="41"/>
        <v>216.28405799999999</v>
      </c>
    </row>
    <row r="145" spans="1:22" x14ac:dyDescent="0.3">
      <c r="A145">
        <v>143</v>
      </c>
      <c r="B145">
        <v>2010</v>
      </c>
      <c r="C145">
        <v>5</v>
      </c>
      <c r="D145">
        <v>24</v>
      </c>
      <c r="E145">
        <v>425.09463499999998</v>
      </c>
      <c r="F145">
        <v>474.5625</v>
      </c>
      <c r="H145">
        <f t="shared" si="28"/>
        <v>-49.467865000000018</v>
      </c>
      <c r="I145">
        <f t="shared" si="29"/>
        <v>-395.870361</v>
      </c>
      <c r="J145">
        <f t="shared" si="30"/>
        <v>-515.57788100000005</v>
      </c>
      <c r="K145">
        <f t="shared" si="31"/>
        <v>-105.88732900000002</v>
      </c>
      <c r="L145">
        <f t="shared" si="32"/>
        <v>-188.907623</v>
      </c>
      <c r="M145">
        <f t="shared" si="33"/>
        <v>112.360839</v>
      </c>
      <c r="N145">
        <f t="shared" si="34"/>
        <v>-32.290497000000016</v>
      </c>
      <c r="O145">
        <f t="shared" si="35"/>
        <v>-607.03387399999997</v>
      </c>
      <c r="P145">
        <f t="shared" si="36"/>
        <v>-57.820801000000017</v>
      </c>
      <c r="Q145">
        <f t="shared" si="37"/>
        <v>-204.49948800000004</v>
      </c>
      <c r="R145">
        <f t="shared" si="38"/>
        <v>342.90865000000002</v>
      </c>
      <c r="S145">
        <f t="shared" si="39"/>
        <v>138.40916199999998</v>
      </c>
      <c r="T145" s="18">
        <f t="shared" si="40"/>
        <v>3.9192740195384395</v>
      </c>
      <c r="V145">
        <f t="shared" si="41"/>
        <v>220.59514699999994</v>
      </c>
    </row>
    <row r="146" spans="1:22" x14ac:dyDescent="0.3">
      <c r="A146">
        <v>144</v>
      </c>
      <c r="B146">
        <v>2010</v>
      </c>
      <c r="C146">
        <v>5</v>
      </c>
      <c r="D146">
        <v>25</v>
      </c>
      <c r="E146">
        <v>418.85504200000003</v>
      </c>
      <c r="F146">
        <v>464.8125</v>
      </c>
      <c r="H146">
        <f t="shared" si="28"/>
        <v>-45.957457999999974</v>
      </c>
      <c r="I146">
        <f t="shared" si="29"/>
        <v>-417.21292099999999</v>
      </c>
      <c r="J146">
        <f t="shared" si="30"/>
        <v>-505.93966699999999</v>
      </c>
      <c r="K146">
        <f t="shared" si="31"/>
        <v>-90.506103999999993</v>
      </c>
      <c r="L146">
        <f t="shared" si="32"/>
        <v>-174.00131199999998</v>
      </c>
      <c r="M146">
        <f t="shared" si="33"/>
        <v>110.08141999999998</v>
      </c>
      <c r="N146">
        <f t="shared" si="34"/>
        <v>-28.636352999999986</v>
      </c>
      <c r="O146">
        <f t="shared" si="35"/>
        <v>-546.178314</v>
      </c>
      <c r="P146">
        <f t="shared" si="36"/>
        <v>-53.545684999999992</v>
      </c>
      <c r="Q146">
        <f t="shared" si="37"/>
        <v>-194.65515488888889</v>
      </c>
      <c r="R146">
        <f t="shared" si="38"/>
        <v>342.90865000000002</v>
      </c>
      <c r="S146">
        <f t="shared" si="39"/>
        <v>148.25349511111114</v>
      </c>
      <c r="T146" s="18">
        <f t="shared" si="40"/>
        <v>4.1980318592980641</v>
      </c>
      <c r="V146">
        <f t="shared" si="41"/>
        <v>224.19988711111114</v>
      </c>
    </row>
    <row r="147" spans="1:22" x14ac:dyDescent="0.3">
      <c r="A147">
        <v>145</v>
      </c>
      <c r="B147">
        <v>2010</v>
      </c>
      <c r="C147">
        <v>5</v>
      </c>
      <c r="D147">
        <v>26</v>
      </c>
      <c r="E147">
        <v>436.341095</v>
      </c>
      <c r="F147">
        <v>461.125</v>
      </c>
      <c r="H147">
        <f t="shared" si="28"/>
        <v>-24.783905000000004</v>
      </c>
      <c r="I147">
        <f t="shared" si="29"/>
        <v>-356.69595299999997</v>
      </c>
      <c r="J147">
        <f t="shared" si="30"/>
        <v>-491.57696499999997</v>
      </c>
      <c r="K147">
        <f t="shared" si="31"/>
        <v>-90.428467000000012</v>
      </c>
      <c r="L147">
        <f t="shared" si="32"/>
        <v>-161.13824499999998</v>
      </c>
      <c r="M147">
        <f t="shared" si="33"/>
        <v>110.32418799999999</v>
      </c>
      <c r="N147">
        <f t="shared" si="34"/>
        <v>-27.984130999999991</v>
      </c>
      <c r="O147">
        <f t="shared" si="35"/>
        <v>-500.21298199999995</v>
      </c>
      <c r="P147">
        <f t="shared" si="36"/>
        <v>-49.663299999999992</v>
      </c>
      <c r="Q147">
        <f t="shared" si="37"/>
        <v>-176.90663999999995</v>
      </c>
      <c r="R147">
        <f t="shared" si="38"/>
        <v>342.90865000000002</v>
      </c>
      <c r="S147">
        <f t="shared" si="39"/>
        <v>166.00201000000007</v>
      </c>
      <c r="T147" s="18">
        <f t="shared" si="40"/>
        <v>4.7006090896219757</v>
      </c>
      <c r="V147">
        <f t="shared" si="41"/>
        <v>259.43445500000007</v>
      </c>
    </row>
    <row r="148" spans="1:22" x14ac:dyDescent="0.3">
      <c r="A148">
        <v>146</v>
      </c>
      <c r="B148">
        <v>2010</v>
      </c>
      <c r="C148">
        <v>5</v>
      </c>
      <c r="D148">
        <v>27</v>
      </c>
      <c r="E148">
        <v>456.80957000000001</v>
      </c>
      <c r="F148">
        <v>462.5625</v>
      </c>
      <c r="H148">
        <f t="shared" si="28"/>
        <v>-5.7529299999999921</v>
      </c>
      <c r="I148">
        <f t="shared" si="29"/>
        <v>-400.98580899999996</v>
      </c>
      <c r="J148">
        <f t="shared" si="30"/>
        <v>-446.90408299999996</v>
      </c>
      <c r="K148">
        <f t="shared" si="31"/>
        <v>-96.805724999999995</v>
      </c>
      <c r="L148">
        <f t="shared" si="32"/>
        <v>-147.23486300000002</v>
      </c>
      <c r="M148">
        <f t="shared" si="33"/>
        <v>110.67349200000001</v>
      </c>
      <c r="N148">
        <f t="shared" si="34"/>
        <v>-25.883605999999986</v>
      </c>
      <c r="O148">
        <f t="shared" si="35"/>
        <v>-481.56637599999999</v>
      </c>
      <c r="P148">
        <f t="shared" si="36"/>
        <v>-46.989623999999992</v>
      </c>
      <c r="Q148">
        <f t="shared" si="37"/>
        <v>-171.27216933333335</v>
      </c>
      <c r="R148">
        <f t="shared" si="38"/>
        <v>342.90865000000002</v>
      </c>
      <c r="S148">
        <f t="shared" si="39"/>
        <v>171.63648066666667</v>
      </c>
      <c r="T148" s="18">
        <f t="shared" si="40"/>
        <v>4.8601580253905334</v>
      </c>
      <c r="V148">
        <f t="shared" si="41"/>
        <v>285.53740066666666</v>
      </c>
    </row>
    <row r="149" spans="1:22" x14ac:dyDescent="0.3">
      <c r="A149">
        <v>147</v>
      </c>
      <c r="B149">
        <v>2010</v>
      </c>
      <c r="C149">
        <v>5</v>
      </c>
      <c r="D149">
        <v>28</v>
      </c>
      <c r="E149">
        <v>453.24896200000001</v>
      </c>
      <c r="F149">
        <v>457.89584400000001</v>
      </c>
      <c r="H149">
        <f t="shared" si="28"/>
        <v>-4.6468820000000051</v>
      </c>
      <c r="I149">
        <f t="shared" si="29"/>
        <v>-330.51806599999998</v>
      </c>
      <c r="J149">
        <f t="shared" si="30"/>
        <v>-418.09655800000002</v>
      </c>
      <c r="K149">
        <f t="shared" si="31"/>
        <v>-85.462981999999954</v>
      </c>
      <c r="L149">
        <f t="shared" si="32"/>
        <v>-134.92785600000002</v>
      </c>
      <c r="M149">
        <f t="shared" si="33"/>
        <v>111.50488300000001</v>
      </c>
      <c r="N149">
        <f t="shared" si="34"/>
        <v>-24.675414999999987</v>
      </c>
      <c r="O149">
        <f t="shared" si="35"/>
        <v>-482.32952899999998</v>
      </c>
      <c r="P149">
        <f t="shared" si="36"/>
        <v>-43.983458999999982</v>
      </c>
      <c r="Q149">
        <f t="shared" si="37"/>
        <v>-157.01509599999997</v>
      </c>
      <c r="R149">
        <f t="shared" si="38"/>
        <v>342.90865000000002</v>
      </c>
      <c r="S149">
        <f t="shared" si="39"/>
        <v>185.89355400000005</v>
      </c>
      <c r="T149" s="18">
        <f t="shared" si="40"/>
        <v>5.2638695738354828</v>
      </c>
      <c r="V149">
        <f t="shared" si="41"/>
        <v>296.23386600000003</v>
      </c>
    </row>
    <row r="150" spans="1:22" x14ac:dyDescent="0.3">
      <c r="A150">
        <v>148</v>
      </c>
      <c r="B150">
        <v>2010</v>
      </c>
      <c r="C150">
        <v>5</v>
      </c>
      <c r="D150">
        <v>29</v>
      </c>
      <c r="E150">
        <v>420.47586100000001</v>
      </c>
      <c r="F150">
        <v>452.9375</v>
      </c>
      <c r="H150">
        <f t="shared" si="28"/>
        <v>-32.461638999999991</v>
      </c>
      <c r="I150">
        <f t="shared" si="29"/>
        <v>-336.88018799999998</v>
      </c>
      <c r="J150">
        <f t="shared" si="30"/>
        <v>-416.40173300000004</v>
      </c>
      <c r="K150">
        <f t="shared" si="31"/>
        <v>-121.58587599999998</v>
      </c>
      <c r="L150">
        <f t="shared" si="32"/>
        <v>-123.52282700000001</v>
      </c>
      <c r="M150">
        <f t="shared" si="33"/>
        <v>112.23095799999999</v>
      </c>
      <c r="N150">
        <f t="shared" si="34"/>
        <v>-23.322570999999982</v>
      </c>
      <c r="O150">
        <f t="shared" si="35"/>
        <v>-487.84265100000005</v>
      </c>
      <c r="P150">
        <f t="shared" si="36"/>
        <v>-40.540040000000033</v>
      </c>
      <c r="Q150">
        <f t="shared" si="37"/>
        <v>-163.36961855555558</v>
      </c>
      <c r="R150">
        <f t="shared" si="38"/>
        <v>342.90865000000002</v>
      </c>
      <c r="S150">
        <f t="shared" si="39"/>
        <v>179.53903144444445</v>
      </c>
      <c r="T150" s="18">
        <f t="shared" si="40"/>
        <v>5.0839312316138878</v>
      </c>
      <c r="V150">
        <f t="shared" si="41"/>
        <v>257.10624244444443</v>
      </c>
    </row>
    <row r="151" spans="1:22" x14ac:dyDescent="0.3">
      <c r="A151">
        <v>149</v>
      </c>
      <c r="B151">
        <v>2010</v>
      </c>
      <c r="C151">
        <v>5</v>
      </c>
      <c r="D151">
        <v>30</v>
      </c>
      <c r="E151">
        <v>400.04977400000001</v>
      </c>
      <c r="F151">
        <v>446.8125</v>
      </c>
      <c r="H151">
        <f t="shared" si="28"/>
        <v>-46.762725999999986</v>
      </c>
      <c r="I151">
        <f t="shared" si="29"/>
        <v>-321.97082499999999</v>
      </c>
      <c r="J151">
        <f t="shared" si="30"/>
        <v>-407.42828399999996</v>
      </c>
      <c r="K151">
        <f t="shared" si="31"/>
        <v>-107.62252799999999</v>
      </c>
      <c r="L151">
        <f t="shared" si="32"/>
        <v>-118.60565200000002</v>
      </c>
      <c r="M151">
        <f t="shared" si="33"/>
        <v>114.52606200000002</v>
      </c>
      <c r="N151">
        <f t="shared" si="34"/>
        <v>-22.765229000000033</v>
      </c>
      <c r="O151">
        <f t="shared" si="35"/>
        <v>-484.67257699999999</v>
      </c>
      <c r="P151">
        <f t="shared" si="36"/>
        <v>-37.874175999999977</v>
      </c>
      <c r="Q151">
        <f t="shared" si="37"/>
        <v>-159.24177055555555</v>
      </c>
      <c r="R151">
        <f t="shared" si="38"/>
        <v>342.90865000000002</v>
      </c>
      <c r="S151">
        <f t="shared" si="39"/>
        <v>183.66687944444448</v>
      </c>
      <c r="T151" s="18">
        <f t="shared" si="40"/>
        <v>5.2008177670804043</v>
      </c>
      <c r="V151">
        <f t="shared" si="41"/>
        <v>240.80800344444447</v>
      </c>
    </row>
    <row r="152" spans="1:22" x14ac:dyDescent="0.3">
      <c r="A152">
        <v>150</v>
      </c>
      <c r="B152">
        <v>2010</v>
      </c>
      <c r="C152">
        <v>5</v>
      </c>
      <c r="D152">
        <v>31</v>
      </c>
      <c r="E152">
        <v>391.05749500000002</v>
      </c>
      <c r="F152">
        <v>442.5</v>
      </c>
      <c r="H152">
        <f t="shared" si="28"/>
        <v>-51.442504999999983</v>
      </c>
      <c r="I152">
        <f t="shared" si="29"/>
        <v>-359.56726100000003</v>
      </c>
      <c r="J152">
        <f t="shared" si="30"/>
        <v>-390.52722199999999</v>
      </c>
      <c r="K152">
        <f t="shared" si="31"/>
        <v>-137.77044699999999</v>
      </c>
      <c r="L152">
        <f t="shared" si="32"/>
        <v>-114.073151</v>
      </c>
      <c r="M152">
        <f t="shared" si="33"/>
        <v>116.036316</v>
      </c>
      <c r="N152">
        <f t="shared" si="34"/>
        <v>-21.409819999999968</v>
      </c>
      <c r="O152">
        <f t="shared" si="35"/>
        <v>-451.59314000000001</v>
      </c>
      <c r="P152">
        <f t="shared" si="36"/>
        <v>-34.957550000000026</v>
      </c>
      <c r="Q152">
        <f t="shared" si="37"/>
        <v>-160.58942000000002</v>
      </c>
      <c r="R152">
        <f t="shared" si="38"/>
        <v>342.90865000000002</v>
      </c>
      <c r="S152">
        <f t="shared" si="39"/>
        <v>182.31923</v>
      </c>
      <c r="T152" s="18">
        <f t="shared" si="40"/>
        <v>5.1626569446410882</v>
      </c>
      <c r="V152">
        <f t="shared" si="41"/>
        <v>230.468075</v>
      </c>
    </row>
    <row r="153" spans="1:22" x14ac:dyDescent="0.3">
      <c r="A153">
        <v>151</v>
      </c>
      <c r="B153">
        <v>2010</v>
      </c>
      <c r="C153">
        <v>6</v>
      </c>
      <c r="D153">
        <v>1</v>
      </c>
      <c r="E153">
        <v>424.741241</v>
      </c>
      <c r="F153">
        <v>440.625</v>
      </c>
      <c r="H153">
        <f t="shared" si="28"/>
        <v>-15.883758999999998</v>
      </c>
      <c r="I153">
        <f t="shared" si="29"/>
        <v>-326.91894500000001</v>
      </c>
      <c r="J153">
        <f t="shared" si="30"/>
        <v>-375.11151099999995</v>
      </c>
      <c r="K153">
        <f t="shared" si="31"/>
        <v>-152.96560699999998</v>
      </c>
      <c r="L153">
        <f t="shared" si="32"/>
        <v>-107.95489500000002</v>
      </c>
      <c r="M153">
        <f t="shared" si="33"/>
        <v>117.99801600000001</v>
      </c>
      <c r="N153">
        <f t="shared" si="34"/>
        <v>-19.361664000000019</v>
      </c>
      <c r="O153">
        <f t="shared" si="35"/>
        <v>-414.663635</v>
      </c>
      <c r="P153">
        <f t="shared" si="36"/>
        <v>-31.544738999999993</v>
      </c>
      <c r="Q153">
        <f t="shared" si="37"/>
        <v>-147.37852655555557</v>
      </c>
      <c r="R153">
        <f t="shared" si="38"/>
        <v>342.90865000000002</v>
      </c>
      <c r="S153">
        <f t="shared" si="39"/>
        <v>195.53012344444446</v>
      </c>
      <c r="T153" s="18">
        <f t="shared" si="40"/>
        <v>5.5367442572403931</v>
      </c>
      <c r="V153">
        <f t="shared" si="41"/>
        <v>277.36271444444446</v>
      </c>
    </row>
    <row r="154" spans="1:22" x14ac:dyDescent="0.3">
      <c r="A154">
        <v>152</v>
      </c>
      <c r="B154">
        <v>2010</v>
      </c>
      <c r="C154">
        <v>6</v>
      </c>
      <c r="D154">
        <v>2</v>
      </c>
      <c r="E154">
        <v>442.72085600000003</v>
      </c>
      <c r="F154">
        <v>504.95834400000001</v>
      </c>
      <c r="H154">
        <f t="shared" si="28"/>
        <v>-62.237487999999985</v>
      </c>
      <c r="I154">
        <f t="shared" si="29"/>
        <v>-277.979919</v>
      </c>
      <c r="J154">
        <f t="shared" si="30"/>
        <v>-366.02710000000002</v>
      </c>
      <c r="K154">
        <f t="shared" si="31"/>
        <v>-157.03613300000001</v>
      </c>
      <c r="L154">
        <f t="shared" si="32"/>
        <v>-101.26507600000002</v>
      </c>
      <c r="M154">
        <f t="shared" si="33"/>
        <v>120.04353299999997</v>
      </c>
      <c r="N154">
        <f t="shared" si="34"/>
        <v>-16.322204999999997</v>
      </c>
      <c r="O154">
        <f t="shared" si="35"/>
        <v>-390.13919099999998</v>
      </c>
      <c r="P154">
        <f t="shared" si="36"/>
        <v>-27.567352000000028</v>
      </c>
      <c r="Q154">
        <f t="shared" si="37"/>
        <v>-142.05899233333332</v>
      </c>
      <c r="R154">
        <f t="shared" si="38"/>
        <v>342.90865000000002</v>
      </c>
      <c r="S154">
        <f t="shared" si="39"/>
        <v>200.8496576666667</v>
      </c>
      <c r="T154" s="18">
        <f t="shared" si="40"/>
        <v>5.6873752701873626</v>
      </c>
      <c r="V154">
        <f t="shared" si="41"/>
        <v>300.6618636666667</v>
      </c>
    </row>
    <row r="155" spans="1:22" x14ac:dyDescent="0.3">
      <c r="A155">
        <v>153</v>
      </c>
      <c r="B155">
        <v>2010</v>
      </c>
      <c r="C155">
        <v>6</v>
      </c>
      <c r="D155">
        <v>3</v>
      </c>
      <c r="E155">
        <v>820.26892099999998</v>
      </c>
      <c r="F155">
        <v>739.91668700000002</v>
      </c>
      <c r="H155">
        <f t="shared" si="28"/>
        <v>80.352233999999953</v>
      </c>
      <c r="I155">
        <f t="shared" si="29"/>
        <v>-353.08288599999997</v>
      </c>
      <c r="J155">
        <f t="shared" si="30"/>
        <v>-374.09213299999999</v>
      </c>
      <c r="K155">
        <f t="shared" si="31"/>
        <v>-155.79675300000002</v>
      </c>
      <c r="L155">
        <f t="shared" si="32"/>
        <v>-92.96463</v>
      </c>
      <c r="M155">
        <f t="shared" si="33"/>
        <v>124.37057499999997</v>
      </c>
      <c r="N155">
        <f t="shared" si="34"/>
        <v>-13.586455999999998</v>
      </c>
      <c r="O155">
        <f t="shared" si="35"/>
        <v>-365.77166699999998</v>
      </c>
      <c r="P155">
        <f t="shared" si="36"/>
        <v>-23.715270999999973</v>
      </c>
      <c r="Q155">
        <f t="shared" si="37"/>
        <v>-130.47633188888892</v>
      </c>
      <c r="R155">
        <f t="shared" si="38"/>
        <v>342.90865000000002</v>
      </c>
      <c r="S155">
        <f t="shared" si="39"/>
        <v>212.4323181111111</v>
      </c>
      <c r="T155" s="18">
        <f t="shared" si="40"/>
        <v>6.0153565938301323</v>
      </c>
      <c r="V155">
        <f t="shared" si="41"/>
        <v>689.79258911111106</v>
      </c>
    </row>
    <row r="156" spans="1:22" x14ac:dyDescent="0.3">
      <c r="A156">
        <v>154</v>
      </c>
      <c r="B156">
        <v>2010</v>
      </c>
      <c r="C156">
        <v>6</v>
      </c>
      <c r="D156">
        <v>4</v>
      </c>
      <c r="E156">
        <v>989.20904499999995</v>
      </c>
      <c r="F156">
        <v>827.5625</v>
      </c>
      <c r="H156">
        <f t="shared" si="28"/>
        <v>161.64654499999995</v>
      </c>
      <c r="I156">
        <f t="shared" si="29"/>
        <v>-414.57946800000002</v>
      </c>
      <c r="J156">
        <f t="shared" si="30"/>
        <v>-360.51177999999999</v>
      </c>
      <c r="K156">
        <f t="shared" si="31"/>
        <v>-148.68069500000001</v>
      </c>
      <c r="L156">
        <f t="shared" si="32"/>
        <v>-86.551575000000014</v>
      </c>
      <c r="M156">
        <f t="shared" si="33"/>
        <v>127.47985799999998</v>
      </c>
      <c r="N156">
        <f t="shared" si="34"/>
        <v>-8.1234739999999874</v>
      </c>
      <c r="O156">
        <f t="shared" si="35"/>
        <v>-342.35357700000003</v>
      </c>
      <c r="P156">
        <f t="shared" si="36"/>
        <v>-19.703552000000002</v>
      </c>
      <c r="Q156">
        <f t="shared" si="37"/>
        <v>-121.2641908888889</v>
      </c>
      <c r="R156">
        <f t="shared" si="38"/>
        <v>342.90865000000002</v>
      </c>
      <c r="S156">
        <f t="shared" si="39"/>
        <v>221.64445911111113</v>
      </c>
      <c r="T156" s="18">
        <f t="shared" si="40"/>
        <v>6.2762129155064743</v>
      </c>
      <c r="V156">
        <f t="shared" si="41"/>
        <v>867.944854111111</v>
      </c>
    </row>
    <row r="157" spans="1:22" x14ac:dyDescent="0.3">
      <c r="A157">
        <v>155</v>
      </c>
      <c r="B157">
        <v>2010</v>
      </c>
      <c r="C157">
        <v>6</v>
      </c>
      <c r="D157">
        <v>5</v>
      </c>
      <c r="E157">
        <v>901.28662099999997</v>
      </c>
      <c r="F157">
        <v>867.58331299999998</v>
      </c>
      <c r="H157">
        <f t="shared" si="28"/>
        <v>33.703307999999993</v>
      </c>
      <c r="I157">
        <f t="shared" si="29"/>
        <v>-496.30453499999999</v>
      </c>
      <c r="J157">
        <f t="shared" si="30"/>
        <v>-355.54843099999999</v>
      </c>
      <c r="K157">
        <f t="shared" si="31"/>
        <v>-138.647491</v>
      </c>
      <c r="L157">
        <f t="shared" si="32"/>
        <v>-81.600707999999997</v>
      </c>
      <c r="M157">
        <f t="shared" si="33"/>
        <v>129.90962200000001</v>
      </c>
      <c r="N157">
        <f t="shared" si="34"/>
        <v>-3.7732540000000085</v>
      </c>
      <c r="O157">
        <f t="shared" si="35"/>
        <v>-313.57876599999997</v>
      </c>
      <c r="P157">
        <f t="shared" si="36"/>
        <v>-15.991424999999992</v>
      </c>
      <c r="Q157">
        <f t="shared" si="37"/>
        <v>-137.98129777777777</v>
      </c>
      <c r="R157">
        <f t="shared" si="38"/>
        <v>342.90865000000002</v>
      </c>
      <c r="S157">
        <f t="shared" si="39"/>
        <v>204.92735222222225</v>
      </c>
      <c r="T157" s="18">
        <f t="shared" si="40"/>
        <v>5.8028416316642293</v>
      </c>
      <c r="V157">
        <f t="shared" si="41"/>
        <v>763.30532322222223</v>
      </c>
    </row>
    <row r="158" spans="1:22" x14ac:dyDescent="0.3">
      <c r="A158">
        <v>156</v>
      </c>
      <c r="B158">
        <v>2010</v>
      </c>
      <c r="C158">
        <v>6</v>
      </c>
      <c r="D158">
        <v>6</v>
      </c>
      <c r="E158">
        <v>578.660706</v>
      </c>
      <c r="F158">
        <v>769.10418700000002</v>
      </c>
      <c r="H158">
        <f t="shared" si="28"/>
        <v>-190.44348100000002</v>
      </c>
      <c r="I158">
        <f t="shared" si="29"/>
        <v>-616.60034199999996</v>
      </c>
      <c r="J158">
        <f t="shared" si="30"/>
        <v>-355.46169999999995</v>
      </c>
      <c r="K158">
        <f t="shared" si="31"/>
        <v>-127.028931</v>
      </c>
      <c r="L158">
        <f t="shared" si="32"/>
        <v>-78.333037999999988</v>
      </c>
      <c r="M158">
        <f t="shared" si="33"/>
        <v>131.37526000000003</v>
      </c>
      <c r="N158">
        <f t="shared" si="34"/>
        <v>-1.0256350000000225</v>
      </c>
      <c r="O158">
        <f t="shared" si="35"/>
        <v>-287.70635999999996</v>
      </c>
      <c r="P158">
        <f t="shared" si="36"/>
        <v>-11.901856000000009</v>
      </c>
      <c r="Q158">
        <f t="shared" si="37"/>
        <v>-170.79178699999997</v>
      </c>
      <c r="R158">
        <f t="shared" si="38"/>
        <v>342.90865000000002</v>
      </c>
      <c r="S158">
        <f t="shared" si="39"/>
        <v>172.11686300000005</v>
      </c>
      <c r="T158" s="18">
        <f t="shared" si="40"/>
        <v>4.8737608098541711</v>
      </c>
      <c r="V158">
        <f t="shared" si="41"/>
        <v>407.86891900000001</v>
      </c>
    </row>
    <row r="159" spans="1:22" x14ac:dyDescent="0.3">
      <c r="A159">
        <v>157</v>
      </c>
      <c r="B159">
        <v>2010</v>
      </c>
      <c r="C159">
        <v>6</v>
      </c>
      <c r="D159">
        <v>7</v>
      </c>
      <c r="E159">
        <v>584.88574200000005</v>
      </c>
      <c r="F159">
        <v>766.66668700000002</v>
      </c>
      <c r="H159">
        <f t="shared" si="28"/>
        <v>-181.78094499999997</v>
      </c>
      <c r="I159">
        <f t="shared" si="29"/>
        <v>-587.23821999999996</v>
      </c>
      <c r="J159">
        <f t="shared" si="30"/>
        <v>-333.80337499999996</v>
      </c>
      <c r="K159">
        <f t="shared" si="31"/>
        <v>-114.47924799999998</v>
      </c>
      <c r="L159">
        <f t="shared" si="32"/>
        <v>-75.144135000000006</v>
      </c>
      <c r="M159">
        <f t="shared" si="33"/>
        <v>133.93066399999998</v>
      </c>
      <c r="N159">
        <f t="shared" si="34"/>
        <v>1.7461250000000064</v>
      </c>
      <c r="O159">
        <f t="shared" si="35"/>
        <v>-272.96530199999995</v>
      </c>
      <c r="P159">
        <f t="shared" si="36"/>
        <v>-8.5104670000000056</v>
      </c>
      <c r="Q159">
        <f t="shared" si="37"/>
        <v>-159.80498922222219</v>
      </c>
      <c r="R159">
        <f t="shared" si="38"/>
        <v>342.90865000000002</v>
      </c>
      <c r="S159">
        <f t="shared" si="39"/>
        <v>183.10366077777783</v>
      </c>
      <c r="T159" s="18">
        <f t="shared" si="40"/>
        <v>5.1848693410102742</v>
      </c>
      <c r="V159">
        <f t="shared" si="41"/>
        <v>425.08075277777789</v>
      </c>
    </row>
    <row r="160" spans="1:22" x14ac:dyDescent="0.3">
      <c r="A160">
        <v>158</v>
      </c>
      <c r="B160">
        <v>2010</v>
      </c>
      <c r="C160">
        <v>6</v>
      </c>
      <c r="D160">
        <v>8</v>
      </c>
      <c r="E160">
        <v>457.843842</v>
      </c>
      <c r="F160">
        <v>761.47918700000002</v>
      </c>
      <c r="H160">
        <f t="shared" si="28"/>
        <v>-303.63534500000003</v>
      </c>
      <c r="I160">
        <f t="shared" si="29"/>
        <v>-535.73306300000002</v>
      </c>
      <c r="J160">
        <f t="shared" si="30"/>
        <v>-345.03976399999999</v>
      </c>
      <c r="K160">
        <f t="shared" si="31"/>
        <v>-103.950714</v>
      </c>
      <c r="L160">
        <f t="shared" si="32"/>
        <v>-74.059906000000012</v>
      </c>
      <c r="M160">
        <f t="shared" si="33"/>
        <v>135.65446500000002</v>
      </c>
      <c r="N160">
        <f t="shared" si="34"/>
        <v>5.3836360000000241</v>
      </c>
      <c r="O160">
        <f t="shared" si="35"/>
        <v>-277.04339600000003</v>
      </c>
      <c r="P160">
        <f t="shared" si="36"/>
        <v>-4.5576169999999934</v>
      </c>
      <c r="Q160">
        <f t="shared" si="37"/>
        <v>-166.99796711111108</v>
      </c>
      <c r="R160">
        <f t="shared" si="38"/>
        <v>342.90865000000002</v>
      </c>
      <c r="S160">
        <f t="shared" si="39"/>
        <v>175.91068288888894</v>
      </c>
      <c r="T160" s="18">
        <f t="shared" si="40"/>
        <v>4.9811888118048691</v>
      </c>
      <c r="V160">
        <f t="shared" si="41"/>
        <v>290.84587488888894</v>
      </c>
    </row>
    <row r="161" spans="1:22" x14ac:dyDescent="0.3">
      <c r="A161">
        <v>159</v>
      </c>
      <c r="B161">
        <v>2010</v>
      </c>
      <c r="C161">
        <v>6</v>
      </c>
      <c r="D161">
        <v>9</v>
      </c>
      <c r="E161">
        <v>446.15148900000003</v>
      </c>
      <c r="F161">
        <v>780.8125</v>
      </c>
      <c r="H161">
        <f t="shared" si="28"/>
        <v>-334.66101099999997</v>
      </c>
      <c r="I161">
        <f t="shared" si="29"/>
        <v>-498.50173999999998</v>
      </c>
      <c r="J161">
        <f t="shared" si="30"/>
        <v>-321.20581099999998</v>
      </c>
      <c r="K161">
        <f t="shared" si="31"/>
        <v>-97.197753999999975</v>
      </c>
      <c r="L161">
        <f t="shared" si="32"/>
        <v>-71.771942000000024</v>
      </c>
      <c r="M161">
        <f t="shared" si="33"/>
        <v>138.15917999999999</v>
      </c>
      <c r="N161">
        <f t="shared" si="34"/>
        <v>8.9068909999999732</v>
      </c>
      <c r="O161">
        <f t="shared" si="35"/>
        <v>-280.99435400000004</v>
      </c>
      <c r="P161">
        <f t="shared" si="36"/>
        <v>-3.2864989999999921</v>
      </c>
      <c r="Q161">
        <f t="shared" si="37"/>
        <v>-162.28367111111112</v>
      </c>
      <c r="R161">
        <f t="shared" si="38"/>
        <v>342.90865000000002</v>
      </c>
      <c r="S161">
        <f t="shared" si="39"/>
        <v>180.6249788888889</v>
      </c>
      <c r="T161" s="18">
        <f t="shared" si="40"/>
        <v>5.1146815486022632</v>
      </c>
      <c r="V161">
        <f t="shared" si="41"/>
        <v>283.86781788888891</v>
      </c>
    </row>
    <row r="162" spans="1:22" x14ac:dyDescent="0.3">
      <c r="A162">
        <v>160</v>
      </c>
      <c r="B162">
        <v>2010</v>
      </c>
      <c r="C162">
        <v>6</v>
      </c>
      <c r="D162">
        <v>10</v>
      </c>
      <c r="E162">
        <v>578.75701900000001</v>
      </c>
      <c r="F162">
        <v>820.60418700000002</v>
      </c>
      <c r="H162">
        <f t="shared" si="28"/>
        <v>-241.84716800000001</v>
      </c>
      <c r="I162">
        <f t="shared" si="29"/>
        <v>-494.72131299999995</v>
      </c>
      <c r="J162">
        <f t="shared" si="30"/>
        <v>-328.08297699999997</v>
      </c>
      <c r="K162">
        <f t="shared" si="31"/>
        <v>-90.162567000000024</v>
      </c>
      <c r="L162">
        <f t="shared" si="32"/>
        <v>-69.565764999999999</v>
      </c>
      <c r="M162">
        <f t="shared" si="33"/>
        <v>140.22544799999997</v>
      </c>
      <c r="N162">
        <f t="shared" si="34"/>
        <v>12.661224000000004</v>
      </c>
      <c r="O162">
        <f t="shared" si="35"/>
        <v>-267.48376500000001</v>
      </c>
      <c r="P162">
        <f t="shared" si="36"/>
        <v>-0.87506100000001652</v>
      </c>
      <c r="Q162">
        <f t="shared" si="37"/>
        <v>-148.87243822222226</v>
      </c>
      <c r="R162">
        <f t="shared" si="38"/>
        <v>342.90865000000002</v>
      </c>
      <c r="S162">
        <f t="shared" si="39"/>
        <v>194.03621177777777</v>
      </c>
      <c r="T162" s="18">
        <f t="shared" si="40"/>
        <v>5.4944417889785582</v>
      </c>
      <c r="V162">
        <f t="shared" si="41"/>
        <v>429.88458077777773</v>
      </c>
    </row>
    <row r="163" spans="1:22" x14ac:dyDescent="0.3">
      <c r="A163">
        <v>161</v>
      </c>
      <c r="B163">
        <v>2010</v>
      </c>
      <c r="C163">
        <v>6</v>
      </c>
      <c r="D163">
        <v>11</v>
      </c>
      <c r="E163">
        <v>499.85055499999999</v>
      </c>
      <c r="F163">
        <v>815.77081299999998</v>
      </c>
      <c r="H163">
        <f t="shared" si="28"/>
        <v>-315.92025799999999</v>
      </c>
      <c r="I163">
        <f t="shared" si="29"/>
        <v>-511.03103600000003</v>
      </c>
      <c r="J163">
        <f t="shared" si="30"/>
        <v>-313.26318399999997</v>
      </c>
      <c r="K163">
        <f t="shared" si="31"/>
        <v>-80.664580999999998</v>
      </c>
      <c r="L163">
        <f t="shared" si="32"/>
        <v>-68.476990000000001</v>
      </c>
      <c r="M163">
        <f t="shared" si="33"/>
        <v>142.93049600000001</v>
      </c>
      <c r="N163">
        <f t="shared" si="34"/>
        <v>16.700591999999972</v>
      </c>
      <c r="O163">
        <f t="shared" si="35"/>
        <v>-249.27975500000002</v>
      </c>
      <c r="P163">
        <f t="shared" si="36"/>
        <v>4.1833189999999831</v>
      </c>
      <c r="Q163">
        <f t="shared" si="37"/>
        <v>-152.75793300000001</v>
      </c>
      <c r="R163">
        <f t="shared" si="38"/>
        <v>342.90865000000002</v>
      </c>
      <c r="S163">
        <f t="shared" si="39"/>
        <v>190.15071700000001</v>
      </c>
      <c r="T163" s="18">
        <f t="shared" si="40"/>
        <v>5.3844178677615755</v>
      </c>
      <c r="V163">
        <f t="shared" si="41"/>
        <v>347.09262200000001</v>
      </c>
    </row>
    <row r="164" spans="1:22" x14ac:dyDescent="0.3">
      <c r="A164">
        <v>162</v>
      </c>
      <c r="B164">
        <v>2010</v>
      </c>
      <c r="C164">
        <v>6</v>
      </c>
      <c r="D164">
        <v>12</v>
      </c>
      <c r="E164">
        <v>426.67709400000001</v>
      </c>
      <c r="F164">
        <v>784.77081299999998</v>
      </c>
      <c r="H164">
        <f t="shared" si="28"/>
        <v>-358.09371899999996</v>
      </c>
      <c r="I164">
        <f t="shared" si="29"/>
        <v>-504.21542400000004</v>
      </c>
      <c r="J164">
        <f t="shared" si="30"/>
        <v>-323.12670899999995</v>
      </c>
      <c r="K164">
        <f t="shared" si="31"/>
        <v>-69.699768000000006</v>
      </c>
      <c r="L164">
        <f t="shared" si="32"/>
        <v>-66.257538000000011</v>
      </c>
      <c r="M164">
        <f t="shared" si="33"/>
        <v>146.00334200000003</v>
      </c>
      <c r="N164">
        <f t="shared" si="34"/>
        <v>21.90759300000002</v>
      </c>
      <c r="O164">
        <f t="shared" si="35"/>
        <v>-232.90991200000002</v>
      </c>
      <c r="P164">
        <f t="shared" si="36"/>
        <v>10.227172999999993</v>
      </c>
      <c r="Q164">
        <f t="shared" si="37"/>
        <v>-152.907218</v>
      </c>
      <c r="R164">
        <f t="shared" si="38"/>
        <v>342.90865000000002</v>
      </c>
      <c r="S164">
        <f t="shared" si="39"/>
        <v>190.00143200000002</v>
      </c>
      <c r="T164" s="18">
        <f t="shared" si="40"/>
        <v>5.380190627212234</v>
      </c>
      <c r="V164">
        <f t="shared" si="41"/>
        <v>273.76987600000001</v>
      </c>
    </row>
    <row r="165" spans="1:22" x14ac:dyDescent="0.3">
      <c r="A165">
        <v>163</v>
      </c>
      <c r="B165">
        <v>2010</v>
      </c>
      <c r="C165">
        <v>6</v>
      </c>
      <c r="D165">
        <v>13</v>
      </c>
      <c r="E165">
        <v>398.83514400000001</v>
      </c>
      <c r="F165">
        <v>750.625</v>
      </c>
      <c r="H165">
        <f t="shared" si="28"/>
        <v>-351.78985599999999</v>
      </c>
      <c r="I165">
        <f t="shared" si="29"/>
        <v>-498.99911500000002</v>
      </c>
      <c r="J165">
        <f t="shared" si="30"/>
        <v>-334.69790699999999</v>
      </c>
      <c r="K165">
        <f t="shared" si="31"/>
        <v>-59.619141000000013</v>
      </c>
      <c r="L165">
        <f t="shared" si="32"/>
        <v>-68.470305999999994</v>
      </c>
      <c r="M165">
        <f t="shared" si="33"/>
        <v>149.55751100000003</v>
      </c>
      <c r="N165">
        <f t="shared" si="34"/>
        <v>29.440033000000028</v>
      </c>
      <c r="O165">
        <f t="shared" si="35"/>
        <v>-224.00787400000002</v>
      </c>
      <c r="P165">
        <f t="shared" si="36"/>
        <v>13.304870999999991</v>
      </c>
      <c r="Q165">
        <f t="shared" si="37"/>
        <v>-149.47575377777773</v>
      </c>
      <c r="R165">
        <f t="shared" si="38"/>
        <v>342.90865000000002</v>
      </c>
      <c r="S165">
        <f t="shared" si="39"/>
        <v>193.4328962222223</v>
      </c>
      <c r="T165" s="18">
        <f t="shared" si="40"/>
        <v>5.4773579561722299</v>
      </c>
      <c r="V165">
        <f t="shared" si="41"/>
        <v>249.35939022222229</v>
      </c>
    </row>
    <row r="166" spans="1:22" x14ac:dyDescent="0.3">
      <c r="A166">
        <v>164</v>
      </c>
      <c r="B166">
        <v>2010</v>
      </c>
      <c r="C166">
        <v>6</v>
      </c>
      <c r="D166">
        <v>14</v>
      </c>
      <c r="E166">
        <v>391.27462800000001</v>
      </c>
      <c r="F166">
        <v>723.625</v>
      </c>
      <c r="H166">
        <f t="shared" si="28"/>
        <v>-332.35037199999999</v>
      </c>
      <c r="I166">
        <f t="shared" si="29"/>
        <v>-495.65335099999999</v>
      </c>
      <c r="J166">
        <f t="shared" si="30"/>
        <v>-333.971405</v>
      </c>
      <c r="K166">
        <f t="shared" si="31"/>
        <v>-53.07446299999998</v>
      </c>
      <c r="L166">
        <f t="shared" si="32"/>
        <v>-63.488403000000005</v>
      </c>
      <c r="M166">
        <f t="shared" si="33"/>
        <v>153.309799</v>
      </c>
      <c r="N166">
        <f t="shared" si="34"/>
        <v>33.866881999999976</v>
      </c>
      <c r="O166">
        <f t="shared" si="35"/>
        <v>-217.20565800000003</v>
      </c>
      <c r="P166">
        <f t="shared" si="36"/>
        <v>16.167206000000022</v>
      </c>
      <c r="Q166">
        <f t="shared" si="37"/>
        <v>-143.59997388888891</v>
      </c>
      <c r="R166">
        <f t="shared" si="38"/>
        <v>342.90865000000002</v>
      </c>
      <c r="S166">
        <f t="shared" si="39"/>
        <v>199.30867611111111</v>
      </c>
      <c r="T166" s="18">
        <f t="shared" si="40"/>
        <v>5.6437399436814699</v>
      </c>
      <c r="V166">
        <f t="shared" si="41"/>
        <v>247.6746541111111</v>
      </c>
    </row>
    <row r="167" spans="1:22" x14ac:dyDescent="0.3">
      <c r="A167">
        <v>165</v>
      </c>
      <c r="B167">
        <v>2010</v>
      </c>
      <c r="C167">
        <v>6</v>
      </c>
      <c r="D167">
        <v>15</v>
      </c>
      <c r="E167">
        <v>395.83807400000001</v>
      </c>
      <c r="F167">
        <v>695.9375</v>
      </c>
      <c r="H167">
        <f t="shared" si="28"/>
        <v>-300.09942599999999</v>
      </c>
      <c r="I167">
        <f t="shared" si="29"/>
        <v>-481.96173099999999</v>
      </c>
      <c r="J167">
        <f t="shared" si="30"/>
        <v>-327.95101900000003</v>
      </c>
      <c r="K167">
        <f t="shared" si="31"/>
        <v>-47.780425999999977</v>
      </c>
      <c r="L167">
        <f t="shared" si="32"/>
        <v>-59.727905000000021</v>
      </c>
      <c r="M167">
        <f t="shared" si="33"/>
        <v>155.68673699999999</v>
      </c>
      <c r="N167">
        <f t="shared" si="34"/>
        <v>35.833190999999999</v>
      </c>
      <c r="O167">
        <f t="shared" si="35"/>
        <v>-213.16928100000001</v>
      </c>
      <c r="P167">
        <f t="shared" si="36"/>
        <v>18.542389000000014</v>
      </c>
      <c r="Q167">
        <f t="shared" si="37"/>
        <v>-135.62527455555556</v>
      </c>
      <c r="R167">
        <f t="shared" si="38"/>
        <v>342.90865000000002</v>
      </c>
      <c r="S167">
        <f t="shared" si="39"/>
        <v>207.28337544444446</v>
      </c>
      <c r="T167" s="18">
        <f t="shared" si="40"/>
        <v>5.8695561502037226</v>
      </c>
      <c r="V167">
        <f t="shared" si="41"/>
        <v>260.21279944444444</v>
      </c>
    </row>
    <row r="168" spans="1:22" x14ac:dyDescent="0.3">
      <c r="A168">
        <v>166</v>
      </c>
      <c r="B168">
        <v>2010</v>
      </c>
      <c r="C168">
        <v>6</v>
      </c>
      <c r="D168">
        <v>16</v>
      </c>
      <c r="E168">
        <v>403.41366599999998</v>
      </c>
      <c r="F168">
        <v>666.58331299999998</v>
      </c>
      <c r="H168">
        <f t="shared" si="28"/>
        <v>-263.169647</v>
      </c>
      <c r="I168">
        <f t="shared" si="29"/>
        <v>-458.82775900000001</v>
      </c>
      <c r="J168">
        <f t="shared" si="30"/>
        <v>-311.648865</v>
      </c>
      <c r="K168">
        <f t="shared" si="31"/>
        <v>-45.108917000000019</v>
      </c>
      <c r="L168">
        <f t="shared" si="32"/>
        <v>-58.74517800000001</v>
      </c>
      <c r="M168">
        <f t="shared" si="33"/>
        <v>157.24386600000003</v>
      </c>
      <c r="N168">
        <f t="shared" si="34"/>
        <v>41.477753000000007</v>
      </c>
      <c r="O168">
        <f t="shared" si="35"/>
        <v>-213.73947099999998</v>
      </c>
      <c r="P168">
        <f t="shared" si="36"/>
        <v>19.723662999999988</v>
      </c>
      <c r="Q168">
        <f t="shared" si="37"/>
        <v>-125.86606166666668</v>
      </c>
      <c r="R168">
        <f t="shared" si="38"/>
        <v>342.90865000000002</v>
      </c>
      <c r="S168">
        <f t="shared" si="39"/>
        <v>217.04258833333336</v>
      </c>
      <c r="T168" s="18">
        <f t="shared" si="40"/>
        <v>6.1459036764358874</v>
      </c>
      <c r="V168">
        <f t="shared" si="41"/>
        <v>277.54760433333331</v>
      </c>
    </row>
    <row r="169" spans="1:22" x14ac:dyDescent="0.3">
      <c r="A169">
        <v>167</v>
      </c>
      <c r="B169">
        <v>2010</v>
      </c>
      <c r="C169">
        <v>6</v>
      </c>
      <c r="D169">
        <v>17</v>
      </c>
      <c r="E169">
        <v>413.52130099999999</v>
      </c>
      <c r="F169">
        <v>637.35418700000002</v>
      </c>
      <c r="H169">
        <f t="shared" si="28"/>
        <v>-223.83288600000003</v>
      </c>
      <c r="I169">
        <f t="shared" si="29"/>
        <v>-438.736267</v>
      </c>
      <c r="J169">
        <f t="shared" si="30"/>
        <v>-294.80877699999996</v>
      </c>
      <c r="K169">
        <f t="shared" si="31"/>
        <v>-43.720397999999989</v>
      </c>
      <c r="L169">
        <f t="shared" si="32"/>
        <v>-57.562714000000028</v>
      </c>
      <c r="M169">
        <f t="shared" si="33"/>
        <v>159.51573200000001</v>
      </c>
      <c r="N169">
        <f t="shared" si="34"/>
        <v>47.592713000000003</v>
      </c>
      <c r="O169">
        <f t="shared" si="35"/>
        <v>-210.41262799999998</v>
      </c>
      <c r="P169">
        <f t="shared" si="36"/>
        <v>22.545654000000013</v>
      </c>
      <c r="Q169">
        <f t="shared" si="37"/>
        <v>-115.49106344444446</v>
      </c>
      <c r="R169">
        <f t="shared" si="38"/>
        <v>342.90865000000002</v>
      </c>
      <c r="S169">
        <f t="shared" si="39"/>
        <v>227.41758655555554</v>
      </c>
      <c r="T169" s="18">
        <f t="shared" si="40"/>
        <v>6.4396881369263923</v>
      </c>
      <c r="V169">
        <f t="shared" si="41"/>
        <v>298.03023755555552</v>
      </c>
    </row>
    <row r="170" spans="1:22" x14ac:dyDescent="0.3">
      <c r="A170">
        <v>168</v>
      </c>
      <c r="B170">
        <v>2010</v>
      </c>
      <c r="C170">
        <v>6</v>
      </c>
      <c r="D170">
        <v>18</v>
      </c>
      <c r="E170">
        <v>403.482483</v>
      </c>
      <c r="F170">
        <v>606.52081299999998</v>
      </c>
      <c r="H170">
        <f t="shared" si="28"/>
        <v>-203.03832999999997</v>
      </c>
      <c r="I170">
        <f t="shared" si="29"/>
        <v>-425.07074</v>
      </c>
      <c r="J170">
        <f t="shared" si="30"/>
        <v>-282.15893599999998</v>
      </c>
      <c r="K170">
        <f t="shared" si="31"/>
        <v>-42.12982199999999</v>
      </c>
      <c r="L170">
        <f t="shared" si="32"/>
        <v>-52.659362999999985</v>
      </c>
      <c r="M170">
        <f t="shared" si="33"/>
        <v>162.48500100000001</v>
      </c>
      <c r="N170">
        <f t="shared" si="34"/>
        <v>52.141387000000009</v>
      </c>
      <c r="O170">
        <f t="shared" si="35"/>
        <v>-204.06549100000001</v>
      </c>
      <c r="P170">
        <f t="shared" si="36"/>
        <v>26.616851999999994</v>
      </c>
      <c r="Q170">
        <f t="shared" si="37"/>
        <v>-107.54216022222222</v>
      </c>
      <c r="R170">
        <f t="shared" si="38"/>
        <v>342.90865000000002</v>
      </c>
      <c r="S170">
        <f t="shared" si="39"/>
        <v>235.36648977777782</v>
      </c>
      <c r="T170" s="18">
        <f t="shared" si="40"/>
        <v>6.6647738858212611</v>
      </c>
      <c r="V170">
        <f t="shared" si="41"/>
        <v>295.94032277777779</v>
      </c>
    </row>
    <row r="171" spans="1:22" x14ac:dyDescent="0.3">
      <c r="A171">
        <v>169</v>
      </c>
      <c r="B171">
        <v>2010</v>
      </c>
      <c r="C171">
        <v>6</v>
      </c>
      <c r="D171">
        <v>19</v>
      </c>
      <c r="E171">
        <v>403.93402099999997</v>
      </c>
      <c r="F171">
        <v>577.16668700000002</v>
      </c>
      <c r="H171">
        <f t="shared" si="28"/>
        <v>-173.23266600000005</v>
      </c>
      <c r="I171">
        <f t="shared" si="29"/>
        <v>-433.20165999999995</v>
      </c>
      <c r="J171">
        <f t="shared" si="30"/>
        <v>-269.25820899999997</v>
      </c>
      <c r="K171">
        <f t="shared" si="31"/>
        <v>-43.462951999999973</v>
      </c>
      <c r="L171">
        <f t="shared" si="32"/>
        <v>-49.387114999999994</v>
      </c>
      <c r="M171">
        <f t="shared" si="33"/>
        <v>164.524292</v>
      </c>
      <c r="N171">
        <f t="shared" si="34"/>
        <v>53.692168999999978</v>
      </c>
      <c r="O171">
        <f t="shared" si="35"/>
        <v>-198.11257900000004</v>
      </c>
      <c r="P171">
        <f t="shared" si="36"/>
        <v>30.327057000000025</v>
      </c>
      <c r="Q171">
        <f t="shared" si="37"/>
        <v>-102.01240700000001</v>
      </c>
      <c r="R171">
        <f t="shared" si="38"/>
        <v>342.90865000000002</v>
      </c>
      <c r="S171">
        <f t="shared" si="39"/>
        <v>240.89624300000003</v>
      </c>
      <c r="T171" s="18">
        <f t="shared" si="40"/>
        <v>6.8213575817641239</v>
      </c>
      <c r="V171">
        <f t="shared" si="41"/>
        <v>301.92161399999998</v>
      </c>
    </row>
    <row r="172" spans="1:22" x14ac:dyDescent="0.3">
      <c r="A172">
        <v>170</v>
      </c>
      <c r="B172">
        <v>2010</v>
      </c>
      <c r="C172">
        <v>6</v>
      </c>
      <c r="D172">
        <v>20</v>
      </c>
      <c r="E172">
        <v>396.42626999999999</v>
      </c>
      <c r="F172">
        <v>553.04168700000002</v>
      </c>
      <c r="H172">
        <f t="shared" si="28"/>
        <v>-156.61541700000004</v>
      </c>
      <c r="I172">
        <f t="shared" si="29"/>
        <v>-428.303406</v>
      </c>
      <c r="J172">
        <f t="shared" si="30"/>
        <v>-250.76849400000003</v>
      </c>
      <c r="K172">
        <f t="shared" si="31"/>
        <v>-39.914642000000015</v>
      </c>
      <c r="L172">
        <f t="shared" si="32"/>
        <v>-45.694427000000019</v>
      </c>
      <c r="M172">
        <f t="shared" si="33"/>
        <v>166.75697300000002</v>
      </c>
      <c r="N172">
        <f t="shared" si="34"/>
        <v>58.733063000000016</v>
      </c>
      <c r="O172">
        <f t="shared" si="35"/>
        <v>-194.57186899999999</v>
      </c>
      <c r="P172">
        <f t="shared" si="36"/>
        <v>32.084168000000034</v>
      </c>
      <c r="Q172">
        <f t="shared" si="37"/>
        <v>-95.36600566666668</v>
      </c>
      <c r="R172">
        <f t="shared" si="38"/>
        <v>342.90865000000002</v>
      </c>
      <c r="S172">
        <f t="shared" si="39"/>
        <v>247.54264433333333</v>
      </c>
      <c r="T172" s="18">
        <f t="shared" si="40"/>
        <v>7.0095609325593475</v>
      </c>
      <c r="V172">
        <f t="shared" si="41"/>
        <v>301.06026433333329</v>
      </c>
    </row>
    <row r="173" spans="1:22" x14ac:dyDescent="0.3">
      <c r="A173">
        <v>171</v>
      </c>
      <c r="B173">
        <v>2010</v>
      </c>
      <c r="C173">
        <v>6</v>
      </c>
      <c r="D173">
        <v>21</v>
      </c>
      <c r="E173">
        <v>389.99523900000003</v>
      </c>
      <c r="F173">
        <v>532.75</v>
      </c>
      <c r="H173">
        <f t="shared" si="28"/>
        <v>-142.75476099999997</v>
      </c>
      <c r="I173">
        <f t="shared" si="29"/>
        <v>-417.58709700000003</v>
      </c>
      <c r="J173">
        <f t="shared" si="30"/>
        <v>-231.36376999999999</v>
      </c>
      <c r="K173">
        <f t="shared" si="31"/>
        <v>-35.401824999999974</v>
      </c>
      <c r="L173">
        <f t="shared" si="32"/>
        <v>-44.270019999999988</v>
      </c>
      <c r="M173">
        <f t="shared" si="33"/>
        <v>168.66377199999999</v>
      </c>
      <c r="N173">
        <f t="shared" si="34"/>
        <v>62.36007699999999</v>
      </c>
      <c r="O173">
        <f t="shared" si="35"/>
        <v>-187.08520499999997</v>
      </c>
      <c r="P173">
        <f t="shared" si="36"/>
        <v>34.035095000000013</v>
      </c>
      <c r="Q173">
        <f t="shared" si="37"/>
        <v>-88.155970444444421</v>
      </c>
      <c r="R173">
        <f t="shared" si="38"/>
        <v>342.90865000000002</v>
      </c>
      <c r="S173">
        <f t="shared" si="39"/>
        <v>254.7526795555556</v>
      </c>
      <c r="T173" s="18">
        <f t="shared" si="40"/>
        <v>7.2137244670977099</v>
      </c>
      <c r="V173">
        <f t="shared" si="41"/>
        <v>301.83926855555558</v>
      </c>
    </row>
    <row r="174" spans="1:22" x14ac:dyDescent="0.3">
      <c r="A174">
        <v>172</v>
      </c>
      <c r="B174">
        <v>2010</v>
      </c>
      <c r="C174">
        <v>6</v>
      </c>
      <c r="D174">
        <v>22</v>
      </c>
      <c r="E174">
        <v>386.93264799999997</v>
      </c>
      <c r="F174">
        <v>513.75</v>
      </c>
      <c r="H174">
        <f t="shared" si="28"/>
        <v>-126.81735200000003</v>
      </c>
      <c r="I174">
        <f t="shared" si="29"/>
        <v>-412.61276200000003</v>
      </c>
      <c r="J174">
        <f t="shared" si="30"/>
        <v>-217.10574300000002</v>
      </c>
      <c r="K174">
        <f t="shared" si="31"/>
        <v>-32.118713000000014</v>
      </c>
      <c r="L174">
        <f t="shared" si="32"/>
        <v>-44.338684000000001</v>
      </c>
      <c r="M174">
        <f t="shared" si="33"/>
        <v>170.573532</v>
      </c>
      <c r="N174">
        <f t="shared" si="34"/>
        <v>64.597442999999998</v>
      </c>
      <c r="O174">
        <f t="shared" si="35"/>
        <v>-175.13394199999999</v>
      </c>
      <c r="P174">
        <f t="shared" si="36"/>
        <v>38.658415999999988</v>
      </c>
      <c r="Q174">
        <f t="shared" si="37"/>
        <v>-81.588645000000014</v>
      </c>
      <c r="R174">
        <f t="shared" si="38"/>
        <v>342.90865000000002</v>
      </c>
      <c r="S174">
        <f t="shared" si="39"/>
        <v>261.32000500000004</v>
      </c>
      <c r="T174" s="18">
        <f t="shared" si="40"/>
        <v>7.3996886592099687</v>
      </c>
      <c r="V174">
        <f t="shared" si="41"/>
        <v>305.34400299999993</v>
      </c>
    </row>
    <row r="175" spans="1:22" x14ac:dyDescent="0.3">
      <c r="A175">
        <v>173</v>
      </c>
      <c r="B175">
        <v>2010</v>
      </c>
      <c r="C175">
        <v>6</v>
      </c>
      <c r="D175">
        <v>23</v>
      </c>
      <c r="E175">
        <v>385.49008199999997</v>
      </c>
      <c r="F175">
        <v>497.5625</v>
      </c>
      <c r="H175">
        <f t="shared" si="28"/>
        <v>-112.07241800000003</v>
      </c>
      <c r="I175">
        <f t="shared" si="29"/>
        <v>-405.84451299999995</v>
      </c>
      <c r="J175">
        <f t="shared" si="30"/>
        <v>-210.25366200000002</v>
      </c>
      <c r="K175">
        <f t="shared" si="31"/>
        <v>-31.671783000000005</v>
      </c>
      <c r="L175">
        <f t="shared" si="32"/>
        <v>-42.015655999999979</v>
      </c>
      <c r="M175">
        <f t="shared" si="33"/>
        <v>172.15576199999998</v>
      </c>
      <c r="N175">
        <f t="shared" si="34"/>
        <v>66.956726000000003</v>
      </c>
      <c r="O175">
        <f t="shared" si="35"/>
        <v>-163.725281</v>
      </c>
      <c r="P175">
        <f t="shared" si="36"/>
        <v>41.414671999999996</v>
      </c>
      <c r="Q175">
        <f t="shared" si="37"/>
        <v>-76.117350333333349</v>
      </c>
      <c r="R175">
        <f t="shared" si="38"/>
        <v>342.90865000000002</v>
      </c>
      <c r="S175">
        <f t="shared" si="39"/>
        <v>266.79129966666665</v>
      </c>
      <c r="T175" s="18">
        <f t="shared" si="40"/>
        <v>7.5546170088253337</v>
      </c>
      <c r="V175">
        <f t="shared" si="41"/>
        <v>309.3727316666666</v>
      </c>
    </row>
    <row r="176" spans="1:22" x14ac:dyDescent="0.3">
      <c r="A176">
        <v>174</v>
      </c>
      <c r="B176">
        <v>2010</v>
      </c>
      <c r="C176">
        <v>6</v>
      </c>
      <c r="D176">
        <v>24</v>
      </c>
      <c r="E176">
        <v>384.35278299999999</v>
      </c>
      <c r="F176">
        <v>484.3125</v>
      </c>
      <c r="H176">
        <f t="shared" si="28"/>
        <v>-99.959717000000012</v>
      </c>
      <c r="I176">
        <f t="shared" si="29"/>
        <v>-368.64617899999996</v>
      </c>
      <c r="J176">
        <f t="shared" si="30"/>
        <v>-218.59295700000001</v>
      </c>
      <c r="K176">
        <f t="shared" si="31"/>
        <v>-31.763611000000026</v>
      </c>
      <c r="L176">
        <f t="shared" si="32"/>
        <v>-40.694519000000014</v>
      </c>
      <c r="M176">
        <f t="shared" si="33"/>
        <v>173.95153800000003</v>
      </c>
      <c r="N176">
        <f t="shared" si="34"/>
        <v>68.138762999999983</v>
      </c>
      <c r="O176">
        <f t="shared" si="35"/>
        <v>-154.50930799999998</v>
      </c>
      <c r="P176">
        <f t="shared" si="36"/>
        <v>44.349334999999996</v>
      </c>
      <c r="Q176">
        <f t="shared" si="37"/>
        <v>-69.74740611111109</v>
      </c>
      <c r="R176">
        <f t="shared" si="38"/>
        <v>342.90865000000002</v>
      </c>
      <c r="S176">
        <f t="shared" si="39"/>
        <v>273.16124388888892</v>
      </c>
      <c r="T176" s="18">
        <f t="shared" si="40"/>
        <v>7.734992039894915</v>
      </c>
      <c r="V176">
        <f t="shared" si="41"/>
        <v>314.60537688888888</v>
      </c>
    </row>
    <row r="177" spans="1:22" x14ac:dyDescent="0.3">
      <c r="A177">
        <v>175</v>
      </c>
      <c r="B177">
        <v>2010</v>
      </c>
      <c r="C177">
        <v>6</v>
      </c>
      <c r="D177">
        <v>25</v>
      </c>
      <c r="E177">
        <v>383.34762599999999</v>
      </c>
      <c r="F177">
        <v>477.6875</v>
      </c>
      <c r="H177">
        <f t="shared" si="28"/>
        <v>-94.339874000000009</v>
      </c>
      <c r="I177">
        <f t="shared" si="29"/>
        <v>-334.11947600000002</v>
      </c>
      <c r="J177">
        <f t="shared" si="30"/>
        <v>-194.95242299999995</v>
      </c>
      <c r="K177">
        <f t="shared" si="31"/>
        <v>-31.782378999999992</v>
      </c>
      <c r="L177">
        <f t="shared" si="32"/>
        <v>-40.333618000000001</v>
      </c>
      <c r="M177">
        <f t="shared" si="33"/>
        <v>175.75021400000003</v>
      </c>
      <c r="N177">
        <f t="shared" si="34"/>
        <v>70.793883999999991</v>
      </c>
      <c r="O177">
        <f t="shared" si="35"/>
        <v>-147.08932499999997</v>
      </c>
      <c r="P177">
        <f t="shared" si="36"/>
        <v>46.836608000000012</v>
      </c>
      <c r="Q177">
        <f t="shared" si="37"/>
        <v>-61.026265444444434</v>
      </c>
      <c r="R177">
        <f t="shared" si="38"/>
        <v>342.90865000000002</v>
      </c>
      <c r="S177">
        <f t="shared" si="39"/>
        <v>281.88238455555557</v>
      </c>
      <c r="T177" s="18">
        <f t="shared" si="40"/>
        <v>7.9819449116680046</v>
      </c>
      <c r="V177">
        <f t="shared" si="41"/>
        <v>322.32136055555554</v>
      </c>
    </row>
    <row r="178" spans="1:22" x14ac:dyDescent="0.3">
      <c r="A178">
        <v>176</v>
      </c>
      <c r="B178">
        <v>2010</v>
      </c>
      <c r="C178">
        <v>6</v>
      </c>
      <c r="D178">
        <v>26</v>
      </c>
      <c r="E178">
        <v>382.42739899999998</v>
      </c>
      <c r="F178">
        <v>470.1875</v>
      </c>
      <c r="H178">
        <f t="shared" si="28"/>
        <v>-87.76010100000002</v>
      </c>
      <c r="I178">
        <f t="shared" si="29"/>
        <v>-310.80490099999997</v>
      </c>
      <c r="J178">
        <f t="shared" si="30"/>
        <v>-179.21649200000002</v>
      </c>
      <c r="K178">
        <f t="shared" si="31"/>
        <v>-24.206879000000015</v>
      </c>
      <c r="L178">
        <f t="shared" si="32"/>
        <v>-40.134918000000027</v>
      </c>
      <c r="M178">
        <f t="shared" si="33"/>
        <v>176.65681499999999</v>
      </c>
      <c r="N178">
        <f t="shared" si="34"/>
        <v>73.331572999999992</v>
      </c>
      <c r="O178">
        <f t="shared" si="35"/>
        <v>-140.40365600000001</v>
      </c>
      <c r="P178">
        <f t="shared" si="36"/>
        <v>49.954041000000018</v>
      </c>
      <c r="Q178">
        <f t="shared" si="37"/>
        <v>-53.620502000000009</v>
      </c>
      <c r="R178">
        <f t="shared" si="38"/>
        <v>342.90865000000002</v>
      </c>
      <c r="S178">
        <f t="shared" si="39"/>
        <v>289.28814800000004</v>
      </c>
      <c r="T178" s="18">
        <f t="shared" si="40"/>
        <v>8.1916507999433676</v>
      </c>
      <c r="V178">
        <f t="shared" si="41"/>
        <v>328.80689699999999</v>
      </c>
    </row>
    <row r="179" spans="1:22" x14ac:dyDescent="0.3">
      <c r="A179">
        <v>177</v>
      </c>
      <c r="B179">
        <v>2010</v>
      </c>
      <c r="C179">
        <v>6</v>
      </c>
      <c r="D179">
        <v>27</v>
      </c>
      <c r="E179">
        <v>381.58410600000002</v>
      </c>
      <c r="F179">
        <v>459.875</v>
      </c>
      <c r="H179">
        <f t="shared" si="28"/>
        <v>-78.29089399999998</v>
      </c>
      <c r="I179">
        <f t="shared" si="29"/>
        <v>-295.65197800000004</v>
      </c>
      <c r="J179">
        <f t="shared" si="30"/>
        <v>-182.42126500000001</v>
      </c>
      <c r="K179">
        <f t="shared" si="31"/>
        <v>-14.526458999999988</v>
      </c>
      <c r="L179">
        <f t="shared" si="32"/>
        <v>-43.408080999999981</v>
      </c>
      <c r="M179">
        <f t="shared" si="33"/>
        <v>177.56968699999999</v>
      </c>
      <c r="N179">
        <f t="shared" si="34"/>
        <v>76.242004000000009</v>
      </c>
      <c r="O179">
        <f t="shared" si="35"/>
        <v>-133.73388699999998</v>
      </c>
      <c r="P179">
        <f t="shared" si="36"/>
        <v>52.096953999999982</v>
      </c>
      <c r="Q179">
        <f t="shared" si="37"/>
        <v>-49.124879888888891</v>
      </c>
      <c r="R179">
        <f t="shared" si="38"/>
        <v>342.90865000000002</v>
      </c>
      <c r="S179">
        <f t="shared" si="39"/>
        <v>293.78377011111115</v>
      </c>
      <c r="T179" s="18">
        <f t="shared" si="40"/>
        <v>8.3189514402126914</v>
      </c>
      <c r="V179">
        <f t="shared" si="41"/>
        <v>332.45922611111115</v>
      </c>
    </row>
    <row r="180" spans="1:22" x14ac:dyDescent="0.3">
      <c r="A180">
        <v>178</v>
      </c>
      <c r="B180">
        <v>2010</v>
      </c>
      <c r="C180">
        <v>6</v>
      </c>
      <c r="D180">
        <v>28</v>
      </c>
      <c r="E180">
        <v>380.804688</v>
      </c>
      <c r="F180">
        <v>448.625</v>
      </c>
      <c r="H180">
        <f t="shared" si="28"/>
        <v>-67.820312000000001</v>
      </c>
      <c r="I180">
        <f t="shared" si="29"/>
        <v>-293.121307</v>
      </c>
      <c r="J180">
        <f t="shared" si="30"/>
        <v>-180.53845200000001</v>
      </c>
      <c r="K180">
        <f t="shared" si="31"/>
        <v>-13.08364899999998</v>
      </c>
      <c r="L180">
        <f t="shared" si="32"/>
        <v>-36.530182000000025</v>
      </c>
      <c r="M180">
        <f t="shared" si="33"/>
        <v>178.547302</v>
      </c>
      <c r="N180">
        <f t="shared" si="34"/>
        <v>77.893280000000004</v>
      </c>
      <c r="O180">
        <f t="shared" si="35"/>
        <v>-128.271973</v>
      </c>
      <c r="P180">
        <f t="shared" si="36"/>
        <v>55.296477999999979</v>
      </c>
      <c r="Q180">
        <f t="shared" si="37"/>
        <v>-45.292090555555539</v>
      </c>
      <c r="R180">
        <f t="shared" si="38"/>
        <v>342.90865000000002</v>
      </c>
      <c r="S180">
        <f t="shared" si="39"/>
        <v>297.61655944444448</v>
      </c>
      <c r="T180" s="18">
        <f t="shared" si="40"/>
        <v>8.4274829235295066</v>
      </c>
      <c r="V180">
        <f t="shared" si="41"/>
        <v>335.51259744444445</v>
      </c>
    </row>
    <row r="181" spans="1:22" x14ac:dyDescent="0.3">
      <c r="A181">
        <v>179</v>
      </c>
      <c r="B181">
        <v>2010</v>
      </c>
      <c r="C181">
        <v>6</v>
      </c>
      <c r="D181">
        <v>29</v>
      </c>
      <c r="E181">
        <v>380.08572400000003</v>
      </c>
      <c r="F181">
        <v>438.41665599999999</v>
      </c>
      <c r="H181">
        <f t="shared" si="28"/>
        <v>-58.330931999999962</v>
      </c>
      <c r="I181">
        <f t="shared" si="29"/>
        <v>-287.69937100000004</v>
      </c>
      <c r="J181">
        <f t="shared" si="30"/>
        <v>-181.627838</v>
      </c>
      <c r="K181">
        <f t="shared" si="31"/>
        <v>-13.132721000000004</v>
      </c>
      <c r="L181">
        <f t="shared" si="32"/>
        <v>-32.684173999999985</v>
      </c>
      <c r="M181">
        <f t="shared" si="33"/>
        <v>179.40370200000001</v>
      </c>
      <c r="N181">
        <f t="shared" si="34"/>
        <v>80.561827999999991</v>
      </c>
      <c r="O181">
        <f t="shared" si="35"/>
        <v>-123.69955399999998</v>
      </c>
      <c r="P181">
        <f t="shared" si="36"/>
        <v>57.537689</v>
      </c>
      <c r="Q181">
        <f t="shared" si="37"/>
        <v>-42.185707888888892</v>
      </c>
      <c r="R181">
        <f t="shared" si="38"/>
        <v>342.90865000000002</v>
      </c>
      <c r="S181">
        <f t="shared" si="39"/>
        <v>300.72294211111114</v>
      </c>
      <c r="T181" s="18">
        <f t="shared" si="40"/>
        <v>8.5154450548240455</v>
      </c>
      <c r="V181">
        <f t="shared" si="41"/>
        <v>337.90001611111114</v>
      </c>
    </row>
    <row r="182" spans="1:22" x14ac:dyDescent="0.3">
      <c r="A182">
        <v>180</v>
      </c>
      <c r="B182">
        <v>2010</v>
      </c>
      <c r="C182">
        <v>6</v>
      </c>
      <c r="D182">
        <v>30</v>
      </c>
      <c r="E182">
        <v>379.42285199999998</v>
      </c>
      <c r="F182">
        <v>431.5</v>
      </c>
      <c r="H182">
        <f t="shared" si="28"/>
        <v>-52.077148000000022</v>
      </c>
      <c r="I182">
        <f t="shared" si="29"/>
        <v>-266.83148200000005</v>
      </c>
      <c r="J182">
        <f t="shared" si="30"/>
        <v>-179.46054100000003</v>
      </c>
      <c r="K182">
        <f t="shared" si="31"/>
        <v>-13.984740999999985</v>
      </c>
      <c r="L182">
        <f t="shared" si="32"/>
        <v>-31.920684999999992</v>
      </c>
      <c r="M182">
        <f t="shared" si="33"/>
        <v>181.32597299999998</v>
      </c>
      <c r="N182">
        <f t="shared" si="34"/>
        <v>82.203704000000016</v>
      </c>
      <c r="O182">
        <f t="shared" si="35"/>
        <v>-118.10913099999999</v>
      </c>
      <c r="P182">
        <f t="shared" si="36"/>
        <v>60.136139000000014</v>
      </c>
      <c r="Q182">
        <f t="shared" si="37"/>
        <v>-37.635323555555566</v>
      </c>
      <c r="R182">
        <f t="shared" si="38"/>
        <v>342.90865000000002</v>
      </c>
      <c r="S182">
        <f t="shared" si="39"/>
        <v>305.27332644444448</v>
      </c>
      <c r="T182" s="18">
        <f t="shared" si="40"/>
        <v>8.6442963739046998</v>
      </c>
      <c r="V182">
        <f t="shared" si="41"/>
        <v>341.78752844444443</v>
      </c>
    </row>
    <row r="183" spans="1:22" x14ac:dyDescent="0.3">
      <c r="A183">
        <v>181</v>
      </c>
      <c r="B183">
        <v>2010</v>
      </c>
      <c r="C183">
        <v>7</v>
      </c>
      <c r="D183">
        <v>1</v>
      </c>
      <c r="E183">
        <v>378.81295799999998</v>
      </c>
      <c r="F183">
        <v>425.5</v>
      </c>
      <c r="H183">
        <f t="shared" si="28"/>
        <v>-46.687042000000019</v>
      </c>
      <c r="I183">
        <f t="shared" si="29"/>
        <v>-250.335083</v>
      </c>
      <c r="J183">
        <f t="shared" si="30"/>
        <v>-176.71853599999997</v>
      </c>
      <c r="K183">
        <f t="shared" si="31"/>
        <v>-12.408966000000021</v>
      </c>
      <c r="L183">
        <f t="shared" si="32"/>
        <v>-31.73919699999999</v>
      </c>
      <c r="M183">
        <f t="shared" si="33"/>
        <v>182.91694699999999</v>
      </c>
      <c r="N183">
        <f t="shared" si="34"/>
        <v>84.351990000000001</v>
      </c>
      <c r="O183">
        <f t="shared" si="35"/>
        <v>-111.692566</v>
      </c>
      <c r="P183">
        <f t="shared" si="36"/>
        <v>63.295195999999976</v>
      </c>
      <c r="Q183">
        <f t="shared" si="37"/>
        <v>-33.224139666666673</v>
      </c>
      <c r="R183">
        <f t="shared" si="38"/>
        <v>342.90865000000002</v>
      </c>
      <c r="S183">
        <f t="shared" si="39"/>
        <v>309.68451033333338</v>
      </c>
      <c r="T183" s="18">
        <f t="shared" si="40"/>
        <v>8.7692060125536848</v>
      </c>
      <c r="V183">
        <f t="shared" si="41"/>
        <v>345.58881833333328</v>
      </c>
    </row>
    <row r="184" spans="1:22" x14ac:dyDescent="0.3">
      <c r="A184">
        <v>182</v>
      </c>
      <c r="B184">
        <v>2010</v>
      </c>
      <c r="C184">
        <v>7</v>
      </c>
      <c r="D184">
        <v>2</v>
      </c>
      <c r="E184">
        <v>378.38537600000001</v>
      </c>
      <c r="F184">
        <v>423.875</v>
      </c>
      <c r="H184">
        <f t="shared" si="28"/>
        <v>-45.489623999999992</v>
      </c>
      <c r="I184">
        <f t="shared" si="29"/>
        <v>-234.48254400000002</v>
      </c>
      <c r="J184">
        <f t="shared" si="30"/>
        <v>-171.18734699999999</v>
      </c>
      <c r="K184">
        <f t="shared" si="31"/>
        <v>-9.9357909999999947</v>
      </c>
      <c r="L184">
        <f t="shared" si="32"/>
        <v>-32.764464999999973</v>
      </c>
      <c r="M184">
        <f t="shared" si="33"/>
        <v>184.38543700000002</v>
      </c>
      <c r="N184">
        <f t="shared" si="34"/>
        <v>87.158171999999979</v>
      </c>
      <c r="O184">
        <f t="shared" si="35"/>
        <v>-103.00613399999997</v>
      </c>
      <c r="P184">
        <f t="shared" si="36"/>
        <v>66.134551999999985</v>
      </c>
      <c r="Q184">
        <f t="shared" si="37"/>
        <v>-28.798638222222216</v>
      </c>
      <c r="R184">
        <f t="shared" si="38"/>
        <v>342.90865000000002</v>
      </c>
      <c r="S184">
        <f t="shared" si="39"/>
        <v>314.1100117777778</v>
      </c>
      <c r="T184" s="18">
        <f t="shared" si="40"/>
        <v>8.8945210754007586</v>
      </c>
      <c r="V184">
        <f t="shared" si="41"/>
        <v>349.58673777777778</v>
      </c>
    </row>
    <row r="185" spans="1:22" x14ac:dyDescent="0.3">
      <c r="A185">
        <v>183</v>
      </c>
      <c r="B185">
        <v>2010</v>
      </c>
      <c r="C185">
        <v>7</v>
      </c>
      <c r="D185">
        <v>3</v>
      </c>
      <c r="E185">
        <v>378.20379600000001</v>
      </c>
      <c r="F185">
        <v>420.375</v>
      </c>
      <c r="H185">
        <f t="shared" si="28"/>
        <v>-42.171203999999989</v>
      </c>
      <c r="I185">
        <f t="shared" si="29"/>
        <v>-227.221069</v>
      </c>
      <c r="J185">
        <f t="shared" si="30"/>
        <v>-163.536652</v>
      </c>
      <c r="K185">
        <f t="shared" si="31"/>
        <v>-8.1101380000000063</v>
      </c>
      <c r="L185">
        <f t="shared" si="32"/>
        <v>-30.882172000000025</v>
      </c>
      <c r="M185">
        <f t="shared" si="33"/>
        <v>185.75273199999998</v>
      </c>
      <c r="N185">
        <f t="shared" si="34"/>
        <v>89.992553999999984</v>
      </c>
      <c r="O185">
        <f t="shared" si="35"/>
        <v>-95.426972000000035</v>
      </c>
      <c r="P185">
        <f t="shared" si="36"/>
        <v>69.279785000000004</v>
      </c>
      <c r="Q185">
        <f t="shared" si="37"/>
        <v>-24.702570666666677</v>
      </c>
      <c r="R185">
        <f t="shared" si="38"/>
        <v>342.90865000000002</v>
      </c>
      <c r="S185">
        <f t="shared" si="39"/>
        <v>318.20607933333332</v>
      </c>
      <c r="T185" s="18">
        <f t="shared" si="40"/>
        <v>9.010507697390155</v>
      </c>
      <c r="V185">
        <f t="shared" si="41"/>
        <v>353.50122533333331</v>
      </c>
    </row>
    <row r="186" spans="1:22" x14ac:dyDescent="0.3">
      <c r="A186">
        <v>184</v>
      </c>
      <c r="B186">
        <v>2010</v>
      </c>
      <c r="C186">
        <v>7</v>
      </c>
      <c r="D186">
        <v>4</v>
      </c>
      <c r="E186">
        <v>377.761414</v>
      </c>
      <c r="F186">
        <v>416.625</v>
      </c>
      <c r="H186">
        <f t="shared" si="28"/>
        <v>-38.863585999999998</v>
      </c>
      <c r="I186">
        <f t="shared" si="29"/>
        <v>-218.34307899999999</v>
      </c>
      <c r="J186">
        <f t="shared" si="30"/>
        <v>-156.73791499999999</v>
      </c>
      <c r="K186">
        <f t="shared" si="31"/>
        <v>-5.9131469999999808</v>
      </c>
      <c r="L186">
        <f t="shared" si="32"/>
        <v>-28.522400000000005</v>
      </c>
      <c r="M186">
        <f t="shared" si="33"/>
        <v>186.22662400000002</v>
      </c>
      <c r="N186">
        <f t="shared" si="34"/>
        <v>92.888764000000037</v>
      </c>
      <c r="O186">
        <f t="shared" si="35"/>
        <v>-91.579772999999989</v>
      </c>
      <c r="P186">
        <f t="shared" si="36"/>
        <v>71.408356000000026</v>
      </c>
      <c r="Q186">
        <f t="shared" si="37"/>
        <v>-21.048461777777764</v>
      </c>
      <c r="R186">
        <f t="shared" si="38"/>
        <v>342.90865000000002</v>
      </c>
      <c r="S186">
        <f t="shared" si="39"/>
        <v>321.86018822222223</v>
      </c>
      <c r="T186" s="18">
        <f t="shared" si="40"/>
        <v>9.1139795617222781</v>
      </c>
      <c r="V186">
        <f t="shared" si="41"/>
        <v>356.71295222222221</v>
      </c>
    </row>
    <row r="187" spans="1:22" x14ac:dyDescent="0.3">
      <c r="A187">
        <v>185</v>
      </c>
      <c r="B187">
        <v>2010</v>
      </c>
      <c r="C187">
        <v>7</v>
      </c>
      <c r="D187">
        <v>5</v>
      </c>
      <c r="E187">
        <v>377.31225599999999</v>
      </c>
      <c r="F187">
        <v>413.75</v>
      </c>
      <c r="H187">
        <f t="shared" si="28"/>
        <v>-36.437744000000009</v>
      </c>
      <c r="I187">
        <f t="shared" si="29"/>
        <v>-207.70129399999996</v>
      </c>
      <c r="J187">
        <f t="shared" si="30"/>
        <v>-149.70306400000004</v>
      </c>
      <c r="K187">
        <f t="shared" si="31"/>
        <v>-4.3053279999999745</v>
      </c>
      <c r="L187">
        <f t="shared" si="32"/>
        <v>-26.980652000000021</v>
      </c>
      <c r="M187">
        <f t="shared" si="33"/>
        <v>187.30535900000001</v>
      </c>
      <c r="N187">
        <f t="shared" si="34"/>
        <v>96.162017999999989</v>
      </c>
      <c r="O187">
        <f t="shared" si="35"/>
        <v>-87.403564000000017</v>
      </c>
      <c r="P187">
        <f t="shared" si="36"/>
        <v>73.464173000000017</v>
      </c>
      <c r="Q187">
        <f t="shared" si="37"/>
        <v>-17.288899555555556</v>
      </c>
      <c r="R187">
        <f t="shared" si="38"/>
        <v>342.90865000000002</v>
      </c>
      <c r="S187">
        <f t="shared" si="39"/>
        <v>325.61975044444449</v>
      </c>
      <c r="T187" s="18">
        <f t="shared" si="40"/>
        <v>9.2204375037362176</v>
      </c>
      <c r="V187">
        <f t="shared" si="41"/>
        <v>360.02335644444446</v>
      </c>
    </row>
    <row r="188" spans="1:22" x14ac:dyDescent="0.3">
      <c r="A188">
        <v>186</v>
      </c>
      <c r="B188">
        <v>2010</v>
      </c>
      <c r="C188">
        <v>7</v>
      </c>
      <c r="D188">
        <v>6</v>
      </c>
      <c r="E188">
        <v>376.87350500000002</v>
      </c>
      <c r="F188">
        <v>411</v>
      </c>
      <c r="H188">
        <f t="shared" si="28"/>
        <v>-34.126494999999977</v>
      </c>
      <c r="I188">
        <f t="shared" si="29"/>
        <v>-198.32379200000003</v>
      </c>
      <c r="J188">
        <f t="shared" si="30"/>
        <v>-142.66275000000002</v>
      </c>
      <c r="K188">
        <f t="shared" si="31"/>
        <v>2.1299999997381747E-4</v>
      </c>
      <c r="L188">
        <f t="shared" si="32"/>
        <v>-24.593443999999977</v>
      </c>
      <c r="M188">
        <f t="shared" si="33"/>
        <v>189.07351699999998</v>
      </c>
      <c r="N188">
        <f t="shared" si="34"/>
        <v>99.292725000000019</v>
      </c>
      <c r="O188">
        <f t="shared" si="35"/>
        <v>-83.564086999999972</v>
      </c>
      <c r="P188">
        <f t="shared" si="36"/>
        <v>75.990935999999977</v>
      </c>
      <c r="Q188">
        <f t="shared" si="37"/>
        <v>-13.212575222222224</v>
      </c>
      <c r="R188">
        <f t="shared" si="38"/>
        <v>342.90865000000002</v>
      </c>
      <c r="S188">
        <f t="shared" si="39"/>
        <v>329.69607477777782</v>
      </c>
      <c r="T188" s="18">
        <f t="shared" si="40"/>
        <v>9.3358650652067912</v>
      </c>
      <c r="V188">
        <f t="shared" si="41"/>
        <v>363.66092977777782</v>
      </c>
    </row>
    <row r="189" spans="1:22" x14ac:dyDescent="0.3">
      <c r="A189">
        <v>187</v>
      </c>
      <c r="B189">
        <v>2010</v>
      </c>
      <c r="C189">
        <v>7</v>
      </c>
      <c r="D189">
        <v>7</v>
      </c>
      <c r="E189">
        <v>376.461884</v>
      </c>
      <c r="F189">
        <v>408.95834400000001</v>
      </c>
      <c r="H189">
        <f t="shared" si="28"/>
        <v>-32.496460000000013</v>
      </c>
      <c r="I189">
        <f t="shared" si="29"/>
        <v>-192.068512</v>
      </c>
      <c r="J189">
        <f t="shared" si="30"/>
        <v>-138.728363</v>
      </c>
      <c r="K189">
        <f t="shared" si="31"/>
        <v>2.9533390000000281</v>
      </c>
      <c r="L189">
        <f t="shared" si="32"/>
        <v>-22.753845000000013</v>
      </c>
      <c r="M189">
        <f t="shared" si="33"/>
        <v>190.07243399999999</v>
      </c>
      <c r="N189">
        <f t="shared" si="34"/>
        <v>102.17782499999998</v>
      </c>
      <c r="O189">
        <f t="shared" si="35"/>
        <v>-81.720123000000001</v>
      </c>
      <c r="P189">
        <f t="shared" si="36"/>
        <v>78.687254999999993</v>
      </c>
      <c r="Q189">
        <f t="shared" si="37"/>
        <v>-10.430716666666671</v>
      </c>
      <c r="R189">
        <f t="shared" si="38"/>
        <v>342.90865000000002</v>
      </c>
      <c r="S189">
        <f t="shared" si="39"/>
        <v>332.47793333333334</v>
      </c>
      <c r="T189" s="18">
        <f t="shared" si="40"/>
        <v>9.4146377837557225</v>
      </c>
      <c r="V189">
        <f t="shared" si="41"/>
        <v>366.03116733333331</v>
      </c>
    </row>
    <row r="190" spans="1:22" x14ac:dyDescent="0.3">
      <c r="A190">
        <v>188</v>
      </c>
      <c r="B190">
        <v>2010</v>
      </c>
      <c r="C190">
        <v>7</v>
      </c>
      <c r="D190">
        <v>8</v>
      </c>
      <c r="E190">
        <v>376.081726</v>
      </c>
      <c r="F190">
        <v>407.125</v>
      </c>
      <c r="H190">
        <f t="shared" si="28"/>
        <v>-31.043273999999997</v>
      </c>
      <c r="I190">
        <f t="shared" si="29"/>
        <v>-181.47787499999998</v>
      </c>
      <c r="J190">
        <f t="shared" si="30"/>
        <v>-135.77740499999999</v>
      </c>
      <c r="K190">
        <f t="shared" si="31"/>
        <v>6.5995179999999891</v>
      </c>
      <c r="L190">
        <f t="shared" si="32"/>
        <v>-19.082916000000012</v>
      </c>
      <c r="M190">
        <f t="shared" si="33"/>
        <v>190.84349100000003</v>
      </c>
      <c r="N190">
        <f t="shared" si="34"/>
        <v>105.42440699999997</v>
      </c>
      <c r="O190">
        <f t="shared" si="35"/>
        <v>-80.308898999999997</v>
      </c>
      <c r="P190">
        <f t="shared" si="36"/>
        <v>80.740601000000026</v>
      </c>
      <c r="Q190">
        <f t="shared" si="37"/>
        <v>-7.1202613333333282</v>
      </c>
      <c r="R190">
        <f t="shared" si="38"/>
        <v>342.90865000000002</v>
      </c>
      <c r="S190">
        <f t="shared" si="39"/>
        <v>335.78838866666672</v>
      </c>
      <c r="T190" s="18">
        <f t="shared" si="40"/>
        <v>9.5083785549105695</v>
      </c>
      <c r="V190">
        <f t="shared" si="41"/>
        <v>368.9614646666667</v>
      </c>
    </row>
    <row r="191" spans="1:22" x14ac:dyDescent="0.3">
      <c r="A191">
        <v>189</v>
      </c>
      <c r="B191">
        <v>2010</v>
      </c>
      <c r="C191">
        <v>7</v>
      </c>
      <c r="D191">
        <v>9</v>
      </c>
      <c r="E191">
        <v>375.73101800000001</v>
      </c>
      <c r="F191">
        <v>404.14584400000001</v>
      </c>
      <c r="H191">
        <f t="shared" si="28"/>
        <v>-28.414826000000005</v>
      </c>
      <c r="I191">
        <f t="shared" si="29"/>
        <v>-169.30419899999998</v>
      </c>
      <c r="J191">
        <f t="shared" si="30"/>
        <v>-130.59017899999998</v>
      </c>
      <c r="K191">
        <f t="shared" si="31"/>
        <v>9.7148740000000089</v>
      </c>
      <c r="L191">
        <f t="shared" si="32"/>
        <v>-16.702788999999996</v>
      </c>
      <c r="M191">
        <f t="shared" si="33"/>
        <v>191.57431000000003</v>
      </c>
      <c r="N191">
        <f t="shared" si="34"/>
        <v>106.15780599999999</v>
      </c>
      <c r="O191">
        <f t="shared" si="35"/>
        <v>-78.861603000000002</v>
      </c>
      <c r="P191">
        <f t="shared" si="36"/>
        <v>82.670074</v>
      </c>
      <c r="Q191">
        <f t="shared" si="37"/>
        <v>-3.7507257777777707</v>
      </c>
      <c r="R191">
        <f t="shared" si="38"/>
        <v>342.90865000000002</v>
      </c>
      <c r="S191">
        <f t="shared" si="39"/>
        <v>339.15792422222228</v>
      </c>
      <c r="T191" s="18">
        <f t="shared" si="40"/>
        <v>9.6037922758664109</v>
      </c>
      <c r="V191">
        <f t="shared" si="41"/>
        <v>371.98029222222226</v>
      </c>
    </row>
    <row r="192" spans="1:22" x14ac:dyDescent="0.3">
      <c r="A192">
        <v>190</v>
      </c>
      <c r="B192">
        <v>2010</v>
      </c>
      <c r="C192">
        <v>7</v>
      </c>
      <c r="D192">
        <v>10</v>
      </c>
      <c r="E192">
        <v>375.40695199999999</v>
      </c>
      <c r="F192">
        <v>401.77084400000001</v>
      </c>
      <c r="H192">
        <f t="shared" si="28"/>
        <v>-26.363892000000021</v>
      </c>
      <c r="I192">
        <f t="shared" si="29"/>
        <v>-157.92394999999999</v>
      </c>
      <c r="J192">
        <f t="shared" si="30"/>
        <v>-124.39117399999998</v>
      </c>
      <c r="K192">
        <f t="shared" si="31"/>
        <v>14.139708999999982</v>
      </c>
      <c r="L192">
        <f t="shared" si="32"/>
        <v>-12.33898899999997</v>
      </c>
      <c r="M192">
        <f t="shared" si="33"/>
        <v>190.494552</v>
      </c>
      <c r="N192">
        <f t="shared" si="34"/>
        <v>107.04098499999998</v>
      </c>
      <c r="O192">
        <f t="shared" si="35"/>
        <v>-76.972504000000015</v>
      </c>
      <c r="P192">
        <f t="shared" si="36"/>
        <v>85.089966000000004</v>
      </c>
      <c r="Q192">
        <f t="shared" si="37"/>
        <v>-0.13614411111111244</v>
      </c>
      <c r="R192">
        <f t="shared" si="38"/>
        <v>342.90865000000002</v>
      </c>
      <c r="S192">
        <f t="shared" si="39"/>
        <v>342.77250588888893</v>
      </c>
      <c r="T192" s="18">
        <f t="shared" si="40"/>
        <v>9.7061448644737069</v>
      </c>
      <c r="V192">
        <f t="shared" si="41"/>
        <v>375.2708078888889</v>
      </c>
    </row>
    <row r="193" spans="1:22" x14ac:dyDescent="0.3">
      <c r="A193">
        <v>191</v>
      </c>
      <c r="B193">
        <v>2010</v>
      </c>
      <c r="C193">
        <v>7</v>
      </c>
      <c r="D193">
        <v>11</v>
      </c>
      <c r="E193">
        <v>375.10684199999997</v>
      </c>
      <c r="F193">
        <v>398.875</v>
      </c>
      <c r="H193">
        <f t="shared" si="28"/>
        <v>-23.768158000000028</v>
      </c>
      <c r="I193">
        <f t="shared" si="29"/>
        <v>-148.31793200000004</v>
      </c>
      <c r="J193">
        <f t="shared" si="30"/>
        <v>-118.036407</v>
      </c>
      <c r="K193">
        <f t="shared" si="31"/>
        <v>19.466613999999993</v>
      </c>
      <c r="L193">
        <f t="shared" si="32"/>
        <v>-9.035979999999995</v>
      </c>
      <c r="M193">
        <f t="shared" si="33"/>
        <v>192.75929300000001</v>
      </c>
      <c r="N193">
        <f t="shared" si="34"/>
        <v>109.61200000000002</v>
      </c>
      <c r="O193">
        <f t="shared" si="35"/>
        <v>-74.452788999999996</v>
      </c>
      <c r="P193">
        <f t="shared" si="36"/>
        <v>87.637816999999984</v>
      </c>
      <c r="Q193">
        <f t="shared" si="37"/>
        <v>3.9849397777777731</v>
      </c>
      <c r="R193">
        <f t="shared" si="38"/>
        <v>342.90865000000002</v>
      </c>
      <c r="S193">
        <f t="shared" si="39"/>
        <v>346.89358977777778</v>
      </c>
      <c r="T193" s="18">
        <f t="shared" si="40"/>
        <v>9.8228398634511631</v>
      </c>
      <c r="V193">
        <f t="shared" si="41"/>
        <v>379.09178177777773</v>
      </c>
    </row>
    <row r="194" spans="1:22" x14ac:dyDescent="0.3">
      <c r="A194">
        <v>192</v>
      </c>
      <c r="B194">
        <v>2010</v>
      </c>
      <c r="C194">
        <v>7</v>
      </c>
      <c r="D194">
        <v>12</v>
      </c>
      <c r="E194">
        <v>374.82971199999997</v>
      </c>
      <c r="F194">
        <v>395.625</v>
      </c>
      <c r="H194">
        <f t="shared" si="28"/>
        <v>-20.795288000000028</v>
      </c>
      <c r="I194">
        <f t="shared" si="29"/>
        <v>-140.98474099999999</v>
      </c>
      <c r="J194">
        <f t="shared" si="30"/>
        <v>-110.70422400000001</v>
      </c>
      <c r="K194">
        <f t="shared" si="31"/>
        <v>25.552246000000025</v>
      </c>
      <c r="L194">
        <f t="shared" si="32"/>
        <v>-5.4816890000000171</v>
      </c>
      <c r="M194">
        <f t="shared" si="33"/>
        <v>193.54463199999998</v>
      </c>
      <c r="N194">
        <f t="shared" si="34"/>
        <v>112.14236499999998</v>
      </c>
      <c r="O194">
        <f t="shared" si="35"/>
        <v>-71.80633499999999</v>
      </c>
      <c r="P194">
        <f t="shared" si="36"/>
        <v>89.343169999999986</v>
      </c>
      <c r="Q194">
        <f t="shared" si="37"/>
        <v>7.8677928888888822</v>
      </c>
      <c r="R194">
        <f t="shared" si="38"/>
        <v>342.90865000000002</v>
      </c>
      <c r="S194">
        <f t="shared" si="39"/>
        <v>350.77644288888888</v>
      </c>
      <c r="T194" s="18">
        <f t="shared" si="40"/>
        <v>9.9327889817043431</v>
      </c>
      <c r="V194">
        <f t="shared" si="41"/>
        <v>382.69750488888883</v>
      </c>
    </row>
    <row r="195" spans="1:22" x14ac:dyDescent="0.3">
      <c r="A195">
        <v>193</v>
      </c>
      <c r="B195">
        <v>2010</v>
      </c>
      <c r="C195">
        <v>7</v>
      </c>
      <c r="D195">
        <v>13</v>
      </c>
      <c r="E195">
        <v>374.572632</v>
      </c>
      <c r="F195">
        <v>392.75</v>
      </c>
      <c r="H195">
        <f t="shared" ref="H195:H258" si="42">E195-F195</f>
        <v>-18.177368000000001</v>
      </c>
      <c r="I195">
        <f t="shared" ref="I195:I258" si="43">E560-F560</f>
        <v>-135.359894</v>
      </c>
      <c r="J195">
        <f t="shared" ref="J195:J258" si="44">E925-F925</f>
        <v>-106.77209499999998</v>
      </c>
      <c r="K195">
        <f t="shared" ref="K195:K258" si="45">E1291-F1291</f>
        <v>31.383604999999989</v>
      </c>
      <c r="L195">
        <f t="shared" ref="L195:L258" si="46">E1656-F1656</f>
        <v>-0.43573000000003503</v>
      </c>
      <c r="M195">
        <f t="shared" ref="M195:M258" si="47">E2021-F2021</f>
        <v>195.27787799999999</v>
      </c>
      <c r="N195">
        <f t="shared" ref="N195:N258" si="48">E2386-F2386</f>
        <v>114.80767800000001</v>
      </c>
      <c r="O195">
        <f t="shared" ref="O195:O258" si="49">E2752-F2752</f>
        <v>-69.407532000000003</v>
      </c>
      <c r="P195">
        <f t="shared" ref="P195:P258" si="50">E3117-F3117</f>
        <v>91.028075999999999</v>
      </c>
      <c r="Q195">
        <f t="shared" ref="Q195:Q258" si="51">AVERAGE(H195:P195)</f>
        <v>11.371624222222218</v>
      </c>
      <c r="R195">
        <f t="shared" ref="R195:R258" si="52">9.71*35.315</f>
        <v>342.90865000000002</v>
      </c>
      <c r="S195">
        <f t="shared" ref="S195:S258" si="53">R195+Q195</f>
        <v>354.28027422222226</v>
      </c>
      <c r="T195" s="18">
        <f t="shared" ref="T195:T258" si="54">S195/35.315</f>
        <v>10.032005499708971</v>
      </c>
      <c r="V195">
        <f t="shared" ref="V195:V258" si="55">E195+Q195</f>
        <v>385.94425622222224</v>
      </c>
    </row>
    <row r="196" spans="1:22" x14ac:dyDescent="0.3">
      <c r="A196">
        <v>194</v>
      </c>
      <c r="B196">
        <v>2010</v>
      </c>
      <c r="C196">
        <v>7</v>
      </c>
      <c r="D196">
        <v>14</v>
      </c>
      <c r="E196">
        <v>374.33605999999997</v>
      </c>
      <c r="F196">
        <v>388.6875</v>
      </c>
      <c r="H196">
        <f t="shared" si="42"/>
        <v>-14.351440000000025</v>
      </c>
      <c r="I196">
        <f t="shared" si="43"/>
        <v>-126.85082999999997</v>
      </c>
      <c r="J196">
        <f t="shared" si="44"/>
        <v>-103.93103000000002</v>
      </c>
      <c r="K196">
        <f t="shared" si="45"/>
        <v>35.799774000000014</v>
      </c>
      <c r="L196">
        <f t="shared" si="46"/>
        <v>4.2748109999999997</v>
      </c>
      <c r="M196">
        <f t="shared" si="47"/>
        <v>196.72123699999997</v>
      </c>
      <c r="N196">
        <f t="shared" si="48"/>
        <v>116.74496399999998</v>
      </c>
      <c r="O196">
        <f t="shared" si="49"/>
        <v>-66.859436000000017</v>
      </c>
      <c r="P196">
        <f t="shared" si="50"/>
        <v>93.173003999999992</v>
      </c>
      <c r="Q196">
        <f t="shared" si="51"/>
        <v>14.969005999999991</v>
      </c>
      <c r="R196">
        <f t="shared" si="52"/>
        <v>342.90865000000002</v>
      </c>
      <c r="S196">
        <f t="shared" si="53"/>
        <v>357.877656</v>
      </c>
      <c r="T196" s="18">
        <f t="shared" si="54"/>
        <v>10.133871046297608</v>
      </c>
      <c r="V196">
        <f t="shared" si="55"/>
        <v>389.30506599999995</v>
      </c>
    </row>
    <row r="197" spans="1:22" x14ac:dyDescent="0.3">
      <c r="A197">
        <v>195</v>
      </c>
      <c r="B197">
        <v>2010</v>
      </c>
      <c r="C197">
        <v>7</v>
      </c>
      <c r="D197">
        <v>15</v>
      </c>
      <c r="E197">
        <v>374.11676</v>
      </c>
      <c r="F197">
        <v>384.125</v>
      </c>
      <c r="H197">
        <f t="shared" si="42"/>
        <v>-10.008240000000001</v>
      </c>
      <c r="I197">
        <f t="shared" si="43"/>
        <v>-120.20736699999998</v>
      </c>
      <c r="J197">
        <f t="shared" si="44"/>
        <v>-101.30938700000002</v>
      </c>
      <c r="K197">
        <f t="shared" si="45"/>
        <v>39.894164999999987</v>
      </c>
      <c r="L197">
        <f t="shared" si="46"/>
        <v>10.277527000000021</v>
      </c>
      <c r="M197">
        <f t="shared" si="47"/>
        <v>196.79058800000001</v>
      </c>
      <c r="N197">
        <f t="shared" si="48"/>
        <v>117.61617999999999</v>
      </c>
      <c r="O197">
        <f t="shared" si="49"/>
        <v>-64.255614999999977</v>
      </c>
      <c r="P197">
        <f t="shared" si="50"/>
        <v>95.548462000000029</v>
      </c>
      <c r="Q197">
        <f t="shared" si="51"/>
        <v>18.26070144444445</v>
      </c>
      <c r="R197">
        <f t="shared" si="52"/>
        <v>342.90865000000002</v>
      </c>
      <c r="S197">
        <f t="shared" si="53"/>
        <v>361.16935144444449</v>
      </c>
      <c r="T197" s="18">
        <f t="shared" si="54"/>
        <v>10.227080601569998</v>
      </c>
      <c r="V197">
        <f t="shared" si="55"/>
        <v>392.37746144444446</v>
      </c>
    </row>
    <row r="198" spans="1:22" x14ac:dyDescent="0.3">
      <c r="A198">
        <v>196</v>
      </c>
      <c r="B198">
        <v>2010</v>
      </c>
      <c r="C198">
        <v>7</v>
      </c>
      <c r="D198">
        <v>16</v>
      </c>
      <c r="E198">
        <v>373.91378800000001</v>
      </c>
      <c r="F198">
        <v>378.6875</v>
      </c>
      <c r="H198">
        <f t="shared" si="42"/>
        <v>-4.7737119999999891</v>
      </c>
      <c r="I198">
        <f t="shared" si="43"/>
        <v>-117.42611699999998</v>
      </c>
      <c r="J198">
        <f t="shared" si="44"/>
        <v>-99.284209999999973</v>
      </c>
      <c r="K198">
        <f t="shared" si="45"/>
        <v>44.347106999999994</v>
      </c>
      <c r="L198">
        <f t="shared" si="46"/>
        <v>15.238373000000024</v>
      </c>
      <c r="M198">
        <f t="shared" si="47"/>
        <v>197.81900000000002</v>
      </c>
      <c r="N198">
        <f t="shared" si="48"/>
        <v>118.86964399999999</v>
      </c>
      <c r="O198">
        <f t="shared" si="49"/>
        <v>-61.004241999999977</v>
      </c>
      <c r="P198">
        <f t="shared" si="50"/>
        <v>97.320954000000029</v>
      </c>
      <c r="Q198">
        <f t="shared" si="51"/>
        <v>21.234088555555573</v>
      </c>
      <c r="R198">
        <f t="shared" si="52"/>
        <v>342.90865000000002</v>
      </c>
      <c r="S198">
        <f t="shared" si="53"/>
        <v>364.14273855555558</v>
      </c>
      <c r="T198" s="18">
        <f t="shared" si="54"/>
        <v>10.311276753661492</v>
      </c>
      <c r="V198">
        <f t="shared" si="55"/>
        <v>395.14787655555557</v>
      </c>
    </row>
    <row r="199" spans="1:22" x14ac:dyDescent="0.3">
      <c r="A199">
        <v>197</v>
      </c>
      <c r="B199">
        <v>2010</v>
      </c>
      <c r="C199">
        <v>7</v>
      </c>
      <c r="D199">
        <v>17</v>
      </c>
      <c r="E199">
        <v>373.72521999999998</v>
      </c>
      <c r="F199">
        <v>374.20834400000001</v>
      </c>
      <c r="H199">
        <f t="shared" si="42"/>
        <v>-0.48312400000003208</v>
      </c>
      <c r="I199">
        <f t="shared" si="43"/>
        <v>-115.43594400000001</v>
      </c>
      <c r="J199">
        <f t="shared" si="44"/>
        <v>-98.148955999999998</v>
      </c>
      <c r="K199">
        <f t="shared" si="45"/>
        <v>48.378905999999972</v>
      </c>
      <c r="L199">
        <f t="shared" si="46"/>
        <v>18.947083000000021</v>
      </c>
      <c r="M199">
        <f t="shared" si="47"/>
        <v>199.36857600000002</v>
      </c>
      <c r="N199">
        <f t="shared" si="48"/>
        <v>121.43103000000002</v>
      </c>
      <c r="O199">
        <f t="shared" si="49"/>
        <v>-57.800965000000019</v>
      </c>
      <c r="P199">
        <f t="shared" si="50"/>
        <v>98.885650999999996</v>
      </c>
      <c r="Q199">
        <f t="shared" si="51"/>
        <v>23.90469522222222</v>
      </c>
      <c r="R199">
        <f t="shared" si="52"/>
        <v>342.90865000000002</v>
      </c>
      <c r="S199">
        <f t="shared" si="53"/>
        <v>366.81334522222227</v>
      </c>
      <c r="T199" s="18">
        <f t="shared" si="54"/>
        <v>10.386899199270063</v>
      </c>
      <c r="V199">
        <f t="shared" si="55"/>
        <v>397.62991522222222</v>
      </c>
    </row>
    <row r="200" spans="1:22" x14ac:dyDescent="0.3">
      <c r="A200">
        <v>198</v>
      </c>
      <c r="B200">
        <v>2010</v>
      </c>
      <c r="C200">
        <v>7</v>
      </c>
      <c r="D200">
        <v>18</v>
      </c>
      <c r="E200">
        <v>373.54986600000001</v>
      </c>
      <c r="F200">
        <v>370.16665599999999</v>
      </c>
      <c r="H200">
        <f t="shared" si="42"/>
        <v>3.3832100000000196</v>
      </c>
      <c r="I200">
        <f t="shared" si="43"/>
        <v>-112.43505900000002</v>
      </c>
      <c r="J200">
        <f t="shared" si="44"/>
        <v>-96.512084000000016</v>
      </c>
      <c r="K200">
        <f t="shared" si="45"/>
        <v>54.264953999999989</v>
      </c>
      <c r="L200">
        <f t="shared" si="46"/>
        <v>23.600279999999998</v>
      </c>
      <c r="M200">
        <f t="shared" si="47"/>
        <v>200.56393400000002</v>
      </c>
      <c r="N200">
        <f t="shared" si="48"/>
        <v>123.183426</v>
      </c>
      <c r="O200">
        <f t="shared" si="49"/>
        <v>-54.016357999999968</v>
      </c>
      <c r="P200">
        <f t="shared" si="50"/>
        <v>100.32610999999997</v>
      </c>
      <c r="Q200">
        <f t="shared" si="51"/>
        <v>26.928712555555553</v>
      </c>
      <c r="R200">
        <f t="shared" si="52"/>
        <v>342.90865000000002</v>
      </c>
      <c r="S200">
        <f t="shared" si="53"/>
        <v>369.83736255555556</v>
      </c>
      <c r="T200" s="18">
        <f t="shared" si="54"/>
        <v>10.472529026066985</v>
      </c>
      <c r="V200">
        <f t="shared" si="55"/>
        <v>400.47857855555554</v>
      </c>
    </row>
    <row r="201" spans="1:22" x14ac:dyDescent="0.3">
      <c r="A201">
        <v>199</v>
      </c>
      <c r="B201">
        <v>2010</v>
      </c>
      <c r="C201">
        <v>7</v>
      </c>
      <c r="D201">
        <v>19</v>
      </c>
      <c r="E201">
        <v>373.38635299999999</v>
      </c>
      <c r="F201">
        <v>366.08334400000001</v>
      </c>
      <c r="H201">
        <f t="shared" si="42"/>
        <v>7.3030089999999745</v>
      </c>
      <c r="I201">
        <f t="shared" si="43"/>
        <v>-117.11801100000002</v>
      </c>
      <c r="J201">
        <f t="shared" si="44"/>
        <v>-93.810699</v>
      </c>
      <c r="K201">
        <f t="shared" si="45"/>
        <v>57.660827999999981</v>
      </c>
      <c r="L201">
        <f t="shared" si="46"/>
        <v>27.36303700000002</v>
      </c>
      <c r="M201">
        <f t="shared" si="47"/>
        <v>200.98979200000002</v>
      </c>
      <c r="N201">
        <f t="shared" si="48"/>
        <v>124.61659300000002</v>
      </c>
      <c r="O201">
        <f t="shared" si="49"/>
        <v>-48.895233000000019</v>
      </c>
      <c r="P201">
        <f t="shared" si="50"/>
        <v>101.85058499999997</v>
      </c>
      <c r="Q201">
        <f t="shared" si="51"/>
        <v>28.88443344444444</v>
      </c>
      <c r="R201">
        <f t="shared" si="52"/>
        <v>342.90865000000002</v>
      </c>
      <c r="S201">
        <f t="shared" si="53"/>
        <v>371.79308344444445</v>
      </c>
      <c r="T201" s="18">
        <f t="shared" si="54"/>
        <v>10.527908351817768</v>
      </c>
      <c r="V201">
        <f t="shared" si="55"/>
        <v>402.27078644444441</v>
      </c>
    </row>
    <row r="202" spans="1:22" x14ac:dyDescent="0.3">
      <c r="A202">
        <v>200</v>
      </c>
      <c r="B202">
        <v>2010</v>
      </c>
      <c r="C202">
        <v>7</v>
      </c>
      <c r="D202">
        <v>20</v>
      </c>
      <c r="E202">
        <v>373.233948</v>
      </c>
      <c r="F202">
        <v>362.0625</v>
      </c>
      <c r="H202">
        <f t="shared" si="42"/>
        <v>11.171447999999998</v>
      </c>
      <c r="I202">
        <f t="shared" si="43"/>
        <v>-109.48968500000001</v>
      </c>
      <c r="J202">
        <f t="shared" si="44"/>
        <v>-91.004577999999981</v>
      </c>
      <c r="K202">
        <f t="shared" si="45"/>
        <v>60.397246999999993</v>
      </c>
      <c r="L202">
        <f t="shared" si="46"/>
        <v>31.299103000000002</v>
      </c>
      <c r="M202">
        <f t="shared" si="47"/>
        <v>202.43685900000003</v>
      </c>
      <c r="N202">
        <f t="shared" si="48"/>
        <v>126.42771900000002</v>
      </c>
      <c r="O202">
        <f t="shared" si="49"/>
        <v>-46.350525000000005</v>
      </c>
      <c r="P202">
        <f t="shared" si="50"/>
        <v>103.50006100000002</v>
      </c>
      <c r="Q202">
        <f t="shared" si="51"/>
        <v>32.043072111111115</v>
      </c>
      <c r="R202">
        <f t="shared" si="52"/>
        <v>342.90865000000002</v>
      </c>
      <c r="S202">
        <f t="shared" si="53"/>
        <v>374.95172211111117</v>
      </c>
      <c r="T202" s="18">
        <f t="shared" si="54"/>
        <v>10.617350194283199</v>
      </c>
      <c r="V202">
        <f t="shared" si="55"/>
        <v>405.27702011111114</v>
      </c>
    </row>
    <row r="203" spans="1:22" x14ac:dyDescent="0.3">
      <c r="A203">
        <v>201</v>
      </c>
      <c r="B203">
        <v>2010</v>
      </c>
      <c r="C203">
        <v>7</v>
      </c>
      <c r="D203">
        <v>21</v>
      </c>
      <c r="E203">
        <v>373.09176600000001</v>
      </c>
      <c r="F203">
        <v>358.16665599999999</v>
      </c>
      <c r="H203">
        <f t="shared" si="42"/>
        <v>14.925110000000018</v>
      </c>
      <c r="I203">
        <f t="shared" si="43"/>
        <v>-106.22375499999998</v>
      </c>
      <c r="J203">
        <f t="shared" si="44"/>
        <v>-88.303192000000024</v>
      </c>
      <c r="K203">
        <f t="shared" si="45"/>
        <v>64.12976100000003</v>
      </c>
      <c r="L203">
        <f t="shared" si="46"/>
        <v>35.240844999999979</v>
      </c>
      <c r="M203">
        <f t="shared" si="47"/>
        <v>202.91612300000003</v>
      </c>
      <c r="N203">
        <f t="shared" si="48"/>
        <v>128.72074900000001</v>
      </c>
      <c r="O203">
        <f t="shared" si="49"/>
        <v>-42.733216000000027</v>
      </c>
      <c r="P203">
        <f t="shared" si="50"/>
        <v>105.27563399999997</v>
      </c>
      <c r="Q203">
        <f t="shared" si="51"/>
        <v>34.883117666666664</v>
      </c>
      <c r="R203">
        <f t="shared" si="52"/>
        <v>342.90865000000002</v>
      </c>
      <c r="S203">
        <f t="shared" si="53"/>
        <v>377.79176766666671</v>
      </c>
      <c r="T203" s="18">
        <f t="shared" si="54"/>
        <v>10.697770569635191</v>
      </c>
      <c r="V203">
        <f t="shared" si="55"/>
        <v>407.97488366666664</v>
      </c>
    </row>
    <row r="204" spans="1:22" x14ac:dyDescent="0.3">
      <c r="A204">
        <v>202</v>
      </c>
      <c r="B204">
        <v>2010</v>
      </c>
      <c r="C204">
        <v>7</v>
      </c>
      <c r="D204">
        <v>22</v>
      </c>
      <c r="E204">
        <v>372.95919800000001</v>
      </c>
      <c r="F204">
        <v>354.20834400000001</v>
      </c>
      <c r="H204">
        <f t="shared" si="42"/>
        <v>18.750854000000004</v>
      </c>
      <c r="I204">
        <f t="shared" si="43"/>
        <v>-102.834473</v>
      </c>
      <c r="J204">
        <f t="shared" si="44"/>
        <v>-85.022034000000019</v>
      </c>
      <c r="K204">
        <f t="shared" si="45"/>
        <v>67.638550000000009</v>
      </c>
      <c r="L204">
        <f t="shared" si="46"/>
        <v>38.322722999999996</v>
      </c>
      <c r="M204">
        <f t="shared" si="47"/>
        <v>203.56253099999998</v>
      </c>
      <c r="N204">
        <f t="shared" si="48"/>
        <v>130.52671800000002</v>
      </c>
      <c r="O204">
        <f t="shared" si="49"/>
        <v>-39.042846999999995</v>
      </c>
      <c r="P204">
        <f t="shared" si="50"/>
        <v>106.77038499999998</v>
      </c>
      <c r="Q204">
        <f t="shared" si="51"/>
        <v>37.630267444444442</v>
      </c>
      <c r="R204">
        <f t="shared" si="52"/>
        <v>342.90865000000002</v>
      </c>
      <c r="S204">
        <f t="shared" si="53"/>
        <v>380.53891744444445</v>
      </c>
      <c r="T204" s="18">
        <f t="shared" si="54"/>
        <v>10.775560454323784</v>
      </c>
      <c r="V204">
        <f t="shared" si="55"/>
        <v>410.58946544444444</v>
      </c>
    </row>
    <row r="205" spans="1:22" x14ac:dyDescent="0.3">
      <c r="A205">
        <v>203</v>
      </c>
      <c r="B205">
        <v>2010</v>
      </c>
      <c r="C205">
        <v>7</v>
      </c>
      <c r="D205">
        <v>23</v>
      </c>
      <c r="E205">
        <v>372.835419</v>
      </c>
      <c r="F205">
        <v>346.85415599999999</v>
      </c>
      <c r="H205">
        <f t="shared" si="42"/>
        <v>25.981263000000013</v>
      </c>
      <c r="I205">
        <f t="shared" si="43"/>
        <v>-98.442931999999985</v>
      </c>
      <c r="J205">
        <f t="shared" si="44"/>
        <v>-81.975769000000014</v>
      </c>
      <c r="K205">
        <f t="shared" si="45"/>
        <v>71.152831999999989</v>
      </c>
      <c r="L205">
        <f t="shared" si="46"/>
        <v>38.493286000000012</v>
      </c>
      <c r="M205">
        <f t="shared" si="47"/>
        <v>203.76087999999999</v>
      </c>
      <c r="N205">
        <f t="shared" si="48"/>
        <v>133.60673500000001</v>
      </c>
      <c r="O205">
        <f t="shared" si="49"/>
        <v>-35.247681</v>
      </c>
      <c r="P205">
        <f t="shared" si="50"/>
        <v>108.505402</v>
      </c>
      <c r="Q205">
        <f t="shared" si="51"/>
        <v>40.648223999999999</v>
      </c>
      <c r="R205">
        <f t="shared" si="52"/>
        <v>342.90865000000002</v>
      </c>
      <c r="S205">
        <f t="shared" si="53"/>
        <v>383.55687399999999</v>
      </c>
      <c r="T205" s="18">
        <f t="shared" si="54"/>
        <v>10.861018660625797</v>
      </c>
      <c r="V205">
        <f t="shared" si="55"/>
        <v>413.48364300000003</v>
      </c>
    </row>
    <row r="206" spans="1:22" x14ac:dyDescent="0.3">
      <c r="A206">
        <v>204</v>
      </c>
      <c r="B206">
        <v>2010</v>
      </c>
      <c r="C206">
        <v>7</v>
      </c>
      <c r="D206">
        <v>24</v>
      </c>
      <c r="E206">
        <v>372.71984900000001</v>
      </c>
      <c r="F206">
        <v>341.70834400000001</v>
      </c>
      <c r="H206">
        <f t="shared" si="42"/>
        <v>31.011505</v>
      </c>
      <c r="I206">
        <f t="shared" si="43"/>
        <v>-93.357544000000019</v>
      </c>
      <c r="J206">
        <f t="shared" si="44"/>
        <v>-78.665253000000007</v>
      </c>
      <c r="K206">
        <f t="shared" si="45"/>
        <v>74.703583000000037</v>
      </c>
      <c r="L206">
        <f t="shared" si="46"/>
        <v>43.086975999999993</v>
      </c>
      <c r="M206">
        <f t="shared" si="47"/>
        <v>205.25100700000002</v>
      </c>
      <c r="N206">
        <f t="shared" si="48"/>
        <v>135.03469799999999</v>
      </c>
      <c r="O206">
        <f t="shared" si="49"/>
        <v>-31.721467000000018</v>
      </c>
      <c r="P206">
        <f t="shared" si="50"/>
        <v>110.54324299999996</v>
      </c>
      <c r="Q206">
        <f t="shared" si="51"/>
        <v>43.987416444444442</v>
      </c>
      <c r="R206">
        <f t="shared" si="52"/>
        <v>342.90865000000002</v>
      </c>
      <c r="S206">
        <f t="shared" si="53"/>
        <v>386.89606644444444</v>
      </c>
      <c r="T206" s="18">
        <f t="shared" si="54"/>
        <v>10.955573168467916</v>
      </c>
      <c r="V206">
        <f t="shared" si="55"/>
        <v>416.70726544444443</v>
      </c>
    </row>
    <row r="207" spans="1:22" x14ac:dyDescent="0.3">
      <c r="A207">
        <v>205</v>
      </c>
      <c r="B207">
        <v>2010</v>
      </c>
      <c r="C207">
        <v>7</v>
      </c>
      <c r="D207">
        <v>25</v>
      </c>
      <c r="E207">
        <v>372.61236600000001</v>
      </c>
      <c r="F207">
        <v>336.66665599999999</v>
      </c>
      <c r="H207">
        <f t="shared" si="42"/>
        <v>35.94571000000002</v>
      </c>
      <c r="I207">
        <f t="shared" si="43"/>
        <v>-88.827117999999984</v>
      </c>
      <c r="J207">
        <f t="shared" si="44"/>
        <v>-75.280182000000025</v>
      </c>
      <c r="K207">
        <f t="shared" si="45"/>
        <v>77.414763999999991</v>
      </c>
      <c r="L207">
        <f t="shared" si="46"/>
        <v>48.305450000000008</v>
      </c>
      <c r="M207">
        <f t="shared" si="47"/>
        <v>206.28402699999998</v>
      </c>
      <c r="N207">
        <f t="shared" si="48"/>
        <v>136.65239000000003</v>
      </c>
      <c r="O207">
        <f t="shared" si="49"/>
        <v>-27.80703699999998</v>
      </c>
      <c r="P207">
        <f t="shared" si="50"/>
        <v>112.30038500000001</v>
      </c>
      <c r="Q207">
        <f t="shared" si="51"/>
        <v>47.220932111111118</v>
      </c>
      <c r="R207">
        <f t="shared" si="52"/>
        <v>342.90865000000002</v>
      </c>
      <c r="S207">
        <f t="shared" si="53"/>
        <v>390.12958211111112</v>
      </c>
      <c r="T207" s="18">
        <f t="shared" si="54"/>
        <v>11.047135271445876</v>
      </c>
      <c r="V207">
        <f t="shared" si="55"/>
        <v>419.83329811111111</v>
      </c>
    </row>
    <row r="208" spans="1:22" x14ac:dyDescent="0.3">
      <c r="A208">
        <v>206</v>
      </c>
      <c r="B208">
        <v>2010</v>
      </c>
      <c r="C208">
        <v>7</v>
      </c>
      <c r="D208">
        <v>26</v>
      </c>
      <c r="E208">
        <v>372.511505</v>
      </c>
      <c r="F208">
        <v>331.8125</v>
      </c>
      <c r="H208">
        <f t="shared" si="42"/>
        <v>40.699005</v>
      </c>
      <c r="I208">
        <f t="shared" si="43"/>
        <v>-84.852570000000014</v>
      </c>
      <c r="J208">
        <f t="shared" si="44"/>
        <v>-71.632995999999991</v>
      </c>
      <c r="K208">
        <f t="shared" si="45"/>
        <v>80.349151000000006</v>
      </c>
      <c r="L208">
        <f t="shared" si="46"/>
        <v>50.402068999999983</v>
      </c>
      <c r="M208">
        <f t="shared" si="47"/>
        <v>207.44232199999999</v>
      </c>
      <c r="N208">
        <f t="shared" si="48"/>
        <v>138.941193</v>
      </c>
      <c r="O208">
        <f t="shared" si="49"/>
        <v>-24.613036999999963</v>
      </c>
      <c r="P208">
        <f t="shared" si="50"/>
        <v>113.64117500000003</v>
      </c>
      <c r="Q208">
        <f t="shared" si="51"/>
        <v>50.041812444444446</v>
      </c>
      <c r="R208">
        <f t="shared" si="52"/>
        <v>342.90865000000002</v>
      </c>
      <c r="S208">
        <f t="shared" si="53"/>
        <v>392.9504624444445</v>
      </c>
      <c r="T208" s="18">
        <f t="shared" si="54"/>
        <v>11.127012953261914</v>
      </c>
      <c r="V208">
        <f t="shared" si="55"/>
        <v>422.55331744444447</v>
      </c>
    </row>
    <row r="209" spans="1:22" x14ac:dyDescent="0.3">
      <c r="A209">
        <v>207</v>
      </c>
      <c r="B209">
        <v>2010</v>
      </c>
      <c r="C209">
        <v>7</v>
      </c>
      <c r="D209">
        <v>27</v>
      </c>
      <c r="E209">
        <v>372.41656499999999</v>
      </c>
      <c r="F209">
        <v>327.5</v>
      </c>
      <c r="H209">
        <f t="shared" si="42"/>
        <v>44.916564999999991</v>
      </c>
      <c r="I209">
        <f t="shared" si="43"/>
        <v>-81.622681</v>
      </c>
      <c r="J209">
        <f t="shared" si="44"/>
        <v>-69.099548000000027</v>
      </c>
      <c r="K209">
        <f t="shared" si="45"/>
        <v>83.871367999999961</v>
      </c>
      <c r="L209">
        <f t="shared" si="46"/>
        <v>53.575499999999977</v>
      </c>
      <c r="M209">
        <f t="shared" si="47"/>
        <v>207.62037600000002</v>
      </c>
      <c r="N209">
        <f t="shared" si="48"/>
        <v>140.06291199999998</v>
      </c>
      <c r="O209">
        <f t="shared" si="49"/>
        <v>-20.519714000000022</v>
      </c>
      <c r="P209">
        <f t="shared" si="50"/>
        <v>114.79440399999999</v>
      </c>
      <c r="Q209">
        <f t="shared" si="51"/>
        <v>52.622131333333321</v>
      </c>
      <c r="R209">
        <f t="shared" si="52"/>
        <v>342.90865000000002</v>
      </c>
      <c r="S209">
        <f t="shared" si="53"/>
        <v>395.53078133333332</v>
      </c>
      <c r="T209" s="18">
        <f t="shared" si="54"/>
        <v>11.200078757846052</v>
      </c>
      <c r="V209">
        <f t="shared" si="55"/>
        <v>425.03869633333329</v>
      </c>
    </row>
    <row r="210" spans="1:22" x14ac:dyDescent="0.3">
      <c r="A210">
        <v>208</v>
      </c>
      <c r="B210">
        <v>2010</v>
      </c>
      <c r="C210">
        <v>7</v>
      </c>
      <c r="D210">
        <v>28</v>
      </c>
      <c r="E210">
        <v>372.32736199999999</v>
      </c>
      <c r="F210">
        <v>323.58334400000001</v>
      </c>
      <c r="H210">
        <f t="shared" si="42"/>
        <v>48.744017999999983</v>
      </c>
      <c r="I210">
        <f t="shared" si="43"/>
        <v>-79.38922100000002</v>
      </c>
      <c r="J210">
        <f t="shared" si="44"/>
        <v>-65.243133999999998</v>
      </c>
      <c r="K210">
        <f t="shared" si="45"/>
        <v>87.563446999999996</v>
      </c>
      <c r="L210">
        <f t="shared" si="46"/>
        <v>55.146819999999991</v>
      </c>
      <c r="M210">
        <f t="shared" si="47"/>
        <v>209.37193300000001</v>
      </c>
      <c r="N210">
        <f t="shared" si="48"/>
        <v>142.14170899999999</v>
      </c>
      <c r="O210">
        <f t="shared" si="49"/>
        <v>-16.990357000000017</v>
      </c>
      <c r="P210">
        <f t="shared" si="50"/>
        <v>116.28170699999998</v>
      </c>
      <c r="Q210">
        <f t="shared" si="51"/>
        <v>55.291880222222211</v>
      </c>
      <c r="R210">
        <f t="shared" si="52"/>
        <v>342.90865000000002</v>
      </c>
      <c r="S210">
        <f t="shared" si="53"/>
        <v>398.20053022222226</v>
      </c>
      <c r="T210" s="18">
        <f t="shared" si="54"/>
        <v>11.275676914122108</v>
      </c>
      <c r="V210">
        <f t="shared" si="55"/>
        <v>427.61924222222223</v>
      </c>
    </row>
    <row r="211" spans="1:22" x14ac:dyDescent="0.3">
      <c r="A211">
        <v>209</v>
      </c>
      <c r="B211">
        <v>2010</v>
      </c>
      <c r="C211">
        <v>7</v>
      </c>
      <c r="D211">
        <v>29</v>
      </c>
      <c r="E211">
        <v>372.24310300000002</v>
      </c>
      <c r="F211">
        <v>320.5</v>
      </c>
      <c r="H211">
        <f t="shared" si="42"/>
        <v>51.743103000000019</v>
      </c>
      <c r="I211">
        <f t="shared" si="43"/>
        <v>-76.964172000000019</v>
      </c>
      <c r="J211">
        <f t="shared" si="44"/>
        <v>-61.126983999999993</v>
      </c>
      <c r="K211">
        <f t="shared" si="45"/>
        <v>89.602202999999975</v>
      </c>
      <c r="L211">
        <f t="shared" si="46"/>
        <v>58.044768999999974</v>
      </c>
      <c r="M211">
        <f t="shared" si="47"/>
        <v>209.89402799999999</v>
      </c>
      <c r="N211">
        <f t="shared" si="48"/>
        <v>144.20020999999997</v>
      </c>
      <c r="O211">
        <f t="shared" si="49"/>
        <v>-13.072510000000023</v>
      </c>
      <c r="P211">
        <f t="shared" si="50"/>
        <v>117.72778399999999</v>
      </c>
      <c r="Q211">
        <f t="shared" si="51"/>
        <v>57.783158999999991</v>
      </c>
      <c r="R211">
        <f t="shared" si="52"/>
        <v>342.90865000000002</v>
      </c>
      <c r="S211">
        <f t="shared" si="53"/>
        <v>400.69180900000003</v>
      </c>
      <c r="T211" s="18">
        <f t="shared" si="54"/>
        <v>11.346221407333996</v>
      </c>
      <c r="V211">
        <f t="shared" si="55"/>
        <v>430.02626200000003</v>
      </c>
    </row>
    <row r="212" spans="1:22" x14ac:dyDescent="0.3">
      <c r="A212">
        <v>210</v>
      </c>
      <c r="B212">
        <v>2010</v>
      </c>
      <c r="C212">
        <v>7</v>
      </c>
      <c r="D212">
        <v>30</v>
      </c>
      <c r="E212">
        <v>372.16378800000001</v>
      </c>
      <c r="F212">
        <v>315.875</v>
      </c>
      <c r="H212">
        <f t="shared" si="42"/>
        <v>56.288788000000011</v>
      </c>
      <c r="I212">
        <f t="shared" si="43"/>
        <v>-74.473022000000014</v>
      </c>
      <c r="J212">
        <f t="shared" si="44"/>
        <v>-57.751678000000027</v>
      </c>
      <c r="K212">
        <f t="shared" si="45"/>
        <v>92.477111999999977</v>
      </c>
      <c r="L212">
        <f t="shared" si="46"/>
        <v>59.800658999999996</v>
      </c>
      <c r="M212">
        <f t="shared" si="47"/>
        <v>210.28117299999997</v>
      </c>
      <c r="N212">
        <f t="shared" si="48"/>
        <v>145.94802900000002</v>
      </c>
      <c r="O212">
        <f t="shared" si="49"/>
        <v>-8.4269709999999804</v>
      </c>
      <c r="P212">
        <f t="shared" si="50"/>
        <v>119.15348799999998</v>
      </c>
      <c r="Q212">
        <f t="shared" si="51"/>
        <v>60.366397555555551</v>
      </c>
      <c r="R212">
        <f t="shared" si="52"/>
        <v>342.90865000000002</v>
      </c>
      <c r="S212">
        <f t="shared" si="53"/>
        <v>403.2750475555556</v>
      </c>
      <c r="T212" s="18">
        <f t="shared" si="54"/>
        <v>11.419369886890999</v>
      </c>
      <c r="V212">
        <f t="shared" si="55"/>
        <v>432.53018555555559</v>
      </c>
    </row>
    <row r="213" spans="1:22" x14ac:dyDescent="0.3">
      <c r="A213">
        <v>211</v>
      </c>
      <c r="B213">
        <v>2010</v>
      </c>
      <c r="C213">
        <v>7</v>
      </c>
      <c r="D213">
        <v>31</v>
      </c>
      <c r="E213">
        <v>372.08871499999998</v>
      </c>
      <c r="F213">
        <v>310.5625</v>
      </c>
      <c r="H213">
        <f t="shared" si="42"/>
        <v>61.526214999999979</v>
      </c>
      <c r="I213">
        <f t="shared" si="43"/>
        <v>-73.540526999999997</v>
      </c>
      <c r="J213">
        <f t="shared" si="44"/>
        <v>-53.868407999999988</v>
      </c>
      <c r="K213">
        <f t="shared" si="45"/>
        <v>94.064454000000012</v>
      </c>
      <c r="L213">
        <f t="shared" si="46"/>
        <v>62.777893000000006</v>
      </c>
      <c r="M213">
        <f t="shared" si="47"/>
        <v>210.54431199999999</v>
      </c>
      <c r="N213">
        <f t="shared" si="48"/>
        <v>147.38545299999998</v>
      </c>
      <c r="O213">
        <f t="shared" si="49"/>
        <v>-4.0605469999999855</v>
      </c>
      <c r="P213">
        <f t="shared" si="50"/>
        <v>120.18379199999998</v>
      </c>
      <c r="Q213">
        <f t="shared" si="51"/>
        <v>62.779181888888893</v>
      </c>
      <c r="R213">
        <f t="shared" si="52"/>
        <v>342.90865000000002</v>
      </c>
      <c r="S213">
        <f t="shared" si="53"/>
        <v>405.68783188888892</v>
      </c>
      <c r="T213" s="18">
        <f t="shared" si="54"/>
        <v>11.487691685937675</v>
      </c>
      <c r="V213">
        <f t="shared" si="55"/>
        <v>434.86789688888888</v>
      </c>
    </row>
    <row r="214" spans="1:22" x14ac:dyDescent="0.3">
      <c r="A214">
        <v>212</v>
      </c>
      <c r="B214">
        <v>2010</v>
      </c>
      <c r="C214">
        <v>8</v>
      </c>
      <c r="D214">
        <v>1</v>
      </c>
      <c r="E214">
        <v>372.01733400000001</v>
      </c>
      <c r="F214">
        <v>307.95834400000001</v>
      </c>
      <c r="H214">
        <f t="shared" si="42"/>
        <v>64.058989999999994</v>
      </c>
      <c r="I214">
        <f t="shared" si="43"/>
        <v>-71.605193999999983</v>
      </c>
      <c r="J214">
        <f t="shared" si="44"/>
        <v>-50.018707000000006</v>
      </c>
      <c r="K214">
        <f t="shared" si="45"/>
        <v>96.548248000000001</v>
      </c>
      <c r="L214">
        <f t="shared" si="46"/>
        <v>64.756866000000002</v>
      </c>
      <c r="M214">
        <f t="shared" si="47"/>
        <v>211.68260200000003</v>
      </c>
      <c r="N214">
        <f t="shared" si="48"/>
        <v>149.61532599999998</v>
      </c>
      <c r="O214">
        <f t="shared" si="49"/>
        <v>0.84942599999999402</v>
      </c>
      <c r="P214">
        <f t="shared" si="50"/>
        <v>121.75578300000001</v>
      </c>
      <c r="Q214">
        <f t="shared" si="51"/>
        <v>65.293704444444458</v>
      </c>
      <c r="R214">
        <f t="shared" si="52"/>
        <v>342.90865000000002</v>
      </c>
      <c r="S214">
        <f t="shared" si="53"/>
        <v>408.2023544444445</v>
      </c>
      <c r="T214" s="18">
        <f t="shared" si="54"/>
        <v>11.558894363427568</v>
      </c>
      <c r="V214">
        <f t="shared" si="55"/>
        <v>437.31103844444448</v>
      </c>
    </row>
    <row r="215" spans="1:22" x14ac:dyDescent="0.3">
      <c r="A215">
        <v>213</v>
      </c>
      <c r="B215">
        <v>2010</v>
      </c>
      <c r="C215">
        <v>8</v>
      </c>
      <c r="D215">
        <v>2</v>
      </c>
      <c r="E215">
        <v>371.94955399999998</v>
      </c>
      <c r="F215">
        <v>304.75</v>
      </c>
      <c r="H215">
        <f t="shared" si="42"/>
        <v>67.199553999999978</v>
      </c>
      <c r="I215">
        <f t="shared" si="43"/>
        <v>-68.229247999999984</v>
      </c>
      <c r="J215">
        <f t="shared" si="44"/>
        <v>-47.641509999999982</v>
      </c>
      <c r="K215">
        <f t="shared" si="45"/>
        <v>97.992980999999986</v>
      </c>
      <c r="L215">
        <f t="shared" si="46"/>
        <v>67.456543000000011</v>
      </c>
      <c r="M215">
        <f t="shared" si="47"/>
        <v>212.23980699999998</v>
      </c>
      <c r="N215">
        <f t="shared" si="48"/>
        <v>151.74156199999999</v>
      </c>
      <c r="O215">
        <f t="shared" si="49"/>
        <v>4.1463319999999726</v>
      </c>
      <c r="P215">
        <f t="shared" si="50"/>
        <v>122.80693100000002</v>
      </c>
      <c r="Q215">
        <f t="shared" si="51"/>
        <v>67.523661333333337</v>
      </c>
      <c r="R215">
        <f t="shared" si="52"/>
        <v>342.90865000000002</v>
      </c>
      <c r="S215">
        <f t="shared" si="53"/>
        <v>410.43231133333336</v>
      </c>
      <c r="T215" s="18">
        <f t="shared" si="54"/>
        <v>11.622039114634953</v>
      </c>
      <c r="V215">
        <f t="shared" si="55"/>
        <v>439.47321533333331</v>
      </c>
    </row>
    <row r="216" spans="1:22" x14ac:dyDescent="0.3">
      <c r="A216">
        <v>214</v>
      </c>
      <c r="B216">
        <v>2010</v>
      </c>
      <c r="C216">
        <v>8</v>
      </c>
      <c r="D216">
        <v>3</v>
      </c>
      <c r="E216">
        <v>371.88507099999998</v>
      </c>
      <c r="F216">
        <v>301.79165599999999</v>
      </c>
      <c r="H216">
        <f t="shared" si="42"/>
        <v>70.093414999999993</v>
      </c>
      <c r="I216">
        <f t="shared" si="43"/>
        <v>-64.850554999999986</v>
      </c>
      <c r="J216">
        <f t="shared" si="44"/>
        <v>-41.799866000000009</v>
      </c>
      <c r="K216">
        <f t="shared" si="45"/>
        <v>100.56457499999999</v>
      </c>
      <c r="L216">
        <f t="shared" si="46"/>
        <v>69.282989999999984</v>
      </c>
      <c r="M216">
        <f t="shared" si="47"/>
        <v>211.23164300000002</v>
      </c>
      <c r="N216">
        <f t="shared" si="48"/>
        <v>152.338302</v>
      </c>
      <c r="O216">
        <f t="shared" si="49"/>
        <v>7.3790589999999838</v>
      </c>
      <c r="P216">
        <f t="shared" si="50"/>
        <v>124.31648200000001</v>
      </c>
      <c r="Q216">
        <f t="shared" si="51"/>
        <v>69.839560555555565</v>
      </c>
      <c r="R216">
        <f t="shared" si="52"/>
        <v>342.90865000000002</v>
      </c>
      <c r="S216">
        <f t="shared" si="53"/>
        <v>412.7482105555556</v>
      </c>
      <c r="T216" s="18">
        <f t="shared" si="54"/>
        <v>11.687617458744318</v>
      </c>
      <c r="V216">
        <f t="shared" si="55"/>
        <v>441.72463155555556</v>
      </c>
    </row>
    <row r="217" spans="1:22" x14ac:dyDescent="0.3">
      <c r="A217">
        <v>215</v>
      </c>
      <c r="B217">
        <v>2010</v>
      </c>
      <c r="C217">
        <v>8</v>
      </c>
      <c r="D217">
        <v>4</v>
      </c>
      <c r="E217">
        <v>371.82379200000003</v>
      </c>
      <c r="F217">
        <v>299.41665599999999</v>
      </c>
      <c r="H217">
        <f t="shared" si="42"/>
        <v>72.407136000000037</v>
      </c>
      <c r="I217">
        <f t="shared" si="43"/>
        <v>-61.928161999999986</v>
      </c>
      <c r="J217">
        <f t="shared" si="44"/>
        <v>-37.703369000000009</v>
      </c>
      <c r="K217">
        <f t="shared" si="45"/>
        <v>103.36749199999997</v>
      </c>
      <c r="L217">
        <f t="shared" si="46"/>
        <v>72.204680999999994</v>
      </c>
      <c r="M217">
        <f t="shared" si="47"/>
        <v>212.182526</v>
      </c>
      <c r="N217">
        <f t="shared" si="48"/>
        <v>153.76847800000002</v>
      </c>
      <c r="O217">
        <f t="shared" si="49"/>
        <v>10.674865000000011</v>
      </c>
      <c r="P217">
        <f t="shared" si="50"/>
        <v>125.84715199999999</v>
      </c>
      <c r="Q217">
        <f t="shared" si="51"/>
        <v>72.313422111111123</v>
      </c>
      <c r="R217">
        <f t="shared" si="52"/>
        <v>342.90865000000002</v>
      </c>
      <c r="S217">
        <f t="shared" si="53"/>
        <v>415.22207211111117</v>
      </c>
      <c r="T217" s="18">
        <f t="shared" si="54"/>
        <v>11.757668755800969</v>
      </c>
      <c r="V217">
        <f t="shared" si="55"/>
        <v>444.13721411111112</v>
      </c>
    </row>
    <row r="218" spans="1:22" x14ac:dyDescent="0.3">
      <c r="A218">
        <v>216</v>
      </c>
      <c r="B218">
        <v>2010</v>
      </c>
      <c r="C218">
        <v>8</v>
      </c>
      <c r="D218">
        <v>5</v>
      </c>
      <c r="E218">
        <v>371.76544200000001</v>
      </c>
      <c r="F218">
        <v>297.125</v>
      </c>
      <c r="H218">
        <f t="shared" si="42"/>
        <v>74.640442000000007</v>
      </c>
      <c r="I218">
        <f t="shared" si="43"/>
        <v>-59.523986999999977</v>
      </c>
      <c r="J218">
        <f t="shared" si="44"/>
        <v>-33.789551000000017</v>
      </c>
      <c r="K218">
        <f t="shared" si="45"/>
        <v>106.15173299999998</v>
      </c>
      <c r="L218">
        <f t="shared" si="46"/>
        <v>73.961792000000003</v>
      </c>
      <c r="M218">
        <f t="shared" si="47"/>
        <v>212.467804</v>
      </c>
      <c r="N218">
        <f t="shared" si="48"/>
        <v>155.313492</v>
      </c>
      <c r="O218">
        <f t="shared" si="49"/>
        <v>13.253386999999975</v>
      </c>
      <c r="P218">
        <f t="shared" si="50"/>
        <v>127.14851399999998</v>
      </c>
      <c r="Q218">
        <f t="shared" si="51"/>
        <v>74.402625111111107</v>
      </c>
      <c r="R218">
        <f t="shared" si="52"/>
        <v>342.90865000000002</v>
      </c>
      <c r="S218">
        <f t="shared" si="53"/>
        <v>417.31127511111112</v>
      </c>
      <c r="T218" s="18">
        <f t="shared" si="54"/>
        <v>11.816827838343796</v>
      </c>
      <c r="V218">
        <f t="shared" si="55"/>
        <v>446.1680671111111</v>
      </c>
    </row>
    <row r="219" spans="1:22" x14ac:dyDescent="0.3">
      <c r="A219">
        <v>217</v>
      </c>
      <c r="B219">
        <v>2010</v>
      </c>
      <c r="C219">
        <v>8</v>
      </c>
      <c r="D219">
        <v>6</v>
      </c>
      <c r="E219">
        <v>371.70980800000001</v>
      </c>
      <c r="F219">
        <v>294.54165599999999</v>
      </c>
      <c r="H219">
        <f t="shared" si="42"/>
        <v>77.168152000000021</v>
      </c>
      <c r="I219">
        <f t="shared" si="43"/>
        <v>-56.326446999999973</v>
      </c>
      <c r="J219">
        <f t="shared" si="44"/>
        <v>-29.995574999999974</v>
      </c>
      <c r="K219">
        <f t="shared" si="45"/>
        <v>108.062592</v>
      </c>
      <c r="L219">
        <f t="shared" si="46"/>
        <v>76.803223000000003</v>
      </c>
      <c r="M219">
        <f t="shared" si="47"/>
        <v>213.60676599999999</v>
      </c>
      <c r="N219">
        <f t="shared" si="48"/>
        <v>156.88301100000001</v>
      </c>
      <c r="O219">
        <f t="shared" si="49"/>
        <v>16.166228999999987</v>
      </c>
      <c r="P219">
        <f t="shared" si="50"/>
        <v>128.03358400000002</v>
      </c>
      <c r="Q219">
        <f t="shared" si="51"/>
        <v>76.711281666666665</v>
      </c>
      <c r="R219">
        <f t="shared" si="52"/>
        <v>342.90865000000002</v>
      </c>
      <c r="S219">
        <f t="shared" si="53"/>
        <v>419.61993166666667</v>
      </c>
      <c r="T219" s="18">
        <f t="shared" si="54"/>
        <v>11.882201094907735</v>
      </c>
      <c r="V219">
        <f t="shared" si="55"/>
        <v>448.42108966666666</v>
      </c>
    </row>
    <row r="220" spans="1:22" x14ac:dyDescent="0.3">
      <c r="A220">
        <v>218</v>
      </c>
      <c r="B220">
        <v>2010</v>
      </c>
      <c r="C220">
        <v>8</v>
      </c>
      <c r="D220">
        <v>7</v>
      </c>
      <c r="E220">
        <v>371.65707400000002</v>
      </c>
      <c r="F220">
        <v>291.66665599999999</v>
      </c>
      <c r="H220">
        <f t="shared" si="42"/>
        <v>79.990418000000034</v>
      </c>
      <c r="I220">
        <f t="shared" si="43"/>
        <v>-54.751922999999977</v>
      </c>
      <c r="J220">
        <f t="shared" si="44"/>
        <v>-27.010497999999984</v>
      </c>
      <c r="K220">
        <f t="shared" si="45"/>
        <v>108.871399</v>
      </c>
      <c r="L220">
        <f t="shared" si="46"/>
        <v>78.770750999999962</v>
      </c>
      <c r="M220">
        <f t="shared" si="47"/>
        <v>214.38110399999999</v>
      </c>
      <c r="N220">
        <f t="shared" si="48"/>
        <v>158.18226600000003</v>
      </c>
      <c r="O220">
        <f t="shared" si="49"/>
        <v>19.670776999999987</v>
      </c>
      <c r="P220">
        <f t="shared" si="50"/>
        <v>129.53364499999998</v>
      </c>
      <c r="Q220">
        <f t="shared" si="51"/>
        <v>78.626437666666661</v>
      </c>
      <c r="R220">
        <f t="shared" si="52"/>
        <v>342.90865000000002</v>
      </c>
      <c r="S220">
        <f t="shared" si="53"/>
        <v>421.5350876666667</v>
      </c>
      <c r="T220" s="18">
        <f t="shared" si="54"/>
        <v>11.936431761763181</v>
      </c>
      <c r="V220">
        <f t="shared" si="55"/>
        <v>450.2835116666667</v>
      </c>
    </row>
    <row r="221" spans="1:22" x14ac:dyDescent="0.3">
      <c r="A221">
        <v>219</v>
      </c>
      <c r="B221">
        <v>2010</v>
      </c>
      <c r="C221">
        <v>8</v>
      </c>
      <c r="D221">
        <v>8</v>
      </c>
      <c r="E221">
        <v>371.60650600000002</v>
      </c>
      <c r="F221">
        <v>287.41665599999999</v>
      </c>
      <c r="H221">
        <f t="shared" si="42"/>
        <v>84.189850000000035</v>
      </c>
      <c r="I221">
        <f t="shared" si="43"/>
        <v>-51.113158999999996</v>
      </c>
      <c r="J221">
        <f t="shared" si="44"/>
        <v>-21.645537999999988</v>
      </c>
      <c r="K221">
        <f t="shared" si="45"/>
        <v>111.13919099999998</v>
      </c>
      <c r="L221">
        <f t="shared" si="46"/>
        <v>81.125091999999995</v>
      </c>
      <c r="M221">
        <f t="shared" si="47"/>
        <v>215.03080699999998</v>
      </c>
      <c r="N221">
        <f t="shared" si="48"/>
        <v>159.96138000000002</v>
      </c>
      <c r="O221">
        <f t="shared" si="49"/>
        <v>22.395690999999999</v>
      </c>
      <c r="P221">
        <f t="shared" si="50"/>
        <v>131.23223899999999</v>
      </c>
      <c r="Q221">
        <f t="shared" si="51"/>
        <v>81.368394777777766</v>
      </c>
      <c r="R221">
        <f t="shared" si="52"/>
        <v>342.90865000000002</v>
      </c>
      <c r="S221">
        <f t="shared" si="53"/>
        <v>424.2770447777778</v>
      </c>
      <c r="T221" s="18">
        <f t="shared" si="54"/>
        <v>12.014074607894035</v>
      </c>
      <c r="V221">
        <f t="shared" si="55"/>
        <v>452.9749007777778</v>
      </c>
    </row>
    <row r="222" spans="1:22" x14ac:dyDescent="0.3">
      <c r="A222">
        <v>220</v>
      </c>
      <c r="B222">
        <v>2010</v>
      </c>
      <c r="C222">
        <v>8</v>
      </c>
      <c r="D222">
        <v>9</v>
      </c>
      <c r="E222">
        <v>371.55798299999998</v>
      </c>
      <c r="F222">
        <v>285.83334400000001</v>
      </c>
      <c r="H222">
        <f t="shared" si="42"/>
        <v>85.724638999999968</v>
      </c>
      <c r="I222">
        <f t="shared" si="43"/>
        <v>-48.847595000000013</v>
      </c>
      <c r="J222">
        <f t="shared" si="44"/>
        <v>-16.214539000000002</v>
      </c>
      <c r="K222">
        <f t="shared" si="45"/>
        <v>111.74224900000002</v>
      </c>
      <c r="L222">
        <f t="shared" si="46"/>
        <v>82.709198000000015</v>
      </c>
      <c r="M222">
        <f t="shared" si="47"/>
        <v>215.06590199999999</v>
      </c>
      <c r="N222">
        <f t="shared" si="48"/>
        <v>161.38671900000003</v>
      </c>
      <c r="O222">
        <f t="shared" si="49"/>
        <v>25.767364999999984</v>
      </c>
      <c r="P222">
        <f t="shared" si="50"/>
        <v>132.52552800000001</v>
      </c>
      <c r="Q222">
        <f t="shared" si="51"/>
        <v>83.317718444444438</v>
      </c>
      <c r="R222">
        <f t="shared" si="52"/>
        <v>342.90865000000002</v>
      </c>
      <c r="S222">
        <f t="shared" si="53"/>
        <v>426.22636844444446</v>
      </c>
      <c r="T222" s="18">
        <f t="shared" si="54"/>
        <v>12.069272786194096</v>
      </c>
      <c r="V222">
        <f t="shared" si="55"/>
        <v>454.87570144444442</v>
      </c>
    </row>
    <row r="223" spans="1:22" x14ac:dyDescent="0.3">
      <c r="A223">
        <v>221</v>
      </c>
      <c r="B223">
        <v>2010</v>
      </c>
      <c r="C223">
        <v>8</v>
      </c>
      <c r="D223">
        <v>10</v>
      </c>
      <c r="E223">
        <v>371.51162699999998</v>
      </c>
      <c r="F223">
        <v>283.83334400000001</v>
      </c>
      <c r="H223">
        <f t="shared" si="42"/>
        <v>87.678282999999965</v>
      </c>
      <c r="I223">
        <f t="shared" si="43"/>
        <v>-45.830535999999995</v>
      </c>
      <c r="J223">
        <f t="shared" si="44"/>
        <v>-12.009734999999978</v>
      </c>
      <c r="K223">
        <f t="shared" si="45"/>
        <v>107.35733099999999</v>
      </c>
      <c r="L223">
        <f t="shared" si="46"/>
        <v>85.397735000000011</v>
      </c>
      <c r="M223">
        <f t="shared" si="47"/>
        <v>215.87202500000001</v>
      </c>
      <c r="N223">
        <f t="shared" si="48"/>
        <v>161.47933999999998</v>
      </c>
      <c r="O223">
        <f t="shared" si="49"/>
        <v>28.034362999999985</v>
      </c>
      <c r="P223">
        <f t="shared" si="50"/>
        <v>134.05729700000001</v>
      </c>
      <c r="Q223">
        <f t="shared" si="51"/>
        <v>84.670678111111101</v>
      </c>
      <c r="R223">
        <f t="shared" si="52"/>
        <v>342.90865000000002</v>
      </c>
      <c r="S223">
        <f t="shared" si="53"/>
        <v>427.57932811111112</v>
      </c>
      <c r="T223" s="18">
        <f t="shared" si="54"/>
        <v>12.107583975962372</v>
      </c>
      <c r="V223">
        <f t="shared" si="55"/>
        <v>456.18230511111108</v>
      </c>
    </row>
    <row r="224" spans="1:22" x14ac:dyDescent="0.3">
      <c r="A224">
        <v>222</v>
      </c>
      <c r="B224">
        <v>2010</v>
      </c>
      <c r="C224">
        <v>8</v>
      </c>
      <c r="D224">
        <v>11</v>
      </c>
      <c r="E224">
        <v>371.46636999999998</v>
      </c>
      <c r="F224">
        <v>282.08334400000001</v>
      </c>
      <c r="H224">
        <f t="shared" si="42"/>
        <v>89.383025999999973</v>
      </c>
      <c r="I224">
        <f t="shared" si="43"/>
        <v>-42.937469000000021</v>
      </c>
      <c r="J224">
        <f t="shared" si="44"/>
        <v>-8.1564329999999927</v>
      </c>
      <c r="K224">
        <f t="shared" si="45"/>
        <v>110.28472900000003</v>
      </c>
      <c r="L224">
        <f t="shared" si="46"/>
        <v>87.254700000000014</v>
      </c>
      <c r="M224">
        <f t="shared" si="47"/>
        <v>216.36535600000002</v>
      </c>
      <c r="N224">
        <f t="shared" si="48"/>
        <v>162.13372800000002</v>
      </c>
      <c r="O224">
        <f t="shared" si="49"/>
        <v>31.416381999999999</v>
      </c>
      <c r="P224">
        <f t="shared" si="50"/>
        <v>135.17202800000001</v>
      </c>
      <c r="Q224">
        <f t="shared" si="51"/>
        <v>86.768449666666683</v>
      </c>
      <c r="R224">
        <f t="shared" si="52"/>
        <v>342.90865000000002</v>
      </c>
      <c r="S224">
        <f t="shared" si="53"/>
        <v>429.67709966666672</v>
      </c>
      <c r="T224" s="18">
        <f t="shared" si="54"/>
        <v>12.166985690688566</v>
      </c>
      <c r="V224">
        <f t="shared" si="55"/>
        <v>458.23481966666668</v>
      </c>
    </row>
    <row r="225" spans="1:22" x14ac:dyDescent="0.3">
      <c r="A225">
        <v>223</v>
      </c>
      <c r="B225">
        <v>2010</v>
      </c>
      <c r="C225">
        <v>8</v>
      </c>
      <c r="D225">
        <v>12</v>
      </c>
      <c r="E225">
        <v>371.42251599999997</v>
      </c>
      <c r="F225">
        <v>280.625</v>
      </c>
      <c r="H225">
        <f t="shared" si="42"/>
        <v>90.797515999999973</v>
      </c>
      <c r="I225">
        <f t="shared" si="43"/>
        <v>-40.355835000000013</v>
      </c>
      <c r="J225">
        <f t="shared" si="44"/>
        <v>-3.8424069999999801</v>
      </c>
      <c r="K225">
        <f t="shared" si="45"/>
        <v>115.86917199999999</v>
      </c>
      <c r="L225">
        <f t="shared" si="46"/>
        <v>87.509765000000016</v>
      </c>
      <c r="M225">
        <f t="shared" si="47"/>
        <v>215.87983700000001</v>
      </c>
      <c r="N225">
        <f t="shared" si="48"/>
        <v>163.28872699999999</v>
      </c>
      <c r="O225">
        <f t="shared" si="49"/>
        <v>34.518126999999993</v>
      </c>
      <c r="P225">
        <f t="shared" si="50"/>
        <v>136.55778500000002</v>
      </c>
      <c r="Q225">
        <f t="shared" si="51"/>
        <v>88.913631888888887</v>
      </c>
      <c r="R225">
        <f t="shared" si="52"/>
        <v>342.90865000000002</v>
      </c>
      <c r="S225">
        <f t="shared" si="53"/>
        <v>431.82228188888894</v>
      </c>
      <c r="T225" s="18">
        <f t="shared" si="54"/>
        <v>12.227729913319806</v>
      </c>
      <c r="V225">
        <f t="shared" si="55"/>
        <v>460.33614788888883</v>
      </c>
    </row>
    <row r="226" spans="1:22" x14ac:dyDescent="0.3">
      <c r="A226">
        <v>224</v>
      </c>
      <c r="B226">
        <v>2010</v>
      </c>
      <c r="C226">
        <v>8</v>
      </c>
      <c r="D226">
        <v>13</v>
      </c>
      <c r="E226">
        <v>371.38024899999999</v>
      </c>
      <c r="F226">
        <v>279</v>
      </c>
      <c r="H226">
        <f t="shared" si="42"/>
        <v>92.380248999999992</v>
      </c>
      <c r="I226">
        <f t="shared" si="43"/>
        <v>-36.626738999999986</v>
      </c>
      <c r="J226">
        <f t="shared" si="44"/>
        <v>-0.81759599999998045</v>
      </c>
      <c r="K226">
        <f t="shared" si="45"/>
        <v>118.74646000000001</v>
      </c>
      <c r="L226">
        <f t="shared" si="46"/>
        <v>90.744628999999975</v>
      </c>
      <c r="M226">
        <f t="shared" si="47"/>
        <v>216.93637100000001</v>
      </c>
      <c r="N226">
        <f t="shared" si="48"/>
        <v>163.673294</v>
      </c>
      <c r="O226">
        <f t="shared" si="49"/>
        <v>36.712829999999997</v>
      </c>
      <c r="P226">
        <f t="shared" si="50"/>
        <v>137.96522500000003</v>
      </c>
      <c r="Q226">
        <f t="shared" si="51"/>
        <v>91.079413666666653</v>
      </c>
      <c r="R226">
        <f t="shared" si="52"/>
        <v>342.90865000000002</v>
      </c>
      <c r="S226">
        <f t="shared" si="53"/>
        <v>433.98806366666668</v>
      </c>
      <c r="T226" s="18">
        <f t="shared" si="54"/>
        <v>12.289057444900656</v>
      </c>
      <c r="V226">
        <f t="shared" si="55"/>
        <v>462.45966266666665</v>
      </c>
    </row>
    <row r="227" spans="1:22" x14ac:dyDescent="0.3">
      <c r="A227">
        <v>225</v>
      </c>
      <c r="B227">
        <v>2010</v>
      </c>
      <c r="C227">
        <v>8</v>
      </c>
      <c r="D227">
        <v>14</v>
      </c>
      <c r="E227">
        <v>371.33880599999998</v>
      </c>
      <c r="F227">
        <v>277.5</v>
      </c>
      <c r="H227">
        <f t="shared" si="42"/>
        <v>93.838805999999977</v>
      </c>
      <c r="I227">
        <f t="shared" si="43"/>
        <v>-32.938109999999995</v>
      </c>
      <c r="J227">
        <f t="shared" si="44"/>
        <v>1.8559270000000083</v>
      </c>
      <c r="K227">
        <f t="shared" si="45"/>
        <v>119.45840500000003</v>
      </c>
      <c r="L227">
        <f t="shared" si="46"/>
        <v>92.457763999999997</v>
      </c>
      <c r="M227">
        <f t="shared" si="47"/>
        <v>216.91027800000001</v>
      </c>
      <c r="N227">
        <f t="shared" si="48"/>
        <v>164.70472699999999</v>
      </c>
      <c r="O227">
        <f t="shared" si="49"/>
        <v>39.534393000000023</v>
      </c>
      <c r="P227">
        <f t="shared" si="50"/>
        <v>138.976944</v>
      </c>
      <c r="Q227">
        <f t="shared" si="51"/>
        <v>92.755459333333334</v>
      </c>
      <c r="R227">
        <f t="shared" si="52"/>
        <v>342.90865000000002</v>
      </c>
      <c r="S227">
        <f t="shared" si="53"/>
        <v>435.66410933333339</v>
      </c>
      <c r="T227" s="18">
        <f t="shared" si="54"/>
        <v>12.336517325027138</v>
      </c>
      <c r="V227">
        <f t="shared" si="55"/>
        <v>464.09426533333328</v>
      </c>
    </row>
    <row r="228" spans="1:22" x14ac:dyDescent="0.3">
      <c r="A228">
        <v>226</v>
      </c>
      <c r="B228">
        <v>2010</v>
      </c>
      <c r="C228">
        <v>8</v>
      </c>
      <c r="D228">
        <v>15</v>
      </c>
      <c r="E228">
        <v>371.29904199999999</v>
      </c>
      <c r="F228">
        <v>275.58334400000001</v>
      </c>
      <c r="H228">
        <f t="shared" si="42"/>
        <v>95.715697999999975</v>
      </c>
      <c r="I228">
        <f t="shared" si="43"/>
        <v>-29.311249000000032</v>
      </c>
      <c r="J228">
        <f t="shared" si="44"/>
        <v>5.7189940000000092</v>
      </c>
      <c r="K228">
        <f t="shared" si="45"/>
        <v>373.42095899999998</v>
      </c>
      <c r="L228">
        <f t="shared" si="46"/>
        <v>93.754242000000033</v>
      </c>
      <c r="M228">
        <f t="shared" si="47"/>
        <v>217.46662900000001</v>
      </c>
      <c r="N228">
        <f t="shared" si="48"/>
        <v>165.69491599999998</v>
      </c>
      <c r="O228">
        <f t="shared" si="49"/>
        <v>41.970123000000001</v>
      </c>
      <c r="P228">
        <f t="shared" si="50"/>
        <v>140.218186</v>
      </c>
      <c r="Q228">
        <f t="shared" si="51"/>
        <v>122.738722</v>
      </c>
      <c r="R228">
        <f t="shared" si="52"/>
        <v>342.90865000000002</v>
      </c>
      <c r="S228">
        <f t="shared" si="53"/>
        <v>465.64737200000002</v>
      </c>
      <c r="T228" s="18">
        <f t="shared" si="54"/>
        <v>13.185540761715986</v>
      </c>
      <c r="V228">
        <f t="shared" si="55"/>
        <v>494.03776399999998</v>
      </c>
    </row>
    <row r="229" spans="1:22" x14ac:dyDescent="0.3">
      <c r="A229">
        <v>227</v>
      </c>
      <c r="B229">
        <v>2010</v>
      </c>
      <c r="C229">
        <v>8</v>
      </c>
      <c r="D229">
        <v>16</v>
      </c>
      <c r="E229">
        <v>371.260651</v>
      </c>
      <c r="F229">
        <v>274.16665599999999</v>
      </c>
      <c r="H229">
        <f t="shared" si="42"/>
        <v>97.093995000000007</v>
      </c>
      <c r="I229">
        <f t="shared" si="43"/>
        <v>-27.079926</v>
      </c>
      <c r="J229">
        <f t="shared" si="44"/>
        <v>7.6883540000000039</v>
      </c>
      <c r="K229">
        <f t="shared" si="45"/>
        <v>123.07278400000001</v>
      </c>
      <c r="L229">
        <f t="shared" si="46"/>
        <v>96.697631999999999</v>
      </c>
      <c r="M229">
        <f t="shared" si="47"/>
        <v>218.73172</v>
      </c>
      <c r="N229">
        <f t="shared" si="48"/>
        <v>167.16455100000002</v>
      </c>
      <c r="O229">
        <f t="shared" si="49"/>
        <v>44.591521999999998</v>
      </c>
      <c r="P229">
        <f t="shared" si="50"/>
        <v>141.12550399999998</v>
      </c>
      <c r="Q229">
        <f t="shared" si="51"/>
        <v>96.565126222222219</v>
      </c>
      <c r="R229">
        <f t="shared" si="52"/>
        <v>342.90865000000002</v>
      </c>
      <c r="S229">
        <f t="shared" si="53"/>
        <v>439.47377622222223</v>
      </c>
      <c r="T229" s="18">
        <f t="shared" si="54"/>
        <v>12.444394059810909</v>
      </c>
      <c r="V229">
        <f t="shared" si="55"/>
        <v>467.8257772222222</v>
      </c>
    </row>
    <row r="230" spans="1:22" x14ac:dyDescent="0.3">
      <c r="A230">
        <v>228</v>
      </c>
      <c r="B230">
        <v>2010</v>
      </c>
      <c r="C230">
        <v>8</v>
      </c>
      <c r="D230">
        <v>17</v>
      </c>
      <c r="E230">
        <v>371.22323599999999</v>
      </c>
      <c r="F230">
        <v>272.875</v>
      </c>
      <c r="H230">
        <f t="shared" si="42"/>
        <v>98.348235999999986</v>
      </c>
      <c r="I230">
        <f t="shared" si="43"/>
        <v>-23.055786000000012</v>
      </c>
      <c r="J230">
        <f t="shared" si="44"/>
        <v>11.513488999999993</v>
      </c>
      <c r="K230">
        <f t="shared" si="45"/>
        <v>124.348206</v>
      </c>
      <c r="L230">
        <f t="shared" si="46"/>
        <v>97.871094000000028</v>
      </c>
      <c r="M230">
        <f t="shared" si="47"/>
        <v>219.87138399999998</v>
      </c>
      <c r="N230">
        <f t="shared" si="48"/>
        <v>168.05067500000001</v>
      </c>
      <c r="O230">
        <f t="shared" si="49"/>
        <v>47.121124000000009</v>
      </c>
      <c r="P230">
        <f t="shared" si="50"/>
        <v>142.408188</v>
      </c>
      <c r="Q230">
        <f t="shared" si="51"/>
        <v>98.497401111111117</v>
      </c>
      <c r="R230">
        <f t="shared" si="52"/>
        <v>342.90865000000002</v>
      </c>
      <c r="S230">
        <f t="shared" si="53"/>
        <v>441.40605111111114</v>
      </c>
      <c r="T230" s="18">
        <f t="shared" si="54"/>
        <v>12.499109475042083</v>
      </c>
      <c r="V230">
        <f t="shared" si="55"/>
        <v>469.7206371111111</v>
      </c>
    </row>
    <row r="231" spans="1:22" x14ac:dyDescent="0.3">
      <c r="A231">
        <v>229</v>
      </c>
      <c r="B231">
        <v>2010</v>
      </c>
      <c r="C231">
        <v>8</v>
      </c>
      <c r="D231">
        <v>18</v>
      </c>
      <c r="E231">
        <v>371.18728599999997</v>
      </c>
      <c r="F231">
        <v>272.20834400000001</v>
      </c>
      <c r="H231">
        <f t="shared" si="42"/>
        <v>98.978941999999961</v>
      </c>
      <c r="I231">
        <f t="shared" si="43"/>
        <v>-20.905609000000027</v>
      </c>
      <c r="J231">
        <f t="shared" si="44"/>
        <v>14.339874000000009</v>
      </c>
      <c r="K231">
        <f t="shared" si="45"/>
        <v>125.25018299999999</v>
      </c>
      <c r="L231">
        <f t="shared" si="46"/>
        <v>99.794859999999971</v>
      </c>
      <c r="M231">
        <f t="shared" si="47"/>
        <v>220.71937600000001</v>
      </c>
      <c r="N231">
        <f t="shared" si="48"/>
        <v>168.91653400000001</v>
      </c>
      <c r="O231">
        <f t="shared" si="49"/>
        <v>49.546326000000022</v>
      </c>
      <c r="P231">
        <f t="shared" si="50"/>
        <v>143.96160900000001</v>
      </c>
      <c r="Q231">
        <f t="shared" si="51"/>
        <v>100.06689944444445</v>
      </c>
      <c r="R231">
        <f t="shared" si="52"/>
        <v>342.90865000000002</v>
      </c>
      <c r="S231">
        <f t="shared" si="53"/>
        <v>442.97554944444448</v>
      </c>
      <c r="T231" s="18">
        <f t="shared" si="54"/>
        <v>12.543552299148931</v>
      </c>
      <c r="V231">
        <f t="shared" si="55"/>
        <v>471.25418544444443</v>
      </c>
    </row>
    <row r="232" spans="1:22" x14ac:dyDescent="0.3">
      <c r="A232">
        <v>230</v>
      </c>
      <c r="B232">
        <v>2010</v>
      </c>
      <c r="C232">
        <v>8</v>
      </c>
      <c r="D232">
        <v>19</v>
      </c>
      <c r="E232">
        <v>371.151794</v>
      </c>
      <c r="F232">
        <v>268.41665599999999</v>
      </c>
      <c r="H232">
        <f t="shared" si="42"/>
        <v>102.73513800000001</v>
      </c>
      <c r="I232">
        <f t="shared" si="43"/>
        <v>-17.254883000000007</v>
      </c>
      <c r="J232">
        <f t="shared" si="44"/>
        <v>17.356383999999991</v>
      </c>
      <c r="K232">
        <f t="shared" si="45"/>
        <v>127.17363</v>
      </c>
      <c r="L232">
        <f t="shared" si="46"/>
        <v>101.26138299999997</v>
      </c>
      <c r="M232">
        <f t="shared" si="47"/>
        <v>220.588684</v>
      </c>
      <c r="N232">
        <f t="shared" si="48"/>
        <v>169.15690599999999</v>
      </c>
      <c r="O232">
        <f t="shared" si="49"/>
        <v>51.055663999999979</v>
      </c>
      <c r="P232">
        <f t="shared" si="50"/>
        <v>144.76506000000001</v>
      </c>
      <c r="Q232">
        <f t="shared" si="51"/>
        <v>101.87088511111109</v>
      </c>
      <c r="R232">
        <f t="shared" si="52"/>
        <v>342.90865000000002</v>
      </c>
      <c r="S232">
        <f t="shared" si="53"/>
        <v>444.7795351111111</v>
      </c>
      <c r="T232" s="18">
        <f t="shared" si="54"/>
        <v>12.594635002438373</v>
      </c>
      <c r="V232">
        <f t="shared" si="55"/>
        <v>473.02267911111107</v>
      </c>
    </row>
    <row r="233" spans="1:22" x14ac:dyDescent="0.3">
      <c r="A233">
        <v>231</v>
      </c>
      <c r="B233">
        <v>2010</v>
      </c>
      <c r="C233">
        <v>8</v>
      </c>
      <c r="D233">
        <v>20</v>
      </c>
      <c r="E233">
        <v>371.11700400000001</v>
      </c>
      <c r="F233">
        <v>266.66665599999999</v>
      </c>
      <c r="H233">
        <f t="shared" si="42"/>
        <v>104.45034800000002</v>
      </c>
      <c r="I233">
        <f t="shared" si="43"/>
        <v>-13.395599000000004</v>
      </c>
      <c r="J233">
        <f t="shared" si="44"/>
        <v>19.623839999999973</v>
      </c>
      <c r="K233">
        <f t="shared" si="45"/>
        <v>128.32676700000002</v>
      </c>
      <c r="L233">
        <f t="shared" si="46"/>
        <v>102.15594499999997</v>
      </c>
      <c r="M233">
        <f t="shared" si="47"/>
        <v>218.81262199999998</v>
      </c>
      <c r="N233">
        <f t="shared" si="48"/>
        <v>170.60623199999998</v>
      </c>
      <c r="O233">
        <f t="shared" si="49"/>
        <v>53.74215700000002</v>
      </c>
      <c r="P233">
        <f t="shared" si="50"/>
        <v>146.15206899999998</v>
      </c>
      <c r="Q233">
        <f t="shared" si="51"/>
        <v>103.38604233333334</v>
      </c>
      <c r="R233">
        <f t="shared" si="52"/>
        <v>342.90865000000002</v>
      </c>
      <c r="S233">
        <f t="shared" si="53"/>
        <v>446.29469233333339</v>
      </c>
      <c r="T233" s="18">
        <f t="shared" si="54"/>
        <v>12.637539072160086</v>
      </c>
      <c r="V233">
        <f t="shared" si="55"/>
        <v>474.50304633333337</v>
      </c>
    </row>
    <row r="234" spans="1:22" x14ac:dyDescent="0.3">
      <c r="A234">
        <v>232</v>
      </c>
      <c r="B234">
        <v>2010</v>
      </c>
      <c r="C234">
        <v>8</v>
      </c>
      <c r="D234">
        <v>21</v>
      </c>
      <c r="E234">
        <v>371.083282</v>
      </c>
      <c r="F234">
        <v>265.79165599999999</v>
      </c>
      <c r="H234">
        <f t="shared" si="42"/>
        <v>105.29162600000001</v>
      </c>
      <c r="I234">
        <f t="shared" si="43"/>
        <v>-8.8689269999999851</v>
      </c>
      <c r="J234">
        <f t="shared" si="44"/>
        <v>22.205016999999998</v>
      </c>
      <c r="K234">
        <f t="shared" si="45"/>
        <v>129.438919</v>
      </c>
      <c r="L234">
        <f t="shared" si="46"/>
        <v>105.19576999999998</v>
      </c>
      <c r="M234">
        <f t="shared" si="47"/>
        <v>219.70341500000001</v>
      </c>
      <c r="N234">
        <f t="shared" si="48"/>
        <v>172.32708700000001</v>
      </c>
      <c r="O234">
        <f t="shared" si="49"/>
        <v>56.178435999999977</v>
      </c>
      <c r="P234">
        <f t="shared" si="50"/>
        <v>147.10224900000003</v>
      </c>
      <c r="Q234">
        <f t="shared" si="51"/>
        <v>105.39706577777777</v>
      </c>
      <c r="R234">
        <f t="shared" si="52"/>
        <v>342.90865000000002</v>
      </c>
      <c r="S234">
        <f t="shared" si="53"/>
        <v>448.30571577777778</v>
      </c>
      <c r="T234" s="18">
        <f t="shared" si="54"/>
        <v>12.694484377113913</v>
      </c>
      <c r="V234">
        <f t="shared" si="55"/>
        <v>476.48034777777775</v>
      </c>
    </row>
    <row r="235" spans="1:22" x14ac:dyDescent="0.3">
      <c r="A235">
        <v>233</v>
      </c>
      <c r="B235">
        <v>2010</v>
      </c>
      <c r="C235">
        <v>8</v>
      </c>
      <c r="D235">
        <v>22</v>
      </c>
      <c r="E235">
        <v>371.04986600000001</v>
      </c>
      <c r="F235">
        <v>264.70834400000001</v>
      </c>
      <c r="H235">
        <f t="shared" si="42"/>
        <v>106.341522</v>
      </c>
      <c r="I235">
        <f t="shared" si="43"/>
        <v>-3.4243159999999762</v>
      </c>
      <c r="J235">
        <f t="shared" si="44"/>
        <v>25.974853999999993</v>
      </c>
      <c r="K235">
        <f t="shared" si="45"/>
        <v>130.34358200000003</v>
      </c>
      <c r="L235">
        <f t="shared" si="46"/>
        <v>106.18386800000002</v>
      </c>
      <c r="M235">
        <f t="shared" si="47"/>
        <v>220.91650399999997</v>
      </c>
      <c r="N235">
        <f t="shared" si="48"/>
        <v>173.256912</v>
      </c>
      <c r="O235">
        <f t="shared" si="49"/>
        <v>58.104188000000022</v>
      </c>
      <c r="P235">
        <f t="shared" si="50"/>
        <v>148.12518299999999</v>
      </c>
      <c r="Q235">
        <f t="shared" si="51"/>
        <v>107.31358855555555</v>
      </c>
      <c r="R235">
        <f t="shared" si="52"/>
        <v>342.90865000000002</v>
      </c>
      <c r="S235">
        <f t="shared" si="53"/>
        <v>450.22223855555558</v>
      </c>
      <c r="T235" s="18">
        <f t="shared" si="54"/>
        <v>12.748753746440764</v>
      </c>
      <c r="V235">
        <f t="shared" si="55"/>
        <v>478.36345455555556</v>
      </c>
    </row>
    <row r="236" spans="1:22" x14ac:dyDescent="0.3">
      <c r="A236">
        <v>234</v>
      </c>
      <c r="B236">
        <v>2010</v>
      </c>
      <c r="C236">
        <v>8</v>
      </c>
      <c r="D236">
        <v>23</v>
      </c>
      <c r="E236">
        <v>371.01660199999998</v>
      </c>
      <c r="F236">
        <v>262.70834400000001</v>
      </c>
      <c r="H236">
        <f t="shared" si="42"/>
        <v>108.30825799999997</v>
      </c>
      <c r="I236">
        <f t="shared" si="43"/>
        <v>0.18686000000002423</v>
      </c>
      <c r="J236">
        <f t="shared" si="44"/>
        <v>28.755096999999978</v>
      </c>
      <c r="K236">
        <f t="shared" si="45"/>
        <v>130.75807199999997</v>
      </c>
      <c r="L236">
        <f t="shared" si="46"/>
        <v>107.54733300000004</v>
      </c>
      <c r="M236">
        <f t="shared" si="47"/>
        <v>221.66056800000001</v>
      </c>
      <c r="N236">
        <f t="shared" si="48"/>
        <v>174.83251999999999</v>
      </c>
      <c r="O236">
        <f t="shared" si="49"/>
        <v>59.269379000000015</v>
      </c>
      <c r="P236">
        <f t="shared" si="50"/>
        <v>148.85679700000003</v>
      </c>
      <c r="Q236">
        <f t="shared" si="51"/>
        <v>108.90832044444446</v>
      </c>
      <c r="R236">
        <f t="shared" si="52"/>
        <v>342.90865000000002</v>
      </c>
      <c r="S236">
        <f t="shared" si="53"/>
        <v>451.81697044444445</v>
      </c>
      <c r="T236" s="18">
        <f t="shared" si="54"/>
        <v>12.793911098525966</v>
      </c>
      <c r="V236">
        <f t="shared" si="55"/>
        <v>479.92492244444441</v>
      </c>
    </row>
    <row r="237" spans="1:22" x14ac:dyDescent="0.3">
      <c r="A237">
        <v>235</v>
      </c>
      <c r="B237">
        <v>2010</v>
      </c>
      <c r="C237">
        <v>8</v>
      </c>
      <c r="D237">
        <v>24</v>
      </c>
      <c r="E237">
        <v>370.98349000000002</v>
      </c>
      <c r="F237">
        <v>262.04165599999999</v>
      </c>
      <c r="H237">
        <f t="shared" si="42"/>
        <v>108.94183400000003</v>
      </c>
      <c r="I237">
        <f t="shared" si="43"/>
        <v>4.6528940000000034</v>
      </c>
      <c r="J237">
        <f t="shared" si="44"/>
        <v>31.851135999999997</v>
      </c>
      <c r="K237">
        <f t="shared" si="45"/>
        <v>133.778549</v>
      </c>
      <c r="L237">
        <f t="shared" si="46"/>
        <v>109.057007</v>
      </c>
      <c r="M237">
        <f t="shared" si="47"/>
        <v>221.63496399999997</v>
      </c>
      <c r="N237">
        <f t="shared" si="48"/>
        <v>175.84544399999999</v>
      </c>
      <c r="O237">
        <f t="shared" si="49"/>
        <v>62.518035999999995</v>
      </c>
      <c r="P237">
        <f t="shared" si="50"/>
        <v>149.431442</v>
      </c>
      <c r="Q237">
        <f t="shared" si="51"/>
        <v>110.85681177777776</v>
      </c>
      <c r="R237">
        <f t="shared" si="52"/>
        <v>342.90865000000002</v>
      </c>
      <c r="S237">
        <f t="shared" si="53"/>
        <v>453.76546177777777</v>
      </c>
      <c r="T237" s="18">
        <f t="shared" si="54"/>
        <v>12.849085707993142</v>
      </c>
      <c r="V237">
        <f t="shared" si="55"/>
        <v>481.84030177777777</v>
      </c>
    </row>
    <row r="238" spans="1:22" x14ac:dyDescent="0.3">
      <c r="A238">
        <v>236</v>
      </c>
      <c r="B238">
        <v>2010</v>
      </c>
      <c r="C238">
        <v>8</v>
      </c>
      <c r="D238">
        <v>25</v>
      </c>
      <c r="E238">
        <v>370.951324</v>
      </c>
      <c r="F238">
        <v>260.91665599999999</v>
      </c>
      <c r="H238">
        <f t="shared" si="42"/>
        <v>110.03466800000001</v>
      </c>
      <c r="I238">
        <f t="shared" si="43"/>
        <v>7.868897000000004</v>
      </c>
      <c r="J238">
        <f t="shared" si="44"/>
        <v>33.894865999999979</v>
      </c>
      <c r="K238">
        <f t="shared" si="45"/>
        <v>132.007431</v>
      </c>
      <c r="L238">
        <f t="shared" si="46"/>
        <v>110.18142699999999</v>
      </c>
      <c r="M238">
        <f t="shared" si="47"/>
        <v>221.63966299999998</v>
      </c>
      <c r="N238">
        <f t="shared" si="48"/>
        <v>175.837311</v>
      </c>
      <c r="O238">
        <f t="shared" si="49"/>
        <v>64.049285999999995</v>
      </c>
      <c r="P238">
        <f t="shared" si="50"/>
        <v>150.90123</v>
      </c>
      <c r="Q238">
        <f t="shared" si="51"/>
        <v>111.82386433333333</v>
      </c>
      <c r="R238">
        <f t="shared" si="52"/>
        <v>342.90865000000002</v>
      </c>
      <c r="S238">
        <f t="shared" si="53"/>
        <v>454.73251433333337</v>
      </c>
      <c r="T238" s="18">
        <f t="shared" si="54"/>
        <v>12.876469328425127</v>
      </c>
      <c r="V238">
        <f t="shared" si="55"/>
        <v>482.77518833333335</v>
      </c>
    </row>
    <row r="239" spans="1:22" x14ac:dyDescent="0.3">
      <c r="A239">
        <v>237</v>
      </c>
      <c r="B239">
        <v>2010</v>
      </c>
      <c r="C239">
        <v>8</v>
      </c>
      <c r="D239">
        <v>26</v>
      </c>
      <c r="E239">
        <v>370.92099000000002</v>
      </c>
      <c r="F239">
        <v>259.45834400000001</v>
      </c>
      <c r="H239">
        <f t="shared" si="42"/>
        <v>111.46264600000001</v>
      </c>
      <c r="I239">
        <f t="shared" si="43"/>
        <v>11.252074999999991</v>
      </c>
      <c r="J239">
        <f t="shared" si="44"/>
        <v>36.897338999999988</v>
      </c>
      <c r="K239">
        <f t="shared" si="45"/>
        <v>133.71522500000003</v>
      </c>
      <c r="L239">
        <f t="shared" si="46"/>
        <v>112.024719</v>
      </c>
      <c r="M239">
        <f t="shared" si="47"/>
        <v>222.61347899999998</v>
      </c>
      <c r="N239">
        <f t="shared" si="48"/>
        <v>176.77716099999998</v>
      </c>
      <c r="O239">
        <f t="shared" si="49"/>
        <v>66.288331000000028</v>
      </c>
      <c r="P239">
        <f t="shared" si="50"/>
        <v>151.954972</v>
      </c>
      <c r="Q239">
        <f t="shared" si="51"/>
        <v>113.66510522222221</v>
      </c>
      <c r="R239">
        <f t="shared" si="52"/>
        <v>342.90865000000002</v>
      </c>
      <c r="S239">
        <f t="shared" si="53"/>
        <v>456.57375522222225</v>
      </c>
      <c r="T239" s="18">
        <f t="shared" si="54"/>
        <v>12.928606972171096</v>
      </c>
      <c r="V239">
        <f t="shared" si="55"/>
        <v>484.58609522222224</v>
      </c>
    </row>
    <row r="240" spans="1:22" x14ac:dyDescent="0.3">
      <c r="A240">
        <v>238</v>
      </c>
      <c r="B240">
        <v>2010</v>
      </c>
      <c r="C240">
        <v>8</v>
      </c>
      <c r="D240">
        <v>27</v>
      </c>
      <c r="E240">
        <v>370.89056399999998</v>
      </c>
      <c r="F240">
        <v>257.25</v>
      </c>
      <c r="H240">
        <f t="shared" si="42"/>
        <v>113.64056399999998</v>
      </c>
      <c r="I240">
        <f t="shared" si="43"/>
        <v>14.677613000000008</v>
      </c>
      <c r="J240">
        <f t="shared" si="44"/>
        <v>38.21328699999998</v>
      </c>
      <c r="K240">
        <f t="shared" si="45"/>
        <v>136.95559700000001</v>
      </c>
      <c r="L240">
        <f t="shared" si="46"/>
        <v>113.77468900000002</v>
      </c>
      <c r="M240">
        <f t="shared" si="47"/>
        <v>223.65043600000001</v>
      </c>
      <c r="N240">
        <f t="shared" si="48"/>
        <v>177.61335700000001</v>
      </c>
      <c r="O240">
        <f t="shared" si="49"/>
        <v>68.985503999999992</v>
      </c>
      <c r="P240">
        <f t="shared" si="50"/>
        <v>152.34254399999998</v>
      </c>
      <c r="Q240">
        <f t="shared" si="51"/>
        <v>115.53928788888889</v>
      </c>
      <c r="R240">
        <f t="shared" si="52"/>
        <v>342.90865000000002</v>
      </c>
      <c r="S240">
        <f t="shared" si="53"/>
        <v>458.44793788888893</v>
      </c>
      <c r="T240" s="18">
        <f t="shared" si="54"/>
        <v>12.981677414381679</v>
      </c>
      <c r="V240">
        <f t="shared" si="55"/>
        <v>486.42985188888889</v>
      </c>
    </row>
    <row r="241" spans="1:22" x14ac:dyDescent="0.3">
      <c r="A241">
        <v>239</v>
      </c>
      <c r="B241">
        <v>2010</v>
      </c>
      <c r="C241">
        <v>8</v>
      </c>
      <c r="D241">
        <v>28</v>
      </c>
      <c r="E241">
        <v>370.86025999999998</v>
      </c>
      <c r="F241">
        <v>255</v>
      </c>
      <c r="H241">
        <f t="shared" si="42"/>
        <v>115.86025999999998</v>
      </c>
      <c r="I241">
        <f t="shared" si="43"/>
        <v>16.937194999999974</v>
      </c>
      <c r="J241">
        <f t="shared" si="44"/>
        <v>41.051147000000014</v>
      </c>
      <c r="K241">
        <f t="shared" si="45"/>
        <v>137.65367200000003</v>
      </c>
      <c r="L241">
        <f t="shared" si="46"/>
        <v>114.993988</v>
      </c>
      <c r="M241">
        <f t="shared" si="47"/>
        <v>223.04126000000002</v>
      </c>
      <c r="N241">
        <f t="shared" si="48"/>
        <v>177.87707499999999</v>
      </c>
      <c r="O241">
        <f t="shared" si="49"/>
        <v>70.182707999999991</v>
      </c>
      <c r="P241">
        <f t="shared" si="50"/>
        <v>154.14747599999998</v>
      </c>
      <c r="Q241">
        <f t="shared" si="51"/>
        <v>116.86053122222221</v>
      </c>
      <c r="R241">
        <f t="shared" si="52"/>
        <v>342.90865000000002</v>
      </c>
      <c r="S241">
        <f t="shared" si="53"/>
        <v>459.76918122222224</v>
      </c>
      <c r="T241" s="18">
        <f t="shared" si="54"/>
        <v>13.0190905060802</v>
      </c>
      <c r="V241">
        <f t="shared" si="55"/>
        <v>487.7207912222222</v>
      </c>
    </row>
    <row r="242" spans="1:22" x14ac:dyDescent="0.3">
      <c r="A242">
        <v>240</v>
      </c>
      <c r="B242">
        <v>2010</v>
      </c>
      <c r="C242">
        <v>8</v>
      </c>
      <c r="D242">
        <v>29</v>
      </c>
      <c r="E242">
        <v>370.82998700000002</v>
      </c>
      <c r="F242">
        <v>253.5</v>
      </c>
      <c r="H242">
        <f t="shared" si="42"/>
        <v>117.32998700000002</v>
      </c>
      <c r="I242">
        <f t="shared" si="43"/>
        <v>20.071806999999978</v>
      </c>
      <c r="J242">
        <f t="shared" si="44"/>
        <v>44.014464999999973</v>
      </c>
      <c r="K242">
        <f t="shared" si="45"/>
        <v>138.95547499999998</v>
      </c>
      <c r="L242">
        <f t="shared" si="46"/>
        <v>115.69259599999998</v>
      </c>
      <c r="M242">
        <f t="shared" si="47"/>
        <v>221.33805899999999</v>
      </c>
      <c r="N242">
        <f t="shared" si="48"/>
        <v>179.18217399999997</v>
      </c>
      <c r="O242">
        <f t="shared" si="49"/>
        <v>72.067811000000006</v>
      </c>
      <c r="P242">
        <f t="shared" si="50"/>
        <v>155.055588</v>
      </c>
      <c r="Q242">
        <f t="shared" si="51"/>
        <v>118.18977355555555</v>
      </c>
      <c r="R242">
        <f t="shared" si="52"/>
        <v>342.90865000000002</v>
      </c>
      <c r="S242">
        <f t="shared" si="53"/>
        <v>461.09842355555554</v>
      </c>
      <c r="T242" s="18">
        <f t="shared" si="54"/>
        <v>13.056730102097001</v>
      </c>
      <c r="V242">
        <f t="shared" si="55"/>
        <v>489.01976055555554</v>
      </c>
    </row>
    <row r="243" spans="1:22" x14ac:dyDescent="0.3">
      <c r="A243">
        <v>241</v>
      </c>
      <c r="B243">
        <v>2010</v>
      </c>
      <c r="C243">
        <v>8</v>
      </c>
      <c r="D243">
        <v>30</v>
      </c>
      <c r="E243">
        <v>370.80130000000003</v>
      </c>
      <c r="F243">
        <v>254.20832799999999</v>
      </c>
      <c r="H243">
        <f t="shared" si="42"/>
        <v>116.59297200000003</v>
      </c>
      <c r="I243">
        <f t="shared" si="43"/>
        <v>22.519409999999993</v>
      </c>
      <c r="J243">
        <f t="shared" si="44"/>
        <v>45.415801999999985</v>
      </c>
      <c r="K243">
        <f t="shared" si="45"/>
        <v>141.28071599999998</v>
      </c>
      <c r="L243">
        <f t="shared" si="46"/>
        <v>116.70517000000001</v>
      </c>
      <c r="M243">
        <f t="shared" si="47"/>
        <v>220.91740399999998</v>
      </c>
      <c r="N243">
        <f t="shared" si="48"/>
        <v>179.71675099999999</v>
      </c>
      <c r="O243">
        <f t="shared" si="49"/>
        <v>73.494475999999963</v>
      </c>
      <c r="P243">
        <f t="shared" si="50"/>
        <v>156.56816099999998</v>
      </c>
      <c r="Q243">
        <f t="shared" si="51"/>
        <v>119.24565133333333</v>
      </c>
      <c r="R243">
        <f t="shared" si="52"/>
        <v>342.90865000000002</v>
      </c>
      <c r="S243">
        <f t="shared" si="53"/>
        <v>462.15430133333336</v>
      </c>
      <c r="T243" s="18">
        <f t="shared" si="54"/>
        <v>13.086628948982964</v>
      </c>
      <c r="V243">
        <f t="shared" si="55"/>
        <v>490.04695133333337</v>
      </c>
    </row>
    <row r="244" spans="1:22" x14ac:dyDescent="0.3">
      <c r="A244">
        <v>242</v>
      </c>
      <c r="B244">
        <v>2010</v>
      </c>
      <c r="C244">
        <v>8</v>
      </c>
      <c r="D244">
        <v>31</v>
      </c>
      <c r="E244">
        <v>370.77179000000001</v>
      </c>
      <c r="F244">
        <v>251.625</v>
      </c>
      <c r="H244">
        <f t="shared" si="42"/>
        <v>119.14679000000001</v>
      </c>
      <c r="I244">
        <f t="shared" si="43"/>
        <v>25.342498999999975</v>
      </c>
      <c r="J244">
        <f t="shared" si="44"/>
        <v>48.629912999999988</v>
      </c>
      <c r="K244">
        <f t="shared" si="45"/>
        <v>142.89587399999999</v>
      </c>
      <c r="L244">
        <f t="shared" si="46"/>
        <v>117.88258400000001</v>
      </c>
      <c r="M244">
        <f t="shared" si="47"/>
        <v>222.30767800000001</v>
      </c>
      <c r="N244">
        <f t="shared" si="48"/>
        <v>179.73135400000001</v>
      </c>
      <c r="O244">
        <f t="shared" si="49"/>
        <v>75.484009000000015</v>
      </c>
      <c r="P244">
        <f t="shared" si="50"/>
        <v>157.14321899999999</v>
      </c>
      <c r="Q244">
        <f t="shared" si="51"/>
        <v>120.95154666666667</v>
      </c>
      <c r="R244">
        <f t="shared" si="52"/>
        <v>342.90865000000002</v>
      </c>
      <c r="S244">
        <f t="shared" si="53"/>
        <v>463.8601966666667</v>
      </c>
      <c r="T244" s="18">
        <f t="shared" si="54"/>
        <v>13.134934069564398</v>
      </c>
      <c r="V244">
        <f t="shared" si="55"/>
        <v>491.72333666666668</v>
      </c>
    </row>
    <row r="245" spans="1:22" x14ac:dyDescent="0.3">
      <c r="A245">
        <v>243</v>
      </c>
      <c r="B245">
        <v>2010</v>
      </c>
      <c r="C245">
        <v>9</v>
      </c>
      <c r="D245">
        <v>1</v>
      </c>
      <c r="E245">
        <v>370.74234000000001</v>
      </c>
      <c r="F245">
        <v>252.04167200000001</v>
      </c>
      <c r="H245">
        <f t="shared" si="42"/>
        <v>118.70066800000001</v>
      </c>
      <c r="I245">
        <f t="shared" si="43"/>
        <v>28.373321999999973</v>
      </c>
      <c r="J245">
        <f t="shared" si="44"/>
        <v>49.594970999999987</v>
      </c>
      <c r="K245">
        <f t="shared" si="45"/>
        <v>143.80282599999998</v>
      </c>
      <c r="L245">
        <f t="shared" si="46"/>
        <v>118.87301600000001</v>
      </c>
      <c r="M245">
        <f t="shared" si="47"/>
        <v>224.38572700000003</v>
      </c>
      <c r="N245">
        <f t="shared" si="48"/>
        <v>180.61985800000002</v>
      </c>
      <c r="O245">
        <f t="shared" si="49"/>
        <v>77.828430000000026</v>
      </c>
      <c r="P245">
        <f t="shared" si="50"/>
        <v>158.55178799999999</v>
      </c>
      <c r="Q245">
        <f t="shared" si="51"/>
        <v>122.30340066666668</v>
      </c>
      <c r="R245">
        <f t="shared" si="52"/>
        <v>342.90865000000002</v>
      </c>
      <c r="S245">
        <f t="shared" si="53"/>
        <v>465.2120506666667</v>
      </c>
      <c r="T245" s="18">
        <f t="shared" si="54"/>
        <v>13.173213950634764</v>
      </c>
      <c r="V245">
        <f t="shared" si="55"/>
        <v>493.04574066666669</v>
      </c>
    </row>
    <row r="246" spans="1:22" x14ac:dyDescent="0.3">
      <c r="A246">
        <v>244</v>
      </c>
      <c r="B246">
        <v>2010</v>
      </c>
      <c r="C246">
        <v>9</v>
      </c>
      <c r="D246">
        <v>2</v>
      </c>
      <c r="E246">
        <v>370.71301299999999</v>
      </c>
      <c r="F246">
        <v>249.64582799999999</v>
      </c>
      <c r="H246">
        <f t="shared" si="42"/>
        <v>121.06718499999999</v>
      </c>
      <c r="I246">
        <f t="shared" si="43"/>
        <v>30.841919000000019</v>
      </c>
      <c r="J246">
        <f t="shared" si="44"/>
        <v>52.498108000000002</v>
      </c>
      <c r="K246">
        <f t="shared" si="45"/>
        <v>145.45980800000001</v>
      </c>
      <c r="L246">
        <f t="shared" si="46"/>
        <v>121.54097000000002</v>
      </c>
      <c r="M246">
        <f t="shared" si="47"/>
        <v>224.60058600000002</v>
      </c>
      <c r="N246">
        <f t="shared" si="48"/>
        <v>182.655258</v>
      </c>
      <c r="O246">
        <f t="shared" si="49"/>
        <v>79.109221999999988</v>
      </c>
      <c r="P246">
        <f t="shared" si="50"/>
        <v>159.10627699999998</v>
      </c>
      <c r="Q246">
        <f t="shared" si="51"/>
        <v>124.09770366666665</v>
      </c>
      <c r="R246">
        <f t="shared" si="52"/>
        <v>342.90865000000002</v>
      </c>
      <c r="S246">
        <f t="shared" si="53"/>
        <v>467.00635366666666</v>
      </c>
      <c r="T246" s="18">
        <f t="shared" si="54"/>
        <v>13.22402247392515</v>
      </c>
      <c r="V246">
        <f t="shared" si="55"/>
        <v>494.81071666666662</v>
      </c>
    </row>
    <row r="247" spans="1:22" x14ac:dyDescent="0.3">
      <c r="A247">
        <v>245</v>
      </c>
      <c r="B247">
        <v>2010</v>
      </c>
      <c r="C247">
        <v>9</v>
      </c>
      <c r="D247">
        <v>3</v>
      </c>
      <c r="E247">
        <v>370.684235</v>
      </c>
      <c r="F247">
        <v>249</v>
      </c>
      <c r="H247">
        <f t="shared" si="42"/>
        <v>121.684235</v>
      </c>
      <c r="I247">
        <f t="shared" si="43"/>
        <v>34.477385999999967</v>
      </c>
      <c r="J247">
        <f t="shared" si="44"/>
        <v>53.984802999999999</v>
      </c>
      <c r="K247">
        <f t="shared" si="45"/>
        <v>146.78373700000003</v>
      </c>
      <c r="L247">
        <f t="shared" si="46"/>
        <v>122.896682</v>
      </c>
      <c r="M247">
        <f t="shared" si="47"/>
        <v>224.828979</v>
      </c>
      <c r="N247">
        <f t="shared" si="48"/>
        <v>182.54383799999999</v>
      </c>
      <c r="O247">
        <f t="shared" si="49"/>
        <v>80.661834999999996</v>
      </c>
      <c r="P247">
        <f t="shared" si="50"/>
        <v>160.34764100000001</v>
      </c>
      <c r="Q247">
        <f t="shared" si="51"/>
        <v>125.35657066666666</v>
      </c>
      <c r="R247">
        <f t="shared" si="52"/>
        <v>342.90865000000002</v>
      </c>
      <c r="S247">
        <f t="shared" si="53"/>
        <v>468.26522066666666</v>
      </c>
      <c r="T247" s="18">
        <f t="shared" si="54"/>
        <v>13.259669281230828</v>
      </c>
      <c r="V247">
        <f t="shared" si="55"/>
        <v>496.04080566666664</v>
      </c>
    </row>
    <row r="248" spans="1:22" x14ac:dyDescent="0.3">
      <c r="A248">
        <v>246</v>
      </c>
      <c r="B248">
        <v>2010</v>
      </c>
      <c r="C248">
        <v>9</v>
      </c>
      <c r="D248">
        <v>4</v>
      </c>
      <c r="E248">
        <v>370.65637199999998</v>
      </c>
      <c r="F248">
        <v>248.3125</v>
      </c>
      <c r="H248">
        <f t="shared" si="42"/>
        <v>122.34387199999998</v>
      </c>
      <c r="I248">
        <f t="shared" si="43"/>
        <v>36.02963299999999</v>
      </c>
      <c r="J248">
        <f t="shared" si="44"/>
        <v>56.263276000000019</v>
      </c>
      <c r="K248">
        <f t="shared" si="45"/>
        <v>146.795547</v>
      </c>
      <c r="L248">
        <f t="shared" si="46"/>
        <v>124.273056</v>
      </c>
      <c r="M248">
        <f t="shared" si="47"/>
        <v>225.57847599999997</v>
      </c>
      <c r="N248">
        <f t="shared" si="48"/>
        <v>184.09983900000003</v>
      </c>
      <c r="O248">
        <f t="shared" si="49"/>
        <v>82.53787299999999</v>
      </c>
      <c r="P248">
        <f t="shared" si="50"/>
        <v>161.65228300000001</v>
      </c>
      <c r="Q248">
        <f t="shared" si="51"/>
        <v>126.61931722222224</v>
      </c>
      <c r="R248">
        <f t="shared" si="52"/>
        <v>342.90865000000002</v>
      </c>
      <c r="S248">
        <f t="shared" si="53"/>
        <v>469.52796722222229</v>
      </c>
      <c r="T248" s="18">
        <f t="shared" si="54"/>
        <v>13.295425944279268</v>
      </c>
      <c r="V248">
        <f t="shared" si="55"/>
        <v>497.27568922222224</v>
      </c>
    </row>
    <row r="249" spans="1:22" x14ac:dyDescent="0.3">
      <c r="A249">
        <v>247</v>
      </c>
      <c r="B249">
        <v>2010</v>
      </c>
      <c r="C249">
        <v>9</v>
      </c>
      <c r="D249">
        <v>5</v>
      </c>
      <c r="E249">
        <v>370.62851000000001</v>
      </c>
      <c r="F249">
        <v>247.29167200000001</v>
      </c>
      <c r="H249">
        <f t="shared" si="42"/>
        <v>123.336838</v>
      </c>
      <c r="I249">
        <f t="shared" si="43"/>
        <v>39.186583999999982</v>
      </c>
      <c r="J249">
        <f t="shared" si="44"/>
        <v>58.771300999999994</v>
      </c>
      <c r="K249">
        <f t="shared" si="45"/>
        <v>146.41252200000002</v>
      </c>
      <c r="L249">
        <f t="shared" si="46"/>
        <v>125.79527300000001</v>
      </c>
      <c r="M249">
        <f t="shared" si="47"/>
        <v>225.459</v>
      </c>
      <c r="N249">
        <f t="shared" si="48"/>
        <v>185.30171200000001</v>
      </c>
      <c r="O249">
        <f t="shared" si="49"/>
        <v>84.652434999999969</v>
      </c>
      <c r="P249">
        <f t="shared" si="50"/>
        <v>162.64479</v>
      </c>
      <c r="Q249">
        <f t="shared" si="51"/>
        <v>127.95116166666668</v>
      </c>
      <c r="R249">
        <f t="shared" si="52"/>
        <v>342.90865000000002</v>
      </c>
      <c r="S249">
        <f t="shared" si="53"/>
        <v>470.8598116666667</v>
      </c>
      <c r="T249" s="18">
        <f t="shared" si="54"/>
        <v>13.333139223181842</v>
      </c>
      <c r="V249">
        <f t="shared" si="55"/>
        <v>498.57967166666668</v>
      </c>
    </row>
    <row r="250" spans="1:22" x14ac:dyDescent="0.3">
      <c r="A250">
        <v>248</v>
      </c>
      <c r="B250">
        <v>2010</v>
      </c>
      <c r="C250">
        <v>9</v>
      </c>
      <c r="D250">
        <v>6</v>
      </c>
      <c r="E250">
        <v>370.60058600000002</v>
      </c>
      <c r="F250">
        <v>245.25</v>
      </c>
      <c r="H250">
        <f t="shared" si="42"/>
        <v>125.35058600000002</v>
      </c>
      <c r="I250">
        <f t="shared" si="43"/>
        <v>41.405975000000012</v>
      </c>
      <c r="J250">
        <f t="shared" si="44"/>
        <v>59.967193000000009</v>
      </c>
      <c r="K250">
        <f t="shared" si="45"/>
        <v>145.44816600000001</v>
      </c>
      <c r="L250">
        <f t="shared" si="46"/>
        <v>127.30711300000002</v>
      </c>
      <c r="M250">
        <f t="shared" si="47"/>
        <v>225.76980600000002</v>
      </c>
      <c r="N250">
        <f t="shared" si="48"/>
        <v>185.12820399999998</v>
      </c>
      <c r="O250">
        <f t="shared" si="49"/>
        <v>86.600220000000036</v>
      </c>
      <c r="P250">
        <f t="shared" si="50"/>
        <v>163.84536700000001</v>
      </c>
      <c r="Q250">
        <f t="shared" si="51"/>
        <v>128.98029222222223</v>
      </c>
      <c r="R250">
        <f t="shared" si="52"/>
        <v>342.90865000000002</v>
      </c>
      <c r="S250">
        <f t="shared" si="53"/>
        <v>471.88894222222223</v>
      </c>
      <c r="T250" s="18">
        <f t="shared" si="54"/>
        <v>13.362280680227164</v>
      </c>
      <c r="V250">
        <f t="shared" si="55"/>
        <v>499.58087822222228</v>
      </c>
    </row>
    <row r="251" spans="1:22" x14ac:dyDescent="0.3">
      <c r="A251">
        <v>249</v>
      </c>
      <c r="B251">
        <v>2010</v>
      </c>
      <c r="C251">
        <v>9</v>
      </c>
      <c r="D251">
        <v>7</v>
      </c>
      <c r="E251">
        <v>370.57333399999999</v>
      </c>
      <c r="F251">
        <v>244.04167200000001</v>
      </c>
      <c r="H251">
        <f t="shared" si="42"/>
        <v>126.53166199999998</v>
      </c>
      <c r="I251">
        <f t="shared" si="43"/>
        <v>44.521332000000029</v>
      </c>
      <c r="J251">
        <f t="shared" si="44"/>
        <v>62.330261000000007</v>
      </c>
      <c r="K251">
        <f t="shared" si="45"/>
        <v>149.75514199999998</v>
      </c>
      <c r="L251">
        <f t="shared" si="46"/>
        <v>127.69461100000001</v>
      </c>
      <c r="M251">
        <f t="shared" si="47"/>
        <v>226.763351</v>
      </c>
      <c r="N251">
        <f t="shared" si="48"/>
        <v>185.247818</v>
      </c>
      <c r="O251">
        <f t="shared" si="49"/>
        <v>86.964691000000016</v>
      </c>
      <c r="P251">
        <f t="shared" si="50"/>
        <v>164.69143700000001</v>
      </c>
      <c r="Q251">
        <f t="shared" si="51"/>
        <v>130.50003388888888</v>
      </c>
      <c r="R251">
        <f t="shared" si="52"/>
        <v>342.90865000000002</v>
      </c>
      <c r="S251">
        <f t="shared" si="53"/>
        <v>473.4086838888889</v>
      </c>
      <c r="T251" s="18">
        <f t="shared" si="54"/>
        <v>13.405314565733795</v>
      </c>
      <c r="V251">
        <f t="shared" si="55"/>
        <v>501.07336788888887</v>
      </c>
    </row>
    <row r="252" spans="1:22" x14ac:dyDescent="0.3">
      <c r="A252">
        <v>250</v>
      </c>
      <c r="B252">
        <v>2010</v>
      </c>
      <c r="C252">
        <v>9</v>
      </c>
      <c r="D252">
        <v>8</v>
      </c>
      <c r="E252">
        <v>370.547302</v>
      </c>
      <c r="F252">
        <v>244.25</v>
      </c>
      <c r="H252">
        <f t="shared" si="42"/>
        <v>126.297302</v>
      </c>
      <c r="I252">
        <f t="shared" si="43"/>
        <v>47.178620000000024</v>
      </c>
      <c r="J252">
        <f t="shared" si="44"/>
        <v>64.297942999999975</v>
      </c>
      <c r="K252">
        <f t="shared" si="45"/>
        <v>151.65319799999997</v>
      </c>
      <c r="L252">
        <f t="shared" si="46"/>
        <v>128.56147699999997</v>
      </c>
      <c r="M252">
        <f t="shared" si="47"/>
        <v>228.27737400000001</v>
      </c>
      <c r="N252">
        <f t="shared" si="48"/>
        <v>186.136169</v>
      </c>
      <c r="O252">
        <f t="shared" si="49"/>
        <v>88.922912999999994</v>
      </c>
      <c r="P252">
        <f t="shared" si="50"/>
        <v>166.05912799999999</v>
      </c>
      <c r="Q252">
        <f t="shared" si="51"/>
        <v>131.93156933333333</v>
      </c>
      <c r="R252">
        <f t="shared" si="52"/>
        <v>342.90865000000002</v>
      </c>
      <c r="S252">
        <f t="shared" si="53"/>
        <v>474.84021933333338</v>
      </c>
      <c r="T252" s="18">
        <f t="shared" si="54"/>
        <v>13.44585075274907</v>
      </c>
      <c r="V252">
        <f t="shared" si="55"/>
        <v>502.47887133333336</v>
      </c>
    </row>
    <row r="253" spans="1:22" x14ac:dyDescent="0.3">
      <c r="A253">
        <v>251</v>
      </c>
      <c r="B253">
        <v>2010</v>
      </c>
      <c r="C253">
        <v>9</v>
      </c>
      <c r="D253">
        <v>9</v>
      </c>
      <c r="E253">
        <v>370.52365099999997</v>
      </c>
      <c r="F253">
        <v>242.04167200000001</v>
      </c>
      <c r="H253">
        <f t="shared" si="42"/>
        <v>128.48197899999997</v>
      </c>
      <c r="I253">
        <f t="shared" si="43"/>
        <v>51.315337999999997</v>
      </c>
      <c r="J253">
        <f t="shared" si="44"/>
        <v>65.620116999999993</v>
      </c>
      <c r="K253">
        <f t="shared" si="45"/>
        <v>151.65325899999999</v>
      </c>
      <c r="L253">
        <f t="shared" si="46"/>
        <v>130.230591</v>
      </c>
      <c r="M253">
        <f t="shared" si="47"/>
        <v>228.24969499999997</v>
      </c>
      <c r="N253">
        <f t="shared" si="48"/>
        <v>188.06758100000002</v>
      </c>
      <c r="O253">
        <f t="shared" si="49"/>
        <v>90.954041000000018</v>
      </c>
      <c r="P253">
        <f t="shared" si="50"/>
        <v>166.75991800000003</v>
      </c>
      <c r="Q253">
        <f t="shared" si="51"/>
        <v>133.48139099999997</v>
      </c>
      <c r="R253">
        <f t="shared" si="52"/>
        <v>342.90865000000002</v>
      </c>
      <c r="S253">
        <f t="shared" si="53"/>
        <v>476.390041</v>
      </c>
      <c r="T253" s="18">
        <f t="shared" si="54"/>
        <v>13.489736400962764</v>
      </c>
      <c r="V253">
        <f t="shared" si="55"/>
        <v>504.00504199999995</v>
      </c>
    </row>
    <row r="254" spans="1:22" x14ac:dyDescent="0.3">
      <c r="A254">
        <v>252</v>
      </c>
      <c r="B254">
        <v>2010</v>
      </c>
      <c r="C254">
        <v>9</v>
      </c>
      <c r="D254">
        <v>10</v>
      </c>
      <c r="E254">
        <v>370.50778200000002</v>
      </c>
      <c r="F254">
        <v>240.33332799999999</v>
      </c>
      <c r="H254">
        <f t="shared" si="42"/>
        <v>130.17445400000003</v>
      </c>
      <c r="I254">
        <f t="shared" si="43"/>
        <v>52.660582999999974</v>
      </c>
      <c r="J254">
        <f t="shared" si="44"/>
        <v>68.359436000000017</v>
      </c>
      <c r="K254">
        <f t="shared" si="45"/>
        <v>152.47593699999999</v>
      </c>
      <c r="L254">
        <f t="shared" si="46"/>
        <v>132.75379900000001</v>
      </c>
      <c r="M254">
        <f t="shared" si="47"/>
        <v>228.597443</v>
      </c>
      <c r="N254">
        <f t="shared" si="48"/>
        <v>189.58209199999999</v>
      </c>
      <c r="O254">
        <f t="shared" si="49"/>
        <v>92.76767000000001</v>
      </c>
      <c r="P254">
        <f t="shared" si="50"/>
        <v>168.16970800000001</v>
      </c>
      <c r="Q254">
        <f t="shared" si="51"/>
        <v>135.06012466666667</v>
      </c>
      <c r="R254">
        <f t="shared" si="52"/>
        <v>342.90865000000002</v>
      </c>
      <c r="S254">
        <f t="shared" si="53"/>
        <v>477.96877466666672</v>
      </c>
      <c r="T254" s="18">
        <f t="shared" si="54"/>
        <v>13.534440738118837</v>
      </c>
      <c r="V254">
        <f t="shared" si="55"/>
        <v>505.56790666666666</v>
      </c>
    </row>
    <row r="255" spans="1:22" x14ac:dyDescent="0.3">
      <c r="A255">
        <v>253</v>
      </c>
      <c r="B255">
        <v>2010</v>
      </c>
      <c r="C255">
        <v>9</v>
      </c>
      <c r="D255">
        <v>11</v>
      </c>
      <c r="E255">
        <v>370.48281900000001</v>
      </c>
      <c r="F255">
        <v>239.79167200000001</v>
      </c>
      <c r="H255">
        <f t="shared" si="42"/>
        <v>130.691147</v>
      </c>
      <c r="I255">
        <f t="shared" si="43"/>
        <v>55.151581000000022</v>
      </c>
      <c r="J255">
        <f t="shared" si="44"/>
        <v>68.640778000000012</v>
      </c>
      <c r="K255">
        <f t="shared" si="45"/>
        <v>153.50740100000002</v>
      </c>
      <c r="L255">
        <f t="shared" si="46"/>
        <v>134.46498100000002</v>
      </c>
      <c r="M255">
        <f t="shared" si="47"/>
        <v>229.13241599999998</v>
      </c>
      <c r="N255">
        <f t="shared" si="48"/>
        <v>190.346115</v>
      </c>
      <c r="O255">
        <f t="shared" si="49"/>
        <v>95.361785999999995</v>
      </c>
      <c r="P255">
        <f t="shared" si="50"/>
        <v>168.51638800000001</v>
      </c>
      <c r="Q255">
        <f t="shared" si="51"/>
        <v>136.20139922222222</v>
      </c>
      <c r="R255">
        <f t="shared" si="52"/>
        <v>342.90865000000002</v>
      </c>
      <c r="S255">
        <f t="shared" si="53"/>
        <v>479.11004922222224</v>
      </c>
      <c r="T255" s="18">
        <f t="shared" si="54"/>
        <v>13.566757729639594</v>
      </c>
      <c r="V255">
        <f t="shared" si="55"/>
        <v>506.68421822222223</v>
      </c>
    </row>
    <row r="256" spans="1:22" x14ac:dyDescent="0.3">
      <c r="A256">
        <v>254</v>
      </c>
      <c r="B256">
        <v>2010</v>
      </c>
      <c r="C256">
        <v>9</v>
      </c>
      <c r="D256">
        <v>12</v>
      </c>
      <c r="E256">
        <v>370.45575000000002</v>
      </c>
      <c r="F256">
        <v>238.5</v>
      </c>
      <c r="H256">
        <f t="shared" si="42"/>
        <v>131.95575000000002</v>
      </c>
      <c r="I256">
        <f t="shared" si="43"/>
        <v>56.976471000000004</v>
      </c>
      <c r="J256">
        <f t="shared" si="44"/>
        <v>72.129975000000002</v>
      </c>
      <c r="K256">
        <f t="shared" si="45"/>
        <v>155.01853899999998</v>
      </c>
      <c r="L256">
        <f t="shared" si="46"/>
        <v>134.63392599999997</v>
      </c>
      <c r="M256">
        <f t="shared" si="47"/>
        <v>229.16842700000001</v>
      </c>
      <c r="N256">
        <f t="shared" si="48"/>
        <v>191.36128200000002</v>
      </c>
      <c r="O256">
        <f t="shared" si="49"/>
        <v>96.820831999999996</v>
      </c>
      <c r="P256">
        <f t="shared" si="50"/>
        <v>169.88432299999999</v>
      </c>
      <c r="Q256">
        <f t="shared" si="51"/>
        <v>137.54994722222224</v>
      </c>
      <c r="R256">
        <f t="shared" si="52"/>
        <v>342.90865000000002</v>
      </c>
      <c r="S256">
        <f t="shared" si="53"/>
        <v>480.45859722222224</v>
      </c>
      <c r="T256" s="18">
        <f t="shared" si="54"/>
        <v>13.604943996098607</v>
      </c>
      <c r="V256">
        <f t="shared" si="55"/>
        <v>508.00569722222224</v>
      </c>
    </row>
    <row r="257" spans="1:22" x14ac:dyDescent="0.3">
      <c r="A257">
        <v>255</v>
      </c>
      <c r="B257">
        <v>2010</v>
      </c>
      <c r="C257">
        <v>9</v>
      </c>
      <c r="D257">
        <v>13</v>
      </c>
      <c r="E257">
        <v>370.42755099999999</v>
      </c>
      <c r="F257">
        <v>238.20832799999999</v>
      </c>
      <c r="H257">
        <f t="shared" si="42"/>
        <v>132.219223</v>
      </c>
      <c r="I257">
        <f t="shared" si="43"/>
        <v>59.530395999999996</v>
      </c>
      <c r="J257">
        <f t="shared" si="44"/>
        <v>73.619444999999985</v>
      </c>
      <c r="K257">
        <f t="shared" si="45"/>
        <v>155.86341799999997</v>
      </c>
      <c r="L257">
        <f t="shared" si="46"/>
        <v>136.23033099999998</v>
      </c>
      <c r="M257">
        <f t="shared" si="47"/>
        <v>229.90269499999999</v>
      </c>
      <c r="N257">
        <f t="shared" si="48"/>
        <v>191.90728799999999</v>
      </c>
      <c r="O257">
        <f t="shared" si="49"/>
        <v>98.228973999999994</v>
      </c>
      <c r="P257">
        <f t="shared" si="50"/>
        <v>170.57554599999997</v>
      </c>
      <c r="Q257">
        <f t="shared" si="51"/>
        <v>138.67525733333332</v>
      </c>
      <c r="R257">
        <f t="shared" si="52"/>
        <v>342.90865000000002</v>
      </c>
      <c r="S257">
        <f t="shared" si="53"/>
        <v>481.58390733333334</v>
      </c>
      <c r="T257" s="18">
        <f t="shared" si="54"/>
        <v>13.636808929161358</v>
      </c>
      <c r="V257">
        <f t="shared" si="55"/>
        <v>509.10280833333331</v>
      </c>
    </row>
    <row r="258" spans="1:22" x14ac:dyDescent="0.3">
      <c r="A258">
        <v>256</v>
      </c>
      <c r="B258">
        <v>2010</v>
      </c>
      <c r="C258">
        <v>9</v>
      </c>
      <c r="D258">
        <v>14</v>
      </c>
      <c r="E258">
        <v>370.39962800000001</v>
      </c>
      <c r="F258">
        <v>237.91667200000001</v>
      </c>
      <c r="H258">
        <f t="shared" si="42"/>
        <v>132.482956</v>
      </c>
      <c r="I258">
        <f t="shared" si="43"/>
        <v>61.917846999999995</v>
      </c>
      <c r="J258">
        <f t="shared" si="44"/>
        <v>75.046386999999982</v>
      </c>
      <c r="K258">
        <f t="shared" si="45"/>
        <v>159.49978599999997</v>
      </c>
      <c r="L258">
        <f t="shared" si="46"/>
        <v>136.535324</v>
      </c>
      <c r="M258">
        <f t="shared" si="47"/>
        <v>230.80432100000002</v>
      </c>
      <c r="N258">
        <f t="shared" si="48"/>
        <v>191.859421</v>
      </c>
      <c r="O258">
        <f t="shared" si="49"/>
        <v>99.428496999999993</v>
      </c>
      <c r="P258">
        <f t="shared" si="50"/>
        <v>171.31901600000003</v>
      </c>
      <c r="Q258">
        <f t="shared" si="51"/>
        <v>139.87706166666669</v>
      </c>
      <c r="R258">
        <f t="shared" si="52"/>
        <v>342.90865000000002</v>
      </c>
      <c r="S258">
        <f t="shared" si="53"/>
        <v>482.78571166666671</v>
      </c>
      <c r="T258" s="18">
        <f t="shared" si="54"/>
        <v>13.670839916938036</v>
      </c>
      <c r="V258">
        <f t="shared" si="55"/>
        <v>510.2766896666667</v>
      </c>
    </row>
    <row r="259" spans="1:22" x14ac:dyDescent="0.3">
      <c r="A259">
        <v>257</v>
      </c>
      <c r="B259">
        <v>2010</v>
      </c>
      <c r="C259">
        <v>9</v>
      </c>
      <c r="D259">
        <v>15</v>
      </c>
      <c r="E259">
        <v>370.372162</v>
      </c>
      <c r="F259">
        <v>237.8125</v>
      </c>
      <c r="H259">
        <f t="shared" ref="H259:H322" si="56">E259-F259</f>
        <v>132.559662</v>
      </c>
      <c r="I259">
        <f t="shared" ref="I259:I322" si="57">E624-F624</f>
        <v>63.264160000000004</v>
      </c>
      <c r="J259">
        <f t="shared" ref="J259:J322" si="58">E989-F989</f>
        <v>77.328063999999983</v>
      </c>
      <c r="K259">
        <f t="shared" ref="K259:K322" si="59">E1355-F1355</f>
        <v>159.76203900000002</v>
      </c>
      <c r="L259">
        <f t="shared" ref="L259:L322" si="60">E1720-F1720</f>
        <v>137.90277099999997</v>
      </c>
      <c r="M259">
        <f t="shared" ref="M259:M322" si="61">E2085-F2085</f>
        <v>231.09036300000002</v>
      </c>
      <c r="N259">
        <f t="shared" ref="N259:N322" si="62">E2450-F2450</f>
        <v>191.96797199999997</v>
      </c>
      <c r="O259">
        <f t="shared" ref="O259:O322" si="63">E2816-F2816</f>
        <v>100.91894600000001</v>
      </c>
      <c r="P259">
        <f t="shared" ref="P259:P322" si="64">E3181-F3181</f>
        <v>172.13447600000001</v>
      </c>
      <c r="Q259">
        <f t="shared" ref="Q259:Q322" si="65">AVERAGE(H259:P259)</f>
        <v>140.76982811111111</v>
      </c>
      <c r="R259">
        <f t="shared" ref="R259:R322" si="66">9.71*35.315</f>
        <v>342.90865000000002</v>
      </c>
      <c r="S259">
        <f t="shared" ref="S259:S322" si="67">R259+Q259</f>
        <v>483.67847811111113</v>
      </c>
      <c r="T259" s="18">
        <f t="shared" ref="T259:T322" si="68">S259/35.315</f>
        <v>13.696120008809604</v>
      </c>
      <c r="V259">
        <f t="shared" ref="V259:V322" si="69">E259+Q259</f>
        <v>511.14199011111111</v>
      </c>
    </row>
    <row r="260" spans="1:22" x14ac:dyDescent="0.3">
      <c r="A260">
        <v>258</v>
      </c>
      <c r="B260">
        <v>2010</v>
      </c>
      <c r="C260">
        <v>9</v>
      </c>
      <c r="D260">
        <v>16</v>
      </c>
      <c r="E260">
        <v>370.34530599999999</v>
      </c>
      <c r="F260">
        <v>237</v>
      </c>
      <c r="H260">
        <f t="shared" si="56"/>
        <v>133.34530599999999</v>
      </c>
      <c r="I260">
        <f t="shared" si="57"/>
        <v>65.651976999999988</v>
      </c>
      <c r="J260">
        <f t="shared" si="58"/>
        <v>78.484619000000009</v>
      </c>
      <c r="K260">
        <f t="shared" si="59"/>
        <v>161.44174199999998</v>
      </c>
      <c r="L260">
        <f t="shared" si="60"/>
        <v>138.97908000000001</v>
      </c>
      <c r="M260">
        <f t="shared" si="61"/>
        <v>231.10600299999999</v>
      </c>
      <c r="N260">
        <f t="shared" si="62"/>
        <v>192.357483</v>
      </c>
      <c r="O260">
        <f t="shared" si="63"/>
        <v>103.24246199999999</v>
      </c>
      <c r="P260">
        <f t="shared" si="64"/>
        <v>172.06488000000002</v>
      </c>
      <c r="Q260">
        <f t="shared" si="65"/>
        <v>141.85261688888892</v>
      </c>
      <c r="R260">
        <f t="shared" si="66"/>
        <v>342.90865000000002</v>
      </c>
      <c r="S260">
        <f t="shared" si="67"/>
        <v>484.76126688888894</v>
      </c>
      <c r="T260" s="18">
        <f t="shared" si="68"/>
        <v>13.72678088316265</v>
      </c>
      <c r="V260">
        <f t="shared" si="69"/>
        <v>512.19792288888891</v>
      </c>
    </row>
    <row r="261" spans="1:22" x14ac:dyDescent="0.3">
      <c r="A261">
        <v>259</v>
      </c>
      <c r="B261">
        <v>2010</v>
      </c>
      <c r="C261">
        <v>9</v>
      </c>
      <c r="D261">
        <v>17</v>
      </c>
      <c r="E261">
        <v>370.316711</v>
      </c>
      <c r="F261">
        <v>237.22917200000001</v>
      </c>
      <c r="H261">
        <f t="shared" si="56"/>
        <v>133.08753899999999</v>
      </c>
      <c r="I261">
        <f t="shared" si="57"/>
        <v>67.644104000000027</v>
      </c>
      <c r="J261">
        <f t="shared" si="58"/>
        <v>80.037903000000028</v>
      </c>
      <c r="K261">
        <f t="shared" si="59"/>
        <v>161.43363899999997</v>
      </c>
      <c r="L261">
        <f t="shared" si="60"/>
        <v>140.242752</v>
      </c>
      <c r="M261">
        <f t="shared" si="61"/>
        <v>225.28845200000001</v>
      </c>
      <c r="N261">
        <f t="shared" si="62"/>
        <v>193.830536</v>
      </c>
      <c r="O261">
        <f t="shared" si="63"/>
        <v>103.981537</v>
      </c>
      <c r="P261">
        <f t="shared" si="64"/>
        <v>173.20427000000001</v>
      </c>
      <c r="Q261">
        <f t="shared" si="65"/>
        <v>142.08341466666664</v>
      </c>
      <c r="R261">
        <f t="shared" si="66"/>
        <v>342.90865000000002</v>
      </c>
      <c r="S261">
        <f t="shared" si="67"/>
        <v>484.99206466666669</v>
      </c>
      <c r="T261" s="18">
        <f t="shared" si="68"/>
        <v>13.733316286752562</v>
      </c>
      <c r="V261">
        <f t="shared" si="69"/>
        <v>512.40012566666667</v>
      </c>
    </row>
    <row r="262" spans="1:22" x14ac:dyDescent="0.3">
      <c r="A262">
        <v>260</v>
      </c>
      <c r="B262">
        <v>2010</v>
      </c>
      <c r="C262">
        <v>9</v>
      </c>
      <c r="D262">
        <v>18</v>
      </c>
      <c r="E262">
        <v>370.29629499999999</v>
      </c>
      <c r="F262">
        <v>238.75</v>
      </c>
      <c r="H262">
        <f t="shared" si="56"/>
        <v>131.54629499999999</v>
      </c>
      <c r="I262">
        <f t="shared" si="57"/>
        <v>70.259979999999985</v>
      </c>
      <c r="J262">
        <f t="shared" si="58"/>
        <v>81.965575999999999</v>
      </c>
      <c r="K262">
        <f t="shared" si="59"/>
        <v>161.50857500000001</v>
      </c>
      <c r="L262">
        <f t="shared" si="60"/>
        <v>140.38269000000003</v>
      </c>
      <c r="M262">
        <f t="shared" si="61"/>
        <v>227.883194</v>
      </c>
      <c r="N262">
        <f t="shared" si="62"/>
        <v>194.05517600000002</v>
      </c>
      <c r="O262">
        <f t="shared" si="63"/>
        <v>101.01315399999999</v>
      </c>
      <c r="P262">
        <f t="shared" si="64"/>
        <v>175.11405999999999</v>
      </c>
      <c r="Q262">
        <f t="shared" si="65"/>
        <v>142.63652222222223</v>
      </c>
      <c r="R262">
        <f t="shared" si="66"/>
        <v>342.90865000000002</v>
      </c>
      <c r="S262">
        <f t="shared" si="67"/>
        <v>485.54517222222228</v>
      </c>
      <c r="T262" s="18">
        <f t="shared" si="68"/>
        <v>13.748978400742526</v>
      </c>
      <c r="V262">
        <f t="shared" si="69"/>
        <v>512.93281722222218</v>
      </c>
    </row>
    <row r="263" spans="1:22" x14ac:dyDescent="0.3">
      <c r="A263">
        <v>261</v>
      </c>
      <c r="B263">
        <v>2010</v>
      </c>
      <c r="C263">
        <v>9</v>
      </c>
      <c r="D263">
        <v>19</v>
      </c>
      <c r="E263">
        <v>370.31109600000002</v>
      </c>
      <c r="F263">
        <v>242.79167200000001</v>
      </c>
      <c r="H263">
        <f t="shared" si="56"/>
        <v>127.51942400000001</v>
      </c>
      <c r="I263">
        <f t="shared" si="57"/>
        <v>70.980744000000016</v>
      </c>
      <c r="J263">
        <f t="shared" si="58"/>
        <v>82.393584999999973</v>
      </c>
      <c r="K263">
        <f t="shared" si="59"/>
        <v>164.604645</v>
      </c>
      <c r="L263">
        <f t="shared" si="60"/>
        <v>141.24906900000002</v>
      </c>
      <c r="M263">
        <f t="shared" si="61"/>
        <v>230.99224900000002</v>
      </c>
      <c r="N263">
        <f t="shared" si="62"/>
        <v>191.97688299999999</v>
      </c>
      <c r="O263">
        <f t="shared" si="63"/>
        <v>94.55947900000001</v>
      </c>
      <c r="P263">
        <f t="shared" si="64"/>
        <v>175.77388000000002</v>
      </c>
      <c r="Q263">
        <f t="shared" si="65"/>
        <v>142.22777311111111</v>
      </c>
      <c r="R263">
        <f t="shared" si="66"/>
        <v>342.90865000000002</v>
      </c>
      <c r="S263">
        <f t="shared" si="67"/>
        <v>485.13642311111113</v>
      </c>
      <c r="T263" s="18">
        <f t="shared" si="68"/>
        <v>13.737404024100556</v>
      </c>
      <c r="V263">
        <f t="shared" si="69"/>
        <v>512.53886911111113</v>
      </c>
    </row>
    <row r="264" spans="1:22" x14ac:dyDescent="0.3">
      <c r="A264">
        <v>262</v>
      </c>
      <c r="B264">
        <v>2010</v>
      </c>
      <c r="C264">
        <v>9</v>
      </c>
      <c r="D264">
        <v>20</v>
      </c>
      <c r="E264">
        <v>370.69955399999998</v>
      </c>
      <c r="F264">
        <v>243.5625</v>
      </c>
      <c r="H264">
        <f t="shared" si="56"/>
        <v>127.13705399999998</v>
      </c>
      <c r="I264">
        <f t="shared" si="57"/>
        <v>73.368499999999983</v>
      </c>
      <c r="J264">
        <f t="shared" si="58"/>
        <v>84.467529000000013</v>
      </c>
      <c r="K264">
        <f t="shared" si="59"/>
        <v>164.86741699999999</v>
      </c>
      <c r="L264">
        <f t="shared" si="60"/>
        <v>143.26236</v>
      </c>
      <c r="M264">
        <f t="shared" si="61"/>
        <v>231.42384299999998</v>
      </c>
      <c r="N264">
        <f t="shared" si="62"/>
        <v>195.435745</v>
      </c>
      <c r="O264">
        <f t="shared" si="63"/>
        <v>92.911683000000039</v>
      </c>
      <c r="P264">
        <f t="shared" si="64"/>
        <v>177.20513899999997</v>
      </c>
      <c r="Q264">
        <f t="shared" si="65"/>
        <v>143.34214111111112</v>
      </c>
      <c r="R264">
        <f t="shared" si="66"/>
        <v>342.90865000000002</v>
      </c>
      <c r="S264">
        <f t="shared" si="67"/>
        <v>486.25079111111114</v>
      </c>
      <c r="T264" s="18">
        <f t="shared" si="68"/>
        <v>13.768959114005696</v>
      </c>
      <c r="V264">
        <f t="shared" si="69"/>
        <v>514.04169511111104</v>
      </c>
    </row>
    <row r="265" spans="1:22" x14ac:dyDescent="0.3">
      <c r="A265">
        <v>263</v>
      </c>
      <c r="B265">
        <v>2010</v>
      </c>
      <c r="C265">
        <v>9</v>
      </c>
      <c r="D265">
        <v>21</v>
      </c>
      <c r="E265">
        <v>370.97979700000002</v>
      </c>
      <c r="F265">
        <v>240.33332799999999</v>
      </c>
      <c r="H265">
        <f t="shared" si="56"/>
        <v>130.64646900000002</v>
      </c>
      <c r="I265">
        <f t="shared" si="57"/>
        <v>74.714539000000002</v>
      </c>
      <c r="J265">
        <f t="shared" si="58"/>
        <v>86.874937999999986</v>
      </c>
      <c r="K265">
        <f t="shared" si="59"/>
        <v>164.69367999999997</v>
      </c>
      <c r="L265">
        <f t="shared" si="60"/>
        <v>144.29681399999998</v>
      </c>
      <c r="M265">
        <f t="shared" si="61"/>
        <v>232.02229299999999</v>
      </c>
      <c r="N265">
        <f t="shared" si="62"/>
        <v>196.89228800000001</v>
      </c>
      <c r="O265">
        <f t="shared" si="63"/>
        <v>99.218445000000031</v>
      </c>
      <c r="P265">
        <f t="shared" si="64"/>
        <v>177.885696</v>
      </c>
      <c r="Q265">
        <f t="shared" si="65"/>
        <v>145.24946244444445</v>
      </c>
      <c r="R265">
        <f t="shared" si="66"/>
        <v>342.90865000000002</v>
      </c>
      <c r="S265">
        <f t="shared" si="67"/>
        <v>488.15811244444444</v>
      </c>
      <c r="T265" s="18">
        <f t="shared" si="68"/>
        <v>13.822967929900736</v>
      </c>
      <c r="V265">
        <f t="shared" si="69"/>
        <v>516.22925944444444</v>
      </c>
    </row>
    <row r="266" spans="1:22" x14ac:dyDescent="0.3">
      <c r="A266">
        <v>264</v>
      </c>
      <c r="B266">
        <v>2010</v>
      </c>
      <c r="C266">
        <v>9</v>
      </c>
      <c r="D266">
        <v>22</v>
      </c>
      <c r="E266">
        <v>371.05014</v>
      </c>
      <c r="F266">
        <v>242</v>
      </c>
      <c r="H266">
        <f t="shared" si="56"/>
        <v>129.05014</v>
      </c>
      <c r="I266">
        <f t="shared" si="57"/>
        <v>76.498290999999995</v>
      </c>
      <c r="J266">
        <f t="shared" si="58"/>
        <v>88.678619000000026</v>
      </c>
      <c r="K266">
        <f t="shared" si="59"/>
        <v>162.66777000000002</v>
      </c>
      <c r="L266">
        <f t="shared" si="60"/>
        <v>144.26980600000002</v>
      </c>
      <c r="M266">
        <f t="shared" si="61"/>
        <v>232.91293300000001</v>
      </c>
      <c r="N266">
        <f t="shared" si="62"/>
        <v>197.11503599999998</v>
      </c>
      <c r="O266">
        <f t="shared" si="63"/>
        <v>101.284515</v>
      </c>
      <c r="P266">
        <f t="shared" si="64"/>
        <v>178.58718900000002</v>
      </c>
      <c r="Q266">
        <f t="shared" si="65"/>
        <v>145.673811</v>
      </c>
      <c r="R266">
        <f t="shared" si="66"/>
        <v>342.90865000000002</v>
      </c>
      <c r="S266">
        <f t="shared" si="67"/>
        <v>488.58246100000002</v>
      </c>
      <c r="T266" s="18">
        <f t="shared" si="68"/>
        <v>13.834984029449243</v>
      </c>
      <c r="V266">
        <f t="shared" si="69"/>
        <v>516.72395099999994</v>
      </c>
    </row>
    <row r="267" spans="1:22" x14ac:dyDescent="0.3">
      <c r="A267">
        <v>265</v>
      </c>
      <c r="B267">
        <v>2010</v>
      </c>
      <c r="C267">
        <v>9</v>
      </c>
      <c r="D267">
        <v>23</v>
      </c>
      <c r="E267">
        <v>371.00811800000002</v>
      </c>
      <c r="F267">
        <v>242.04167200000001</v>
      </c>
      <c r="H267">
        <f t="shared" si="56"/>
        <v>128.96644600000002</v>
      </c>
      <c r="I267">
        <f t="shared" si="57"/>
        <v>78.906768999999997</v>
      </c>
      <c r="J267">
        <f t="shared" si="58"/>
        <v>90.732666999999992</v>
      </c>
      <c r="K267">
        <f t="shared" si="59"/>
        <v>163.39527900000002</v>
      </c>
      <c r="L267">
        <f t="shared" si="60"/>
        <v>145.55484000000001</v>
      </c>
      <c r="M267">
        <f t="shared" si="61"/>
        <v>233.30564900000002</v>
      </c>
      <c r="N267">
        <f t="shared" si="62"/>
        <v>195.77557400000001</v>
      </c>
      <c r="O267">
        <f t="shared" si="63"/>
        <v>101.21679699999999</v>
      </c>
      <c r="P267">
        <f t="shared" si="64"/>
        <v>179.538681</v>
      </c>
      <c r="Q267">
        <f t="shared" si="65"/>
        <v>146.37696688888889</v>
      </c>
      <c r="R267">
        <f t="shared" si="66"/>
        <v>342.90865000000002</v>
      </c>
      <c r="S267">
        <f t="shared" si="67"/>
        <v>489.28561688888891</v>
      </c>
      <c r="T267" s="18">
        <f t="shared" si="68"/>
        <v>13.854894998977459</v>
      </c>
      <c r="V267">
        <f t="shared" si="69"/>
        <v>517.38508488888897</v>
      </c>
    </row>
    <row r="268" spans="1:22" x14ac:dyDescent="0.3">
      <c r="A268">
        <v>266</v>
      </c>
      <c r="B268">
        <v>2010</v>
      </c>
      <c r="C268">
        <v>9</v>
      </c>
      <c r="D268">
        <v>24</v>
      </c>
      <c r="E268">
        <v>370.92767300000003</v>
      </c>
      <c r="F268">
        <v>240.91667200000001</v>
      </c>
      <c r="H268">
        <f t="shared" si="56"/>
        <v>130.01100100000002</v>
      </c>
      <c r="I268">
        <f t="shared" si="57"/>
        <v>79.628052000000025</v>
      </c>
      <c r="J268">
        <f t="shared" si="58"/>
        <v>92.078216999999995</v>
      </c>
      <c r="K268">
        <f t="shared" si="59"/>
        <v>161.14396700000003</v>
      </c>
      <c r="L268">
        <f t="shared" si="60"/>
        <v>142.77786300000002</v>
      </c>
      <c r="M268">
        <f t="shared" si="61"/>
        <v>233.862976</v>
      </c>
      <c r="N268">
        <f t="shared" si="62"/>
        <v>196.13324</v>
      </c>
      <c r="O268">
        <f t="shared" si="63"/>
        <v>102.63681100000002</v>
      </c>
      <c r="P268">
        <f t="shared" si="64"/>
        <v>181.02131600000001</v>
      </c>
      <c r="Q268">
        <f t="shared" si="65"/>
        <v>146.58816033333335</v>
      </c>
      <c r="R268">
        <f t="shared" si="66"/>
        <v>342.90865000000002</v>
      </c>
      <c r="S268">
        <f t="shared" si="67"/>
        <v>489.49681033333337</v>
      </c>
      <c r="T268" s="18">
        <f t="shared" si="68"/>
        <v>13.860875274906792</v>
      </c>
      <c r="V268">
        <f t="shared" si="69"/>
        <v>517.51583333333338</v>
      </c>
    </row>
    <row r="269" spans="1:22" x14ac:dyDescent="0.3">
      <c r="A269">
        <v>267</v>
      </c>
      <c r="B269">
        <v>2010</v>
      </c>
      <c r="C269">
        <v>9</v>
      </c>
      <c r="D269">
        <v>25</v>
      </c>
      <c r="E269">
        <v>370.84530599999999</v>
      </c>
      <c r="F269">
        <v>238.70832799999999</v>
      </c>
      <c r="H269">
        <f t="shared" si="56"/>
        <v>132.136978</v>
      </c>
      <c r="I269">
        <f t="shared" si="57"/>
        <v>80.746460000000013</v>
      </c>
      <c r="J269">
        <f t="shared" si="58"/>
        <v>93.214995999999985</v>
      </c>
      <c r="K269">
        <f t="shared" si="59"/>
        <v>161.24203499999999</v>
      </c>
      <c r="L269">
        <f t="shared" si="60"/>
        <v>144.27037000000001</v>
      </c>
      <c r="M269">
        <f t="shared" si="61"/>
        <v>233.83663899999999</v>
      </c>
      <c r="N269">
        <f t="shared" si="62"/>
        <v>197.26792899999998</v>
      </c>
      <c r="O269">
        <f t="shared" si="63"/>
        <v>102.59765599999997</v>
      </c>
      <c r="P269">
        <f t="shared" si="64"/>
        <v>181.72302200000001</v>
      </c>
      <c r="Q269">
        <f t="shared" si="65"/>
        <v>147.44845388888885</v>
      </c>
      <c r="R269">
        <f t="shared" si="66"/>
        <v>342.90865000000002</v>
      </c>
      <c r="S269">
        <f t="shared" si="67"/>
        <v>490.3571038888889</v>
      </c>
      <c r="T269" s="18">
        <f t="shared" si="68"/>
        <v>13.88523584564318</v>
      </c>
      <c r="V269">
        <f t="shared" si="69"/>
        <v>518.29375988888887</v>
      </c>
    </row>
    <row r="270" spans="1:22" x14ac:dyDescent="0.3">
      <c r="A270">
        <v>268</v>
      </c>
      <c r="B270">
        <v>2010</v>
      </c>
      <c r="C270">
        <v>9</v>
      </c>
      <c r="D270">
        <v>26</v>
      </c>
      <c r="E270">
        <v>370.76315299999999</v>
      </c>
      <c r="F270">
        <v>238.4375</v>
      </c>
      <c r="H270">
        <f t="shared" si="56"/>
        <v>132.32565299999999</v>
      </c>
      <c r="I270">
        <f t="shared" si="57"/>
        <v>83.384978999999987</v>
      </c>
      <c r="J270">
        <f t="shared" si="58"/>
        <v>95.685486000000026</v>
      </c>
      <c r="K270">
        <f t="shared" si="59"/>
        <v>161.55961600000001</v>
      </c>
      <c r="L270">
        <f t="shared" si="60"/>
        <v>145.64872800000001</v>
      </c>
      <c r="M270">
        <f t="shared" si="61"/>
        <v>233.81082199999997</v>
      </c>
      <c r="N270">
        <f t="shared" si="62"/>
        <v>198.34258999999997</v>
      </c>
      <c r="O270">
        <f t="shared" si="63"/>
        <v>103.92690999999996</v>
      </c>
      <c r="P270">
        <f t="shared" si="64"/>
        <v>182.06028700000002</v>
      </c>
      <c r="Q270">
        <f t="shared" si="65"/>
        <v>148.52723011111109</v>
      </c>
      <c r="R270">
        <f t="shared" si="66"/>
        <v>342.90865000000002</v>
      </c>
      <c r="S270">
        <f t="shared" si="67"/>
        <v>491.43588011111115</v>
      </c>
      <c r="T270" s="18">
        <f t="shared" si="68"/>
        <v>13.915783098148411</v>
      </c>
      <c r="V270">
        <f t="shared" si="69"/>
        <v>519.29038311111105</v>
      </c>
    </row>
    <row r="271" spans="1:22" x14ac:dyDescent="0.3">
      <c r="A271">
        <v>269</v>
      </c>
      <c r="B271">
        <v>2010</v>
      </c>
      <c r="C271">
        <v>9</v>
      </c>
      <c r="D271">
        <v>27</v>
      </c>
      <c r="E271">
        <v>370.68279999999999</v>
      </c>
      <c r="F271">
        <v>238.02082799999999</v>
      </c>
      <c r="H271">
        <f t="shared" si="56"/>
        <v>132.66197199999999</v>
      </c>
      <c r="I271">
        <f t="shared" si="57"/>
        <v>84.543915000000027</v>
      </c>
      <c r="J271">
        <f t="shared" si="58"/>
        <v>97.156096999999988</v>
      </c>
      <c r="K271">
        <f t="shared" si="59"/>
        <v>160.13322399999998</v>
      </c>
      <c r="L271">
        <f t="shared" si="60"/>
        <v>146.14623999999998</v>
      </c>
      <c r="M271">
        <f t="shared" si="61"/>
        <v>235.17091399999998</v>
      </c>
      <c r="N271">
        <f t="shared" si="62"/>
        <v>199.85380600000002</v>
      </c>
      <c r="O271">
        <f t="shared" si="63"/>
        <v>105.84283399999998</v>
      </c>
      <c r="P271">
        <f t="shared" si="64"/>
        <v>183.05470300000002</v>
      </c>
      <c r="Q271">
        <f t="shared" si="65"/>
        <v>149.39596722222223</v>
      </c>
      <c r="R271">
        <f t="shared" si="66"/>
        <v>342.90865000000002</v>
      </c>
      <c r="S271">
        <f t="shared" si="67"/>
        <v>492.30461722222225</v>
      </c>
      <c r="T271" s="18">
        <f t="shared" si="68"/>
        <v>13.940382761495746</v>
      </c>
      <c r="V271">
        <f t="shared" si="69"/>
        <v>520.07876722222227</v>
      </c>
    </row>
    <row r="272" spans="1:22" x14ac:dyDescent="0.3">
      <c r="A272">
        <v>270</v>
      </c>
      <c r="B272">
        <v>2010</v>
      </c>
      <c r="C272">
        <v>9</v>
      </c>
      <c r="D272">
        <v>28</v>
      </c>
      <c r="E272">
        <v>370.60556000000003</v>
      </c>
      <c r="F272">
        <v>237.0625</v>
      </c>
      <c r="H272">
        <f t="shared" si="56"/>
        <v>133.54306000000003</v>
      </c>
      <c r="I272">
        <f t="shared" si="57"/>
        <v>86.181975999999963</v>
      </c>
      <c r="J272">
        <f t="shared" si="58"/>
        <v>98.460877000000039</v>
      </c>
      <c r="K272">
        <f t="shared" si="59"/>
        <v>144.28157099999999</v>
      </c>
      <c r="L272">
        <f t="shared" si="60"/>
        <v>146.556488</v>
      </c>
      <c r="M272">
        <f t="shared" si="61"/>
        <v>235.91558800000001</v>
      </c>
      <c r="N272">
        <f t="shared" si="62"/>
        <v>200.03353900000002</v>
      </c>
      <c r="O272">
        <f t="shared" si="63"/>
        <v>107.43057300000004</v>
      </c>
      <c r="P272">
        <f t="shared" si="64"/>
        <v>184.00666799999999</v>
      </c>
      <c r="Q272">
        <f t="shared" si="65"/>
        <v>148.49003777777779</v>
      </c>
      <c r="R272">
        <f t="shared" si="66"/>
        <v>342.90865000000002</v>
      </c>
      <c r="S272">
        <f t="shared" si="67"/>
        <v>491.39868777777781</v>
      </c>
      <c r="T272" s="18">
        <f t="shared" si="68"/>
        <v>13.914729938490099</v>
      </c>
      <c r="V272">
        <f t="shared" si="69"/>
        <v>519.09559777777781</v>
      </c>
    </row>
    <row r="273" spans="1:22" x14ac:dyDescent="0.3">
      <c r="A273">
        <v>271</v>
      </c>
      <c r="B273">
        <v>2010</v>
      </c>
      <c r="C273">
        <v>9</v>
      </c>
      <c r="D273">
        <v>29</v>
      </c>
      <c r="E273">
        <v>370.53225700000002</v>
      </c>
      <c r="F273">
        <v>235.45832799999999</v>
      </c>
      <c r="H273">
        <f t="shared" si="56"/>
        <v>135.07392900000002</v>
      </c>
      <c r="I273">
        <f t="shared" si="57"/>
        <v>86.903441999999984</v>
      </c>
      <c r="J273">
        <f t="shared" si="58"/>
        <v>99.972197999999992</v>
      </c>
      <c r="K273">
        <f t="shared" si="59"/>
        <v>116.55844200000001</v>
      </c>
      <c r="L273">
        <f t="shared" si="60"/>
        <v>147.84075899999999</v>
      </c>
      <c r="M273">
        <f t="shared" si="61"/>
        <v>236.34794599999998</v>
      </c>
      <c r="N273">
        <f t="shared" si="62"/>
        <v>200.02616899999998</v>
      </c>
      <c r="O273">
        <f t="shared" si="63"/>
        <v>109.28277600000001</v>
      </c>
      <c r="P273">
        <f t="shared" si="64"/>
        <v>184.812882</v>
      </c>
      <c r="Q273">
        <f t="shared" si="65"/>
        <v>146.31317144444446</v>
      </c>
      <c r="R273">
        <f t="shared" si="66"/>
        <v>342.90865000000002</v>
      </c>
      <c r="S273">
        <f t="shared" si="67"/>
        <v>489.22182144444446</v>
      </c>
      <c r="T273" s="18">
        <f t="shared" si="68"/>
        <v>13.853088530212219</v>
      </c>
      <c r="V273">
        <f t="shared" si="69"/>
        <v>516.84542844444445</v>
      </c>
    </row>
    <row r="274" spans="1:22" x14ac:dyDescent="0.3">
      <c r="A274">
        <v>272</v>
      </c>
      <c r="B274">
        <v>2010</v>
      </c>
      <c r="C274">
        <v>9</v>
      </c>
      <c r="D274">
        <v>30</v>
      </c>
      <c r="E274">
        <v>370.46283</v>
      </c>
      <c r="F274">
        <v>233.66667200000001</v>
      </c>
      <c r="H274">
        <f t="shared" si="56"/>
        <v>136.79615799999999</v>
      </c>
      <c r="I274">
        <f t="shared" si="57"/>
        <v>88.958373999999992</v>
      </c>
      <c r="J274">
        <f t="shared" si="58"/>
        <v>101.06802399999998</v>
      </c>
      <c r="K274">
        <f t="shared" si="59"/>
        <v>99.662200999999982</v>
      </c>
      <c r="L274">
        <f t="shared" si="60"/>
        <v>148.07110599999999</v>
      </c>
      <c r="M274">
        <f t="shared" si="61"/>
        <v>236.70779399999998</v>
      </c>
      <c r="N274">
        <f t="shared" si="62"/>
        <v>201.43379199999998</v>
      </c>
      <c r="O274">
        <f t="shared" si="63"/>
        <v>111.30545000000001</v>
      </c>
      <c r="P274">
        <f t="shared" si="64"/>
        <v>185.72288500000002</v>
      </c>
      <c r="Q274">
        <f t="shared" si="65"/>
        <v>145.52508711111113</v>
      </c>
      <c r="R274">
        <f t="shared" si="66"/>
        <v>342.90865000000002</v>
      </c>
      <c r="S274">
        <f t="shared" si="67"/>
        <v>488.43373711111116</v>
      </c>
      <c r="T274" s="18">
        <f t="shared" si="68"/>
        <v>13.830772677647209</v>
      </c>
      <c r="V274">
        <f t="shared" si="69"/>
        <v>515.98791711111107</v>
      </c>
    </row>
    <row r="275" spans="1:22" x14ac:dyDescent="0.3">
      <c r="A275">
        <v>273</v>
      </c>
      <c r="B275">
        <v>2010</v>
      </c>
      <c r="C275">
        <v>10</v>
      </c>
      <c r="D275">
        <v>1</v>
      </c>
      <c r="E275">
        <v>370.39648399999999</v>
      </c>
      <c r="F275">
        <v>231.91667200000001</v>
      </c>
      <c r="H275">
        <f t="shared" si="56"/>
        <v>138.47981199999998</v>
      </c>
      <c r="I275">
        <f t="shared" si="57"/>
        <v>90.51400799999999</v>
      </c>
      <c r="J275">
        <f t="shared" si="58"/>
        <v>103.30972300000002</v>
      </c>
      <c r="K275">
        <f t="shared" si="59"/>
        <v>191.19802900000002</v>
      </c>
      <c r="L275">
        <f t="shared" si="60"/>
        <v>150.87725799999998</v>
      </c>
      <c r="M275">
        <f t="shared" si="61"/>
        <v>236.682098</v>
      </c>
      <c r="N275">
        <f t="shared" si="62"/>
        <v>201.73747300000002</v>
      </c>
      <c r="O275">
        <f t="shared" si="63"/>
        <v>112.13241599999998</v>
      </c>
      <c r="P275">
        <f t="shared" si="64"/>
        <v>186.57011399999999</v>
      </c>
      <c r="Q275">
        <f t="shared" si="65"/>
        <v>156.83343677777779</v>
      </c>
      <c r="R275">
        <f t="shared" si="66"/>
        <v>342.90865000000002</v>
      </c>
      <c r="S275">
        <f t="shared" si="67"/>
        <v>499.74208677777779</v>
      </c>
      <c r="T275" s="18">
        <f t="shared" si="68"/>
        <v>14.150986458382496</v>
      </c>
      <c r="V275">
        <f t="shared" si="69"/>
        <v>527.22992077777781</v>
      </c>
    </row>
    <row r="276" spans="1:22" x14ac:dyDescent="0.3">
      <c r="A276">
        <v>274</v>
      </c>
      <c r="B276">
        <v>2010</v>
      </c>
      <c r="C276">
        <v>10</v>
      </c>
      <c r="D276">
        <v>2</v>
      </c>
      <c r="E276">
        <v>370.33880599999998</v>
      </c>
      <c r="F276">
        <v>229.875</v>
      </c>
      <c r="H276">
        <f t="shared" si="56"/>
        <v>140.46380599999998</v>
      </c>
      <c r="I276">
        <f t="shared" si="57"/>
        <v>91.569366000000002</v>
      </c>
      <c r="J276">
        <f t="shared" si="58"/>
        <v>105.38464399999998</v>
      </c>
      <c r="K276">
        <f t="shared" si="59"/>
        <v>195.93658400000004</v>
      </c>
      <c r="L276">
        <f t="shared" si="60"/>
        <v>151.22683699999999</v>
      </c>
      <c r="M276">
        <f t="shared" si="61"/>
        <v>236.802414</v>
      </c>
      <c r="N276">
        <f t="shared" si="62"/>
        <v>200.56398000000002</v>
      </c>
      <c r="O276">
        <f t="shared" si="63"/>
        <v>116.04238900000001</v>
      </c>
      <c r="P276">
        <f t="shared" si="64"/>
        <v>187.84539799999999</v>
      </c>
      <c r="Q276">
        <f t="shared" si="65"/>
        <v>158.42615755555553</v>
      </c>
      <c r="R276">
        <f t="shared" si="66"/>
        <v>342.90865000000002</v>
      </c>
      <c r="S276">
        <f t="shared" si="67"/>
        <v>501.33480755555559</v>
      </c>
      <c r="T276" s="18">
        <f t="shared" si="68"/>
        <v>14.196086862680323</v>
      </c>
      <c r="V276">
        <f t="shared" si="69"/>
        <v>528.76496355555548</v>
      </c>
    </row>
    <row r="277" spans="1:22" x14ac:dyDescent="0.3">
      <c r="A277">
        <v>275</v>
      </c>
      <c r="B277">
        <v>2010</v>
      </c>
      <c r="C277">
        <v>10</v>
      </c>
      <c r="D277">
        <v>3</v>
      </c>
      <c r="E277">
        <v>370.27804600000002</v>
      </c>
      <c r="F277">
        <v>228.72917200000001</v>
      </c>
      <c r="H277">
        <f t="shared" si="56"/>
        <v>141.54887400000001</v>
      </c>
      <c r="I277">
        <f t="shared" si="57"/>
        <v>92.375792999999987</v>
      </c>
      <c r="J277">
        <f t="shared" si="58"/>
        <v>105.98080399999998</v>
      </c>
      <c r="K277">
        <f t="shared" si="59"/>
        <v>116.74145600000003</v>
      </c>
      <c r="L277">
        <f t="shared" si="60"/>
        <v>152.776657</v>
      </c>
      <c r="M277">
        <f t="shared" si="61"/>
        <v>237.590103</v>
      </c>
      <c r="N277">
        <f t="shared" si="62"/>
        <v>201.64587399999999</v>
      </c>
      <c r="O277">
        <f t="shared" si="63"/>
        <v>118.35632400000003</v>
      </c>
      <c r="P277">
        <f t="shared" si="64"/>
        <v>188.27714500000002</v>
      </c>
      <c r="Q277">
        <f t="shared" si="65"/>
        <v>150.58811444444444</v>
      </c>
      <c r="R277">
        <f t="shared" si="66"/>
        <v>342.90865000000002</v>
      </c>
      <c r="S277">
        <f t="shared" si="67"/>
        <v>493.49676444444447</v>
      </c>
      <c r="T277" s="18">
        <f t="shared" si="68"/>
        <v>13.974140292919284</v>
      </c>
      <c r="V277">
        <f t="shared" si="69"/>
        <v>520.8661604444444</v>
      </c>
    </row>
    <row r="278" spans="1:22" x14ac:dyDescent="0.3">
      <c r="A278">
        <v>276</v>
      </c>
      <c r="B278">
        <v>2010</v>
      </c>
      <c r="C278">
        <v>10</v>
      </c>
      <c r="D278">
        <v>4</v>
      </c>
      <c r="E278">
        <v>370.22210699999999</v>
      </c>
      <c r="F278">
        <v>227.64582799999999</v>
      </c>
      <c r="H278">
        <f t="shared" si="56"/>
        <v>142.576279</v>
      </c>
      <c r="I278">
        <f t="shared" si="57"/>
        <v>92.517821999999967</v>
      </c>
      <c r="J278">
        <f t="shared" si="58"/>
        <v>107.618988</v>
      </c>
      <c r="K278">
        <f t="shared" si="59"/>
        <v>77.93954500000001</v>
      </c>
      <c r="L278">
        <f t="shared" si="60"/>
        <v>153.85205100000002</v>
      </c>
      <c r="M278">
        <f t="shared" si="61"/>
        <v>238.69961499999999</v>
      </c>
      <c r="N278">
        <f t="shared" si="62"/>
        <v>202.21859699999999</v>
      </c>
      <c r="O278">
        <f t="shared" si="63"/>
        <v>116.31765799999999</v>
      </c>
      <c r="P278">
        <f t="shared" si="64"/>
        <v>188.822113</v>
      </c>
      <c r="Q278">
        <f t="shared" si="65"/>
        <v>146.72918533333331</v>
      </c>
      <c r="R278">
        <f t="shared" si="66"/>
        <v>342.90865000000002</v>
      </c>
      <c r="S278">
        <f t="shared" si="67"/>
        <v>489.63783533333333</v>
      </c>
      <c r="T278" s="18">
        <f t="shared" si="68"/>
        <v>13.864868620510643</v>
      </c>
      <c r="V278">
        <f t="shared" si="69"/>
        <v>516.9512923333333</v>
      </c>
    </row>
    <row r="279" spans="1:22" x14ac:dyDescent="0.3">
      <c r="A279">
        <v>277</v>
      </c>
      <c r="B279">
        <v>2010</v>
      </c>
      <c r="C279">
        <v>10</v>
      </c>
      <c r="D279">
        <v>5</v>
      </c>
      <c r="E279">
        <v>370.15997299999998</v>
      </c>
      <c r="F279">
        <v>225.58332799999999</v>
      </c>
      <c r="H279">
        <f t="shared" si="56"/>
        <v>144.57664499999998</v>
      </c>
      <c r="I279">
        <f t="shared" si="57"/>
        <v>92.96322600000002</v>
      </c>
      <c r="J279">
        <f t="shared" si="58"/>
        <v>109.86096199999997</v>
      </c>
      <c r="K279">
        <f t="shared" si="59"/>
        <v>38.89160099999998</v>
      </c>
      <c r="L279">
        <f t="shared" si="60"/>
        <v>154.94665500000002</v>
      </c>
      <c r="M279">
        <f t="shared" si="61"/>
        <v>239.34071399999999</v>
      </c>
      <c r="N279">
        <f t="shared" si="62"/>
        <v>198.54803500000003</v>
      </c>
      <c r="O279">
        <f t="shared" si="63"/>
        <v>114.98544299999998</v>
      </c>
      <c r="P279">
        <f t="shared" si="64"/>
        <v>189.07687399999998</v>
      </c>
      <c r="Q279">
        <f t="shared" si="65"/>
        <v>142.57668388888885</v>
      </c>
      <c r="R279">
        <f t="shared" si="66"/>
        <v>342.90865000000002</v>
      </c>
      <c r="S279">
        <f t="shared" si="67"/>
        <v>485.48533388888887</v>
      </c>
      <c r="T279" s="18">
        <f t="shared" si="68"/>
        <v>13.747283983828087</v>
      </c>
      <c r="V279">
        <f t="shared" si="69"/>
        <v>512.73665688888877</v>
      </c>
    </row>
    <row r="280" spans="1:22" x14ac:dyDescent="0.3">
      <c r="A280">
        <v>278</v>
      </c>
      <c r="B280">
        <v>2010</v>
      </c>
      <c r="C280">
        <v>10</v>
      </c>
      <c r="D280">
        <v>6</v>
      </c>
      <c r="E280">
        <v>370.10598800000002</v>
      </c>
      <c r="F280">
        <v>223.79167200000001</v>
      </c>
      <c r="H280">
        <f t="shared" si="56"/>
        <v>146.31431600000002</v>
      </c>
      <c r="I280">
        <f t="shared" si="57"/>
        <v>96.924713999999994</v>
      </c>
      <c r="J280">
        <f t="shared" si="58"/>
        <v>111.51968399999998</v>
      </c>
      <c r="K280">
        <f t="shared" si="59"/>
        <v>17.398071000000016</v>
      </c>
      <c r="L280">
        <f t="shared" si="60"/>
        <v>154.91613799999999</v>
      </c>
      <c r="M280">
        <f t="shared" si="61"/>
        <v>239.55514499999998</v>
      </c>
      <c r="N280">
        <f t="shared" si="62"/>
        <v>194.14296000000002</v>
      </c>
      <c r="O280">
        <f t="shared" si="63"/>
        <v>116.54834</v>
      </c>
      <c r="P280">
        <f t="shared" si="64"/>
        <v>185.21678200000002</v>
      </c>
      <c r="Q280">
        <f t="shared" si="65"/>
        <v>140.28179444444444</v>
      </c>
      <c r="R280">
        <f t="shared" si="66"/>
        <v>342.90865000000002</v>
      </c>
      <c r="S280">
        <f t="shared" si="67"/>
        <v>483.19044444444444</v>
      </c>
      <c r="T280" s="18">
        <f t="shared" si="68"/>
        <v>13.682300564758444</v>
      </c>
      <c r="V280">
        <f t="shared" si="69"/>
        <v>510.3877824444445</v>
      </c>
    </row>
    <row r="281" spans="1:22" x14ac:dyDescent="0.3">
      <c r="A281">
        <v>279</v>
      </c>
      <c r="B281">
        <v>2010</v>
      </c>
      <c r="C281">
        <v>10</v>
      </c>
      <c r="D281">
        <v>7</v>
      </c>
      <c r="E281">
        <v>370.05850199999998</v>
      </c>
      <c r="F281">
        <v>222.29167200000001</v>
      </c>
      <c r="H281">
        <f t="shared" si="56"/>
        <v>147.76682999999997</v>
      </c>
      <c r="I281">
        <f t="shared" si="57"/>
        <v>96.539428999999984</v>
      </c>
      <c r="J281">
        <f t="shared" si="58"/>
        <v>112.678314</v>
      </c>
      <c r="K281">
        <f t="shared" si="59"/>
        <v>9.1701350000000161</v>
      </c>
      <c r="L281">
        <f t="shared" si="60"/>
        <v>156.261414</v>
      </c>
      <c r="M281">
        <f t="shared" si="61"/>
        <v>239.53048699999999</v>
      </c>
      <c r="N281">
        <f t="shared" si="62"/>
        <v>197.78321900000003</v>
      </c>
      <c r="O281">
        <f t="shared" si="63"/>
        <v>117.76559399999996</v>
      </c>
      <c r="P281">
        <f t="shared" si="64"/>
        <v>190.06005900000002</v>
      </c>
      <c r="Q281">
        <f t="shared" si="65"/>
        <v>140.83949788888887</v>
      </c>
      <c r="R281">
        <f t="shared" si="66"/>
        <v>342.90865000000002</v>
      </c>
      <c r="S281">
        <f t="shared" si="67"/>
        <v>483.74814788888887</v>
      </c>
      <c r="T281" s="18">
        <f t="shared" si="68"/>
        <v>13.698092818600847</v>
      </c>
      <c r="V281">
        <f t="shared" si="69"/>
        <v>510.89799988888888</v>
      </c>
    </row>
    <row r="282" spans="1:22" x14ac:dyDescent="0.3">
      <c r="A282">
        <v>280</v>
      </c>
      <c r="B282">
        <v>2010</v>
      </c>
      <c r="C282">
        <v>10</v>
      </c>
      <c r="D282">
        <v>8</v>
      </c>
      <c r="E282">
        <v>370.012787</v>
      </c>
      <c r="F282">
        <v>220.39129600000001</v>
      </c>
      <c r="H282">
        <f t="shared" si="56"/>
        <v>149.62149099999999</v>
      </c>
      <c r="I282">
        <f t="shared" si="57"/>
        <v>98.416749000000038</v>
      </c>
      <c r="J282">
        <f t="shared" si="58"/>
        <v>114.58685300000002</v>
      </c>
      <c r="K282">
        <f t="shared" si="59"/>
        <v>12.867034999999987</v>
      </c>
      <c r="L282">
        <f t="shared" si="60"/>
        <v>158.06526200000002</v>
      </c>
      <c r="M282">
        <f t="shared" si="61"/>
        <v>239.50442500000003</v>
      </c>
      <c r="N282">
        <f t="shared" si="62"/>
        <v>195.29823299999998</v>
      </c>
      <c r="O282">
        <f t="shared" si="63"/>
        <v>118.427277</v>
      </c>
      <c r="P282">
        <f t="shared" si="64"/>
        <v>190.46073899999999</v>
      </c>
      <c r="Q282">
        <f t="shared" si="65"/>
        <v>141.91645155555554</v>
      </c>
      <c r="R282">
        <f t="shared" si="66"/>
        <v>342.90865000000002</v>
      </c>
      <c r="S282">
        <f t="shared" si="67"/>
        <v>484.82510155555553</v>
      </c>
      <c r="T282" s="18">
        <f t="shared" si="68"/>
        <v>13.728588462567055</v>
      </c>
      <c r="V282">
        <f t="shared" si="69"/>
        <v>511.92923855555557</v>
      </c>
    </row>
    <row r="283" spans="1:22" x14ac:dyDescent="0.3">
      <c r="A283">
        <v>281</v>
      </c>
      <c r="B283">
        <v>2010</v>
      </c>
      <c r="C283">
        <v>10</v>
      </c>
      <c r="D283">
        <v>9</v>
      </c>
      <c r="E283">
        <v>369.97213699999998</v>
      </c>
      <c r="F283">
        <v>224.375</v>
      </c>
      <c r="H283">
        <f t="shared" si="56"/>
        <v>145.59713699999998</v>
      </c>
      <c r="I283">
        <f t="shared" si="57"/>
        <v>100.31957999999997</v>
      </c>
      <c r="J283">
        <f t="shared" si="58"/>
        <v>114.80810500000001</v>
      </c>
      <c r="K283">
        <f t="shared" si="59"/>
        <v>43.899657999999988</v>
      </c>
      <c r="L283">
        <f t="shared" si="60"/>
        <v>158.80689999999998</v>
      </c>
      <c r="M283">
        <f t="shared" si="61"/>
        <v>240.55265800000001</v>
      </c>
      <c r="N283">
        <f t="shared" si="62"/>
        <v>196.72274800000002</v>
      </c>
      <c r="O283">
        <f t="shared" si="63"/>
        <v>120.48577899999998</v>
      </c>
      <c r="P283">
        <f t="shared" si="64"/>
        <v>190.41114799999997</v>
      </c>
      <c r="Q283">
        <f t="shared" si="65"/>
        <v>145.73374588888888</v>
      </c>
      <c r="R283">
        <f t="shared" si="66"/>
        <v>342.90865000000002</v>
      </c>
      <c r="S283">
        <f t="shared" si="67"/>
        <v>488.64239588888893</v>
      </c>
      <c r="T283" s="18">
        <f t="shared" si="68"/>
        <v>13.836681180486732</v>
      </c>
      <c r="V283">
        <f t="shared" si="69"/>
        <v>515.70588288888882</v>
      </c>
    </row>
    <row r="284" spans="1:22" x14ac:dyDescent="0.3">
      <c r="A284">
        <v>282</v>
      </c>
      <c r="B284">
        <v>2010</v>
      </c>
      <c r="C284">
        <v>10</v>
      </c>
      <c r="D284">
        <v>10</v>
      </c>
      <c r="E284">
        <v>369.98913599999997</v>
      </c>
      <c r="F284">
        <v>222.45832799999999</v>
      </c>
      <c r="H284">
        <f t="shared" si="56"/>
        <v>147.53080799999998</v>
      </c>
      <c r="I284">
        <f t="shared" si="57"/>
        <v>94.285888999999997</v>
      </c>
      <c r="J284">
        <f t="shared" si="58"/>
        <v>116.27941900000002</v>
      </c>
      <c r="K284">
        <f t="shared" si="59"/>
        <v>33.189849999999979</v>
      </c>
      <c r="L284">
        <f t="shared" si="60"/>
        <v>159.98608400000001</v>
      </c>
      <c r="M284">
        <f t="shared" si="61"/>
        <v>240.256576</v>
      </c>
      <c r="N284">
        <f t="shared" si="62"/>
        <v>194.32881099999997</v>
      </c>
      <c r="O284">
        <f t="shared" si="63"/>
        <v>118.99108899999999</v>
      </c>
      <c r="P284">
        <f t="shared" si="64"/>
        <v>191.67593399999998</v>
      </c>
      <c r="Q284">
        <f t="shared" si="65"/>
        <v>144.05827333333335</v>
      </c>
      <c r="R284">
        <f t="shared" si="66"/>
        <v>342.90865000000002</v>
      </c>
      <c r="S284">
        <f t="shared" si="67"/>
        <v>486.9669233333334</v>
      </c>
      <c r="T284" s="18">
        <f t="shared" si="68"/>
        <v>13.789237528906511</v>
      </c>
      <c r="V284">
        <f t="shared" si="69"/>
        <v>514.04740933333335</v>
      </c>
    </row>
    <row r="285" spans="1:22" x14ac:dyDescent="0.3">
      <c r="A285">
        <v>283</v>
      </c>
      <c r="B285">
        <v>2010</v>
      </c>
      <c r="C285">
        <v>10</v>
      </c>
      <c r="D285">
        <v>11</v>
      </c>
      <c r="E285">
        <v>370.094269</v>
      </c>
      <c r="F285">
        <v>220.08332799999999</v>
      </c>
      <c r="H285">
        <f t="shared" si="56"/>
        <v>150.010941</v>
      </c>
      <c r="I285">
        <f t="shared" si="57"/>
        <v>91.776977999999986</v>
      </c>
      <c r="J285">
        <f t="shared" si="58"/>
        <v>118.00067100000001</v>
      </c>
      <c r="K285">
        <f t="shared" si="59"/>
        <v>38.090239999999994</v>
      </c>
      <c r="L285">
        <f t="shared" si="60"/>
        <v>160.58227499999998</v>
      </c>
      <c r="M285">
        <f t="shared" si="61"/>
        <v>238.92039499999998</v>
      </c>
      <c r="N285">
        <f t="shared" si="62"/>
        <v>188.411789</v>
      </c>
      <c r="O285">
        <f t="shared" si="63"/>
        <v>116.90704399999998</v>
      </c>
      <c r="P285">
        <f t="shared" si="64"/>
        <v>192.78302000000002</v>
      </c>
      <c r="Q285">
        <f t="shared" si="65"/>
        <v>143.9425947777778</v>
      </c>
      <c r="R285">
        <f t="shared" si="66"/>
        <v>342.90865000000002</v>
      </c>
      <c r="S285">
        <f t="shared" si="67"/>
        <v>486.85124477777782</v>
      </c>
      <c r="T285" s="18">
        <f t="shared" si="68"/>
        <v>13.785961907908193</v>
      </c>
      <c r="V285">
        <f t="shared" si="69"/>
        <v>514.03686377777785</v>
      </c>
    </row>
    <row r="286" spans="1:22" x14ac:dyDescent="0.3">
      <c r="A286">
        <v>284</v>
      </c>
      <c r="B286">
        <v>2010</v>
      </c>
      <c r="C286">
        <v>10</v>
      </c>
      <c r="D286">
        <v>12</v>
      </c>
      <c r="E286">
        <v>370.11209100000002</v>
      </c>
      <c r="F286">
        <v>220.5625</v>
      </c>
      <c r="H286">
        <f t="shared" si="56"/>
        <v>149.54959100000002</v>
      </c>
      <c r="I286">
        <f t="shared" si="57"/>
        <v>98.967651999999987</v>
      </c>
      <c r="J286">
        <f t="shared" si="58"/>
        <v>118.72210699999999</v>
      </c>
      <c r="K286">
        <f t="shared" si="59"/>
        <v>32.788452000000007</v>
      </c>
      <c r="L286">
        <f t="shared" si="60"/>
        <v>162.55514499999998</v>
      </c>
      <c r="M286">
        <f t="shared" si="61"/>
        <v>241.594696</v>
      </c>
      <c r="N286">
        <f t="shared" si="62"/>
        <v>203.27522299999998</v>
      </c>
      <c r="O286">
        <f t="shared" si="63"/>
        <v>113.11831599999999</v>
      </c>
      <c r="P286">
        <f t="shared" si="64"/>
        <v>193.54097000000002</v>
      </c>
      <c r="Q286">
        <f t="shared" si="65"/>
        <v>146.01246133333333</v>
      </c>
      <c r="R286">
        <f t="shared" si="66"/>
        <v>342.90865000000002</v>
      </c>
      <c r="S286">
        <f t="shared" si="67"/>
        <v>488.92111133333333</v>
      </c>
      <c r="T286" s="18">
        <f t="shared" si="68"/>
        <v>13.844573448487424</v>
      </c>
      <c r="V286">
        <f t="shared" si="69"/>
        <v>516.12455233333333</v>
      </c>
    </row>
    <row r="287" spans="1:22" x14ac:dyDescent="0.3">
      <c r="A287">
        <v>285</v>
      </c>
      <c r="B287">
        <v>2010</v>
      </c>
      <c r="C287">
        <v>10</v>
      </c>
      <c r="D287">
        <v>13</v>
      </c>
      <c r="E287">
        <v>370.07656900000001</v>
      </c>
      <c r="F287">
        <v>220.20832799999999</v>
      </c>
      <c r="H287">
        <f t="shared" si="56"/>
        <v>149.86824100000001</v>
      </c>
      <c r="I287">
        <f t="shared" si="57"/>
        <v>101.21096799999998</v>
      </c>
      <c r="J287">
        <f t="shared" si="58"/>
        <v>119.36082500000003</v>
      </c>
      <c r="K287">
        <f t="shared" si="59"/>
        <v>30.812225000000012</v>
      </c>
      <c r="L287">
        <f t="shared" si="60"/>
        <v>163.73506099999997</v>
      </c>
      <c r="M287">
        <f t="shared" si="61"/>
        <v>242.38198899999998</v>
      </c>
      <c r="N287">
        <f t="shared" si="62"/>
        <v>199.81320199999999</v>
      </c>
      <c r="O287">
        <f t="shared" si="63"/>
        <v>110.72463899999997</v>
      </c>
      <c r="P287">
        <f t="shared" si="64"/>
        <v>194.39813199999998</v>
      </c>
      <c r="Q287">
        <f t="shared" si="65"/>
        <v>145.81169800000001</v>
      </c>
      <c r="R287">
        <f t="shared" si="66"/>
        <v>342.90865000000002</v>
      </c>
      <c r="S287">
        <f t="shared" si="67"/>
        <v>488.72034800000006</v>
      </c>
      <c r="T287" s="18">
        <f t="shared" si="68"/>
        <v>13.838888517627073</v>
      </c>
      <c r="V287">
        <f t="shared" si="69"/>
        <v>515.88826700000004</v>
      </c>
    </row>
    <row r="288" spans="1:22" x14ac:dyDescent="0.3">
      <c r="A288">
        <v>286</v>
      </c>
      <c r="B288">
        <v>2010</v>
      </c>
      <c r="C288">
        <v>10</v>
      </c>
      <c r="D288">
        <v>14</v>
      </c>
      <c r="E288">
        <v>370.02368200000001</v>
      </c>
      <c r="F288">
        <v>220</v>
      </c>
      <c r="H288">
        <f t="shared" si="56"/>
        <v>150.02368200000001</v>
      </c>
      <c r="I288">
        <f t="shared" si="57"/>
        <v>101.28671300000002</v>
      </c>
      <c r="J288">
        <f t="shared" si="58"/>
        <v>118.56138599999997</v>
      </c>
      <c r="K288">
        <f t="shared" si="59"/>
        <v>33.01632699999999</v>
      </c>
      <c r="L288">
        <f t="shared" si="60"/>
        <v>163.10325599999999</v>
      </c>
      <c r="M288">
        <f t="shared" si="61"/>
        <v>242.35668900000002</v>
      </c>
      <c r="N288">
        <f t="shared" si="62"/>
        <v>188.31398000000002</v>
      </c>
      <c r="O288">
        <f t="shared" si="63"/>
        <v>125.52023300000002</v>
      </c>
      <c r="P288">
        <f t="shared" si="64"/>
        <v>194.88795399999998</v>
      </c>
      <c r="Q288">
        <f t="shared" si="65"/>
        <v>146.34113555555555</v>
      </c>
      <c r="R288">
        <f t="shared" si="66"/>
        <v>342.90865000000002</v>
      </c>
      <c r="S288">
        <f t="shared" si="67"/>
        <v>489.2497855555556</v>
      </c>
      <c r="T288" s="18">
        <f t="shared" si="68"/>
        <v>13.853880378183652</v>
      </c>
      <c r="V288">
        <f t="shared" si="69"/>
        <v>516.36481755555553</v>
      </c>
    </row>
    <row r="289" spans="1:22" x14ac:dyDescent="0.3">
      <c r="A289">
        <v>287</v>
      </c>
      <c r="B289">
        <v>2010</v>
      </c>
      <c r="C289">
        <v>10</v>
      </c>
      <c r="D289">
        <v>15</v>
      </c>
      <c r="E289">
        <v>369.96676600000001</v>
      </c>
      <c r="F289">
        <v>219.54167200000001</v>
      </c>
      <c r="H289">
        <f t="shared" si="56"/>
        <v>150.425094</v>
      </c>
      <c r="I289">
        <f t="shared" si="57"/>
        <v>101.32714900000002</v>
      </c>
      <c r="J289">
        <f t="shared" si="58"/>
        <v>122.51232900000002</v>
      </c>
      <c r="K289">
        <f t="shared" si="59"/>
        <v>37.761200000000031</v>
      </c>
      <c r="L289">
        <f t="shared" si="60"/>
        <v>159.76887499999998</v>
      </c>
      <c r="M289">
        <f t="shared" si="61"/>
        <v>243.185799</v>
      </c>
      <c r="N289">
        <f t="shared" si="62"/>
        <v>253.84258999999997</v>
      </c>
      <c r="O289">
        <f t="shared" si="63"/>
        <v>121.49066099999999</v>
      </c>
      <c r="P289">
        <f t="shared" si="64"/>
        <v>196.13767999999999</v>
      </c>
      <c r="Q289">
        <f t="shared" si="65"/>
        <v>154.05015300000002</v>
      </c>
      <c r="R289">
        <f t="shared" si="66"/>
        <v>342.90865000000002</v>
      </c>
      <c r="S289">
        <f t="shared" si="67"/>
        <v>496.95880300000005</v>
      </c>
      <c r="T289" s="18">
        <f t="shared" si="68"/>
        <v>14.072173382415407</v>
      </c>
      <c r="V289">
        <f t="shared" si="69"/>
        <v>524.01691900000003</v>
      </c>
    </row>
    <row r="290" spans="1:22" x14ac:dyDescent="0.3">
      <c r="A290">
        <v>288</v>
      </c>
      <c r="B290">
        <v>2010</v>
      </c>
      <c r="C290">
        <v>10</v>
      </c>
      <c r="D290">
        <v>16</v>
      </c>
      <c r="E290">
        <v>369.90011600000003</v>
      </c>
      <c r="F290">
        <v>218.95832799999999</v>
      </c>
      <c r="H290">
        <f t="shared" si="56"/>
        <v>150.94178800000003</v>
      </c>
      <c r="I290">
        <f t="shared" si="57"/>
        <v>102.22933899999998</v>
      </c>
      <c r="J290">
        <f t="shared" si="58"/>
        <v>111.86016799999999</v>
      </c>
      <c r="K290">
        <f t="shared" si="59"/>
        <v>45.054077000000007</v>
      </c>
      <c r="L290">
        <f t="shared" si="60"/>
        <v>163.52131700000001</v>
      </c>
      <c r="M290">
        <f t="shared" si="61"/>
        <v>244.09830500000001</v>
      </c>
      <c r="N290">
        <f t="shared" si="62"/>
        <v>478.02430699999996</v>
      </c>
      <c r="O290">
        <f t="shared" si="63"/>
        <v>115.687164</v>
      </c>
      <c r="P290">
        <f t="shared" si="64"/>
        <v>196.93910199999999</v>
      </c>
      <c r="Q290">
        <f t="shared" si="65"/>
        <v>178.7061741111111</v>
      </c>
      <c r="R290">
        <f t="shared" si="66"/>
        <v>342.90865000000002</v>
      </c>
      <c r="S290">
        <f t="shared" si="67"/>
        <v>521.61482411111115</v>
      </c>
      <c r="T290" s="18">
        <f t="shared" si="68"/>
        <v>14.770347560841319</v>
      </c>
      <c r="V290">
        <f t="shared" si="69"/>
        <v>548.60629011111109</v>
      </c>
    </row>
    <row r="291" spans="1:22" x14ac:dyDescent="0.3">
      <c r="A291">
        <v>289</v>
      </c>
      <c r="B291">
        <v>2010</v>
      </c>
      <c r="C291">
        <v>10</v>
      </c>
      <c r="D291">
        <v>17</v>
      </c>
      <c r="E291">
        <v>369.84027099999997</v>
      </c>
      <c r="F291">
        <v>217.25</v>
      </c>
      <c r="H291">
        <f t="shared" si="56"/>
        <v>152.59027099999997</v>
      </c>
      <c r="I291">
        <f t="shared" si="57"/>
        <v>104.87914999999998</v>
      </c>
      <c r="J291">
        <f t="shared" si="58"/>
        <v>101.82943699999998</v>
      </c>
      <c r="K291">
        <f t="shared" si="59"/>
        <v>53.629577999999981</v>
      </c>
      <c r="L291">
        <f t="shared" si="60"/>
        <v>164.98814399999998</v>
      </c>
      <c r="M291">
        <f t="shared" si="61"/>
        <v>243.71987899999999</v>
      </c>
      <c r="N291">
        <f t="shared" si="62"/>
        <v>710.839294</v>
      </c>
      <c r="O291">
        <f t="shared" si="63"/>
        <v>113.24472100000003</v>
      </c>
      <c r="P291">
        <f t="shared" si="64"/>
        <v>197.74093599999998</v>
      </c>
      <c r="Q291">
        <f t="shared" si="65"/>
        <v>204.82904555555552</v>
      </c>
      <c r="R291">
        <f t="shared" si="66"/>
        <v>342.90865000000002</v>
      </c>
      <c r="S291">
        <f t="shared" si="67"/>
        <v>547.73769555555555</v>
      </c>
      <c r="T291" s="18">
        <f t="shared" si="68"/>
        <v>15.51005792313622</v>
      </c>
      <c r="V291">
        <f t="shared" si="69"/>
        <v>574.6693165555555</v>
      </c>
    </row>
    <row r="292" spans="1:22" x14ac:dyDescent="0.3">
      <c r="A292">
        <v>290</v>
      </c>
      <c r="B292">
        <v>2010</v>
      </c>
      <c r="C292">
        <v>10</v>
      </c>
      <c r="D292">
        <v>18</v>
      </c>
      <c r="E292">
        <v>369.79251099999999</v>
      </c>
      <c r="F292">
        <v>215.66667200000001</v>
      </c>
      <c r="H292">
        <f t="shared" si="56"/>
        <v>154.12583899999998</v>
      </c>
      <c r="I292">
        <f t="shared" si="57"/>
        <v>106.56649699999997</v>
      </c>
      <c r="J292">
        <f t="shared" si="58"/>
        <v>110.72790600000002</v>
      </c>
      <c r="K292">
        <f t="shared" si="59"/>
        <v>61.30813599999999</v>
      </c>
      <c r="L292">
        <f t="shared" si="60"/>
        <v>165.54499800000002</v>
      </c>
      <c r="M292">
        <f t="shared" si="61"/>
        <v>244.04901900000002</v>
      </c>
      <c r="N292">
        <f t="shared" si="62"/>
        <v>675.36724900000002</v>
      </c>
      <c r="O292">
        <f t="shared" si="63"/>
        <v>109.829926</v>
      </c>
      <c r="P292">
        <f t="shared" si="64"/>
        <v>199.22020000000003</v>
      </c>
      <c r="Q292">
        <f t="shared" si="65"/>
        <v>202.97108555555553</v>
      </c>
      <c r="R292">
        <f t="shared" si="66"/>
        <v>342.90865000000002</v>
      </c>
      <c r="S292">
        <f t="shared" si="67"/>
        <v>545.8797355555555</v>
      </c>
      <c r="T292" s="18">
        <f t="shared" si="68"/>
        <v>15.457446851353689</v>
      </c>
      <c r="V292">
        <f t="shared" si="69"/>
        <v>572.76359655555552</v>
      </c>
    </row>
    <row r="293" spans="1:22" x14ac:dyDescent="0.3">
      <c r="A293">
        <v>291</v>
      </c>
      <c r="B293">
        <v>2010</v>
      </c>
      <c r="C293">
        <v>10</v>
      </c>
      <c r="D293">
        <v>19</v>
      </c>
      <c r="E293">
        <v>369.74566700000003</v>
      </c>
      <c r="F293">
        <v>214.79167200000001</v>
      </c>
      <c r="H293">
        <f t="shared" si="56"/>
        <v>154.95399500000002</v>
      </c>
      <c r="I293">
        <f t="shared" si="57"/>
        <v>107.69561800000002</v>
      </c>
      <c r="J293">
        <f t="shared" si="58"/>
        <v>107.98611399999999</v>
      </c>
      <c r="K293">
        <f t="shared" si="59"/>
        <v>70.434998000000007</v>
      </c>
      <c r="L293">
        <f t="shared" si="60"/>
        <v>166.60408000000001</v>
      </c>
      <c r="M293">
        <f t="shared" si="61"/>
        <v>245.69182600000002</v>
      </c>
      <c r="N293">
        <f t="shared" si="62"/>
        <v>804.55685499999993</v>
      </c>
      <c r="O293">
        <f t="shared" si="63"/>
        <v>103.25637799999998</v>
      </c>
      <c r="P293">
        <f t="shared" si="64"/>
        <v>199.46060199999999</v>
      </c>
      <c r="Q293">
        <f t="shared" si="65"/>
        <v>217.84894066666669</v>
      </c>
      <c r="R293">
        <f t="shared" si="66"/>
        <v>342.90865000000002</v>
      </c>
      <c r="S293">
        <f t="shared" si="67"/>
        <v>560.75759066666672</v>
      </c>
      <c r="T293" s="18">
        <f t="shared" si="68"/>
        <v>15.878736816272596</v>
      </c>
      <c r="V293">
        <f t="shared" si="69"/>
        <v>587.59460766666666</v>
      </c>
    </row>
    <row r="294" spans="1:22" x14ac:dyDescent="0.3">
      <c r="A294">
        <v>292</v>
      </c>
      <c r="B294">
        <v>2010</v>
      </c>
      <c r="C294">
        <v>10</v>
      </c>
      <c r="D294">
        <v>20</v>
      </c>
      <c r="E294">
        <v>369.699951</v>
      </c>
      <c r="F294">
        <v>213.08332799999999</v>
      </c>
      <c r="H294">
        <f t="shared" si="56"/>
        <v>156.616623</v>
      </c>
      <c r="I294">
        <f t="shared" si="57"/>
        <v>107.99633799999998</v>
      </c>
      <c r="J294">
        <f t="shared" si="58"/>
        <v>104.811127</v>
      </c>
      <c r="K294">
        <f t="shared" si="59"/>
        <v>80.616547000000025</v>
      </c>
      <c r="L294">
        <f t="shared" si="60"/>
        <v>164.86558500000001</v>
      </c>
      <c r="M294">
        <f t="shared" si="61"/>
        <v>246.20889299999999</v>
      </c>
      <c r="N294">
        <f t="shared" si="62"/>
        <v>454.150848</v>
      </c>
      <c r="O294">
        <f t="shared" si="63"/>
        <v>106.024384</v>
      </c>
      <c r="P294">
        <f t="shared" si="64"/>
        <v>200.97199999999998</v>
      </c>
      <c r="Q294">
        <f t="shared" si="65"/>
        <v>180.25137166666667</v>
      </c>
      <c r="R294">
        <f t="shared" si="66"/>
        <v>342.90865000000002</v>
      </c>
      <c r="S294">
        <f t="shared" si="67"/>
        <v>523.16002166666669</v>
      </c>
      <c r="T294" s="18">
        <f t="shared" si="68"/>
        <v>14.81410227004578</v>
      </c>
      <c r="V294">
        <f t="shared" si="69"/>
        <v>549.95132266666667</v>
      </c>
    </row>
    <row r="295" spans="1:22" x14ac:dyDescent="0.3">
      <c r="A295">
        <v>293</v>
      </c>
      <c r="B295">
        <v>2010</v>
      </c>
      <c r="C295">
        <v>10</v>
      </c>
      <c r="D295">
        <v>21</v>
      </c>
      <c r="E295">
        <v>369.655914</v>
      </c>
      <c r="F295">
        <v>212.35417200000001</v>
      </c>
      <c r="H295">
        <f t="shared" si="56"/>
        <v>157.30174199999999</v>
      </c>
      <c r="I295">
        <f t="shared" si="57"/>
        <v>109.46484400000003</v>
      </c>
      <c r="J295">
        <f t="shared" si="58"/>
        <v>105.06768800000003</v>
      </c>
      <c r="K295">
        <f t="shared" si="59"/>
        <v>91.82028200000002</v>
      </c>
      <c r="L295">
        <f t="shared" si="60"/>
        <v>163.29031400000002</v>
      </c>
      <c r="M295">
        <f t="shared" si="61"/>
        <v>246.29927799999999</v>
      </c>
      <c r="N295">
        <f t="shared" si="62"/>
        <v>298.86993399999994</v>
      </c>
      <c r="O295">
        <f t="shared" si="63"/>
        <v>152.14621</v>
      </c>
      <c r="P295">
        <f t="shared" si="64"/>
        <v>201.40081800000002</v>
      </c>
      <c r="Q295">
        <f t="shared" si="65"/>
        <v>169.51790111111112</v>
      </c>
      <c r="R295">
        <f t="shared" si="66"/>
        <v>342.90865000000002</v>
      </c>
      <c r="S295">
        <f t="shared" si="67"/>
        <v>512.42655111111117</v>
      </c>
      <c r="T295" s="18">
        <f t="shared" si="68"/>
        <v>14.510167099281077</v>
      </c>
      <c r="V295">
        <f t="shared" si="69"/>
        <v>539.17381511111114</v>
      </c>
    </row>
    <row r="296" spans="1:22" x14ac:dyDescent="0.3">
      <c r="A296">
        <v>294</v>
      </c>
      <c r="B296">
        <v>2010</v>
      </c>
      <c r="C296">
        <v>10</v>
      </c>
      <c r="D296">
        <v>22</v>
      </c>
      <c r="E296">
        <v>369.61340300000001</v>
      </c>
      <c r="F296">
        <v>212.77082799999999</v>
      </c>
      <c r="H296">
        <f t="shared" si="56"/>
        <v>156.84257500000001</v>
      </c>
      <c r="I296">
        <f t="shared" si="57"/>
        <v>111.73074400000002</v>
      </c>
      <c r="J296">
        <f t="shared" si="58"/>
        <v>108.03866599999998</v>
      </c>
      <c r="K296">
        <f t="shared" si="59"/>
        <v>103.35806199999996</v>
      </c>
      <c r="L296">
        <f t="shared" si="60"/>
        <v>162.77461299999999</v>
      </c>
      <c r="M296">
        <f t="shared" si="61"/>
        <v>247.07654599999998</v>
      </c>
      <c r="N296">
        <f t="shared" si="62"/>
        <v>613.5353080000001</v>
      </c>
      <c r="O296">
        <f t="shared" si="63"/>
        <v>447.70016399999997</v>
      </c>
      <c r="P296">
        <f t="shared" si="64"/>
        <v>202.10047900000001</v>
      </c>
      <c r="Q296">
        <f t="shared" si="65"/>
        <v>239.23968411111113</v>
      </c>
      <c r="R296">
        <f t="shared" si="66"/>
        <v>342.90865000000002</v>
      </c>
      <c r="S296">
        <f t="shared" si="67"/>
        <v>582.14833411111113</v>
      </c>
      <c r="T296" s="18">
        <f t="shared" si="68"/>
        <v>16.484449500527006</v>
      </c>
      <c r="V296">
        <f t="shared" si="69"/>
        <v>608.85308711111111</v>
      </c>
    </row>
    <row r="297" spans="1:22" x14ac:dyDescent="0.3">
      <c r="A297">
        <v>295</v>
      </c>
      <c r="B297">
        <v>2010</v>
      </c>
      <c r="C297">
        <v>10</v>
      </c>
      <c r="D297">
        <v>23</v>
      </c>
      <c r="E297">
        <v>369.58627300000001</v>
      </c>
      <c r="F297">
        <v>213.04167200000001</v>
      </c>
      <c r="H297">
        <f t="shared" si="56"/>
        <v>156.544601</v>
      </c>
      <c r="I297">
        <f t="shared" si="57"/>
        <v>112.711364</v>
      </c>
      <c r="J297">
        <f t="shared" si="58"/>
        <v>102.84271200000001</v>
      </c>
      <c r="K297">
        <f t="shared" si="59"/>
        <v>112.66992199999999</v>
      </c>
      <c r="L297">
        <f t="shared" si="60"/>
        <v>146.558761</v>
      </c>
      <c r="M297">
        <f t="shared" si="61"/>
        <v>247.135223</v>
      </c>
      <c r="N297">
        <f t="shared" si="62"/>
        <v>371.76129100000003</v>
      </c>
      <c r="O297">
        <f t="shared" si="63"/>
        <v>731.72616600000003</v>
      </c>
      <c r="P297">
        <f t="shared" si="64"/>
        <v>202.42546099999998</v>
      </c>
      <c r="Q297">
        <f t="shared" si="65"/>
        <v>242.70838900000001</v>
      </c>
      <c r="R297">
        <f t="shared" si="66"/>
        <v>342.90865000000002</v>
      </c>
      <c r="S297">
        <f t="shared" si="67"/>
        <v>585.61703899999998</v>
      </c>
      <c r="T297" s="18">
        <f t="shared" si="68"/>
        <v>16.582671357779979</v>
      </c>
      <c r="V297">
        <f t="shared" si="69"/>
        <v>612.29466200000002</v>
      </c>
    </row>
    <row r="298" spans="1:22" x14ac:dyDescent="0.3">
      <c r="A298">
        <v>296</v>
      </c>
      <c r="B298">
        <v>2010</v>
      </c>
      <c r="C298">
        <v>10</v>
      </c>
      <c r="D298">
        <v>24</v>
      </c>
      <c r="E298">
        <v>369.69503800000001</v>
      </c>
      <c r="F298">
        <v>231.75</v>
      </c>
      <c r="H298">
        <f t="shared" si="56"/>
        <v>137.94503800000001</v>
      </c>
      <c r="I298">
        <f t="shared" si="57"/>
        <v>115.32287600000001</v>
      </c>
      <c r="J298">
        <f t="shared" si="58"/>
        <v>105.47430400000002</v>
      </c>
      <c r="K298">
        <f t="shared" si="59"/>
        <v>120.70526100000001</v>
      </c>
      <c r="L298">
        <f t="shared" si="60"/>
        <v>152.26579300000003</v>
      </c>
      <c r="M298">
        <f t="shared" si="61"/>
        <v>248.21479000000002</v>
      </c>
      <c r="N298">
        <f t="shared" si="62"/>
        <v>14.210815000000025</v>
      </c>
      <c r="O298">
        <f t="shared" si="63"/>
        <v>230.14035100000001</v>
      </c>
      <c r="P298">
        <f t="shared" si="64"/>
        <v>203.41688600000003</v>
      </c>
      <c r="Q298">
        <f t="shared" si="65"/>
        <v>147.52179044444446</v>
      </c>
      <c r="R298">
        <f t="shared" si="66"/>
        <v>342.90865000000002</v>
      </c>
      <c r="S298">
        <f t="shared" si="67"/>
        <v>490.43044044444446</v>
      </c>
      <c r="T298" s="18">
        <f t="shared" si="68"/>
        <v>13.887312486038354</v>
      </c>
      <c r="V298">
        <f t="shared" si="69"/>
        <v>517.21682844444445</v>
      </c>
    </row>
    <row r="299" spans="1:22" x14ac:dyDescent="0.3">
      <c r="A299">
        <v>297</v>
      </c>
      <c r="B299">
        <v>2010</v>
      </c>
      <c r="C299">
        <v>10</v>
      </c>
      <c r="D299">
        <v>25</v>
      </c>
      <c r="E299">
        <v>371.86642499999999</v>
      </c>
      <c r="F299">
        <v>244.47917200000001</v>
      </c>
      <c r="H299">
        <f t="shared" si="56"/>
        <v>127.38725299999999</v>
      </c>
      <c r="I299">
        <f t="shared" si="57"/>
        <v>116.98919699999999</v>
      </c>
      <c r="J299">
        <f t="shared" si="58"/>
        <v>107.76461799999998</v>
      </c>
      <c r="K299">
        <f t="shared" si="59"/>
        <v>127.85131799999999</v>
      </c>
      <c r="L299">
        <f t="shared" si="60"/>
        <v>150.28164700000002</v>
      </c>
      <c r="M299">
        <f t="shared" si="61"/>
        <v>245.40903499999999</v>
      </c>
      <c r="N299">
        <f t="shared" si="62"/>
        <v>-94.804840000000013</v>
      </c>
      <c r="O299">
        <f t="shared" si="63"/>
        <v>6.6109920000000102</v>
      </c>
      <c r="P299">
        <f t="shared" si="64"/>
        <v>204.34613000000002</v>
      </c>
      <c r="Q299">
        <f t="shared" si="65"/>
        <v>110.20392777777778</v>
      </c>
      <c r="R299">
        <f t="shared" si="66"/>
        <v>342.90865000000002</v>
      </c>
      <c r="S299">
        <f t="shared" si="67"/>
        <v>453.1125777777778</v>
      </c>
      <c r="T299" s="18">
        <f t="shared" si="68"/>
        <v>12.830598266396088</v>
      </c>
      <c r="V299">
        <f t="shared" si="69"/>
        <v>482.07035277777777</v>
      </c>
    </row>
    <row r="300" spans="1:22" x14ac:dyDescent="0.3">
      <c r="A300">
        <v>298</v>
      </c>
      <c r="B300">
        <v>2010</v>
      </c>
      <c r="C300">
        <v>10</v>
      </c>
      <c r="D300">
        <v>26</v>
      </c>
      <c r="E300">
        <v>375.55654900000002</v>
      </c>
      <c r="F300">
        <v>249.41304</v>
      </c>
      <c r="H300">
        <f t="shared" si="56"/>
        <v>126.14350900000002</v>
      </c>
      <c r="I300">
        <f t="shared" si="57"/>
        <v>119.07453900000002</v>
      </c>
      <c r="J300">
        <f t="shared" si="58"/>
        <v>113.46621699999997</v>
      </c>
      <c r="K300">
        <f t="shared" si="59"/>
        <v>134.509659</v>
      </c>
      <c r="L300">
        <f t="shared" si="60"/>
        <v>162.85676599999999</v>
      </c>
      <c r="M300">
        <f t="shared" si="61"/>
        <v>243.99193599999998</v>
      </c>
      <c r="N300">
        <f t="shared" si="62"/>
        <v>-28.521789999999953</v>
      </c>
      <c r="O300">
        <f t="shared" si="63"/>
        <v>-58.618195000000014</v>
      </c>
      <c r="P300">
        <f t="shared" si="64"/>
        <v>202.93287600000002</v>
      </c>
      <c r="Q300">
        <f t="shared" si="65"/>
        <v>112.87061300000002</v>
      </c>
      <c r="R300">
        <f t="shared" si="66"/>
        <v>342.90865000000002</v>
      </c>
      <c r="S300">
        <f t="shared" si="67"/>
        <v>455.77926300000001</v>
      </c>
      <c r="T300" s="18">
        <f t="shared" si="68"/>
        <v>12.906109670111851</v>
      </c>
      <c r="V300">
        <f t="shared" si="69"/>
        <v>488.42716200000007</v>
      </c>
    </row>
    <row r="301" spans="1:22" x14ac:dyDescent="0.3">
      <c r="A301">
        <v>299</v>
      </c>
      <c r="B301">
        <v>2010</v>
      </c>
      <c r="C301">
        <v>10</v>
      </c>
      <c r="D301">
        <v>27</v>
      </c>
      <c r="E301">
        <v>378.48147599999999</v>
      </c>
      <c r="F301">
        <v>248.72917200000001</v>
      </c>
      <c r="H301">
        <f t="shared" si="56"/>
        <v>129.75230399999998</v>
      </c>
      <c r="I301">
        <f t="shared" si="57"/>
        <v>119.87208600000002</v>
      </c>
      <c r="J301">
        <f t="shared" si="58"/>
        <v>121.91982999999999</v>
      </c>
      <c r="K301">
        <f t="shared" si="59"/>
        <v>139.46308899999997</v>
      </c>
      <c r="L301">
        <f t="shared" si="60"/>
        <v>179.48054500000001</v>
      </c>
      <c r="M301">
        <f t="shared" si="61"/>
        <v>248.01406900000001</v>
      </c>
      <c r="N301">
        <f t="shared" si="62"/>
        <v>-1.2243960000000129</v>
      </c>
      <c r="O301">
        <f t="shared" si="63"/>
        <v>-68.564881000000014</v>
      </c>
      <c r="P301">
        <f t="shared" si="64"/>
        <v>204.08723500000002</v>
      </c>
      <c r="Q301">
        <f t="shared" si="65"/>
        <v>119.19998677777777</v>
      </c>
      <c r="R301">
        <f t="shared" si="66"/>
        <v>342.90865000000002</v>
      </c>
      <c r="S301">
        <f t="shared" si="67"/>
        <v>462.1086367777778</v>
      </c>
      <c r="T301" s="18">
        <f t="shared" si="68"/>
        <v>13.085335884971764</v>
      </c>
      <c r="V301">
        <f t="shared" si="69"/>
        <v>497.68146277777777</v>
      </c>
    </row>
    <row r="302" spans="1:22" x14ac:dyDescent="0.3">
      <c r="A302">
        <v>300</v>
      </c>
      <c r="B302">
        <v>2010</v>
      </c>
      <c r="C302">
        <v>10</v>
      </c>
      <c r="D302">
        <v>28</v>
      </c>
      <c r="E302">
        <v>379.57128899999998</v>
      </c>
      <c r="F302">
        <v>254.04167200000001</v>
      </c>
      <c r="H302">
        <f t="shared" si="56"/>
        <v>125.52961699999997</v>
      </c>
      <c r="I302">
        <f t="shared" si="57"/>
        <v>121.32704100000001</v>
      </c>
      <c r="J302">
        <f t="shared" si="58"/>
        <v>123.29675300000002</v>
      </c>
      <c r="K302">
        <f t="shared" si="59"/>
        <v>143.76612799999998</v>
      </c>
      <c r="L302">
        <f t="shared" si="60"/>
        <v>150.66012599999999</v>
      </c>
      <c r="M302">
        <f t="shared" si="61"/>
        <v>246.88958</v>
      </c>
      <c r="N302">
        <f t="shared" si="62"/>
        <v>174.762024</v>
      </c>
      <c r="O302">
        <f t="shared" si="63"/>
        <v>-77.456389999999999</v>
      </c>
      <c r="P302">
        <f t="shared" si="64"/>
        <v>199.96191399999998</v>
      </c>
      <c r="Q302">
        <f t="shared" si="65"/>
        <v>134.3040881111111</v>
      </c>
      <c r="R302">
        <f t="shared" si="66"/>
        <v>342.90865000000002</v>
      </c>
      <c r="S302">
        <f t="shared" si="67"/>
        <v>477.21273811111109</v>
      </c>
      <c r="T302" s="18">
        <f t="shared" si="68"/>
        <v>13.513032368996493</v>
      </c>
      <c r="V302">
        <f t="shared" si="69"/>
        <v>513.87537711111111</v>
      </c>
    </row>
    <row r="303" spans="1:22" x14ac:dyDescent="0.3">
      <c r="A303">
        <v>301</v>
      </c>
      <c r="B303">
        <v>2010</v>
      </c>
      <c r="C303">
        <v>10</v>
      </c>
      <c r="D303">
        <v>29</v>
      </c>
      <c r="E303">
        <v>385.36776700000001</v>
      </c>
      <c r="F303">
        <v>258.95834400000001</v>
      </c>
      <c r="H303">
        <f t="shared" si="56"/>
        <v>126.409423</v>
      </c>
      <c r="I303">
        <f t="shared" si="57"/>
        <v>121.07751500000001</v>
      </c>
      <c r="J303">
        <f t="shared" si="58"/>
        <v>182.39480600000002</v>
      </c>
      <c r="K303">
        <f t="shared" si="59"/>
        <v>149.36926299999999</v>
      </c>
      <c r="L303">
        <f t="shared" si="60"/>
        <v>222.29672299999999</v>
      </c>
      <c r="M303">
        <f t="shared" si="61"/>
        <v>246.34063</v>
      </c>
      <c r="N303">
        <f t="shared" si="62"/>
        <v>214.52508499999999</v>
      </c>
      <c r="O303">
        <f t="shared" si="63"/>
        <v>-84.555510999999967</v>
      </c>
      <c r="P303">
        <f t="shared" si="64"/>
        <v>197.02094999999997</v>
      </c>
      <c r="Q303">
        <f t="shared" si="65"/>
        <v>152.76432044444442</v>
      </c>
      <c r="R303">
        <f t="shared" si="66"/>
        <v>342.90865000000002</v>
      </c>
      <c r="S303">
        <f t="shared" si="67"/>
        <v>495.67297044444445</v>
      </c>
      <c r="T303" s="18">
        <f t="shared" si="68"/>
        <v>14.035763002815928</v>
      </c>
      <c r="V303">
        <f t="shared" si="69"/>
        <v>538.13208744444444</v>
      </c>
    </row>
    <row r="304" spans="1:22" x14ac:dyDescent="0.3">
      <c r="A304">
        <v>302</v>
      </c>
      <c r="B304">
        <v>2010</v>
      </c>
      <c r="C304">
        <v>10</v>
      </c>
      <c r="D304">
        <v>30</v>
      </c>
      <c r="E304">
        <v>419.14233400000001</v>
      </c>
      <c r="F304">
        <v>262.22915599999999</v>
      </c>
      <c r="H304">
        <f t="shared" si="56"/>
        <v>156.91317800000002</v>
      </c>
      <c r="I304">
        <f t="shared" si="57"/>
        <v>122.75480700000003</v>
      </c>
      <c r="J304">
        <f t="shared" si="58"/>
        <v>386.64444000000003</v>
      </c>
      <c r="K304">
        <f t="shared" si="59"/>
        <v>153.70747399999999</v>
      </c>
      <c r="L304">
        <f t="shared" si="60"/>
        <v>167.93103100000002</v>
      </c>
      <c r="M304">
        <f t="shared" si="61"/>
        <v>245.70237</v>
      </c>
      <c r="N304">
        <f t="shared" si="62"/>
        <v>44.309142999999949</v>
      </c>
      <c r="O304">
        <f t="shared" si="63"/>
        <v>-101.12213100000002</v>
      </c>
      <c r="P304">
        <f t="shared" si="64"/>
        <v>202.17262299999999</v>
      </c>
      <c r="Q304">
        <f t="shared" si="65"/>
        <v>153.22365944444445</v>
      </c>
      <c r="R304">
        <f t="shared" si="66"/>
        <v>342.90865000000002</v>
      </c>
      <c r="S304">
        <f t="shared" si="67"/>
        <v>496.13230944444445</v>
      </c>
      <c r="T304" s="18">
        <f t="shared" si="68"/>
        <v>14.048769912061291</v>
      </c>
      <c r="V304">
        <f t="shared" si="69"/>
        <v>572.36599344444448</v>
      </c>
    </row>
    <row r="305" spans="1:22" x14ac:dyDescent="0.3">
      <c r="A305">
        <v>303</v>
      </c>
      <c r="B305">
        <v>2010</v>
      </c>
      <c r="C305">
        <v>10</v>
      </c>
      <c r="D305">
        <v>31</v>
      </c>
      <c r="E305">
        <v>500.239777</v>
      </c>
      <c r="F305">
        <v>275</v>
      </c>
      <c r="H305">
        <f t="shared" si="56"/>
        <v>225.239777</v>
      </c>
      <c r="I305">
        <f t="shared" si="57"/>
        <v>123.32583599999998</v>
      </c>
      <c r="J305">
        <f t="shared" si="58"/>
        <v>424.28964299999996</v>
      </c>
      <c r="K305">
        <f t="shared" si="59"/>
        <v>156.97303699999998</v>
      </c>
      <c r="L305">
        <f t="shared" si="60"/>
        <v>292.62826499999994</v>
      </c>
      <c r="M305">
        <f t="shared" si="61"/>
        <v>240.60549900000001</v>
      </c>
      <c r="N305">
        <f t="shared" si="62"/>
        <v>35.151642000000038</v>
      </c>
      <c r="O305">
        <f t="shared" si="63"/>
        <v>-97.449981999999977</v>
      </c>
      <c r="P305">
        <f t="shared" si="64"/>
        <v>199.00678999999997</v>
      </c>
      <c r="Q305">
        <f t="shared" si="65"/>
        <v>177.75227855555553</v>
      </c>
      <c r="R305">
        <f t="shared" si="66"/>
        <v>342.90865000000002</v>
      </c>
      <c r="S305">
        <f t="shared" si="67"/>
        <v>520.66092855555553</v>
      </c>
      <c r="T305" s="18">
        <f t="shared" si="68"/>
        <v>14.743336501643935</v>
      </c>
      <c r="V305">
        <f t="shared" si="69"/>
        <v>677.99205555555557</v>
      </c>
    </row>
    <row r="306" spans="1:22" x14ac:dyDescent="0.3">
      <c r="A306">
        <v>304</v>
      </c>
      <c r="B306">
        <v>2010</v>
      </c>
      <c r="C306">
        <v>11</v>
      </c>
      <c r="D306">
        <v>1</v>
      </c>
      <c r="E306">
        <v>496.110321</v>
      </c>
      <c r="F306">
        <v>281.75</v>
      </c>
      <c r="H306">
        <f t="shared" si="56"/>
        <v>214.360321</v>
      </c>
      <c r="I306">
        <f t="shared" si="57"/>
        <v>124.46116699999999</v>
      </c>
      <c r="J306">
        <f t="shared" si="58"/>
        <v>162.01767000000007</v>
      </c>
      <c r="K306">
        <f t="shared" si="59"/>
        <v>160.06857300000001</v>
      </c>
      <c r="L306">
        <f t="shared" si="60"/>
        <v>305.20559600000001</v>
      </c>
      <c r="M306">
        <f t="shared" si="61"/>
        <v>231.43157899999997</v>
      </c>
      <c r="N306">
        <f t="shared" si="62"/>
        <v>149.75363200000004</v>
      </c>
      <c r="O306">
        <f t="shared" si="63"/>
        <v>-92.777740999999992</v>
      </c>
      <c r="P306">
        <f t="shared" si="64"/>
        <v>199.04951499999999</v>
      </c>
      <c r="Q306">
        <f t="shared" si="65"/>
        <v>161.50781244444445</v>
      </c>
      <c r="R306">
        <f t="shared" si="66"/>
        <v>342.90865000000002</v>
      </c>
      <c r="S306">
        <f t="shared" si="67"/>
        <v>504.41646244444451</v>
      </c>
      <c r="T306" s="18">
        <f t="shared" si="68"/>
        <v>14.283348787893091</v>
      </c>
      <c r="V306">
        <f t="shared" si="69"/>
        <v>657.61813344444442</v>
      </c>
    </row>
    <row r="307" spans="1:22" x14ac:dyDescent="0.3">
      <c r="A307">
        <v>305</v>
      </c>
      <c r="B307">
        <v>2010</v>
      </c>
      <c r="C307">
        <v>11</v>
      </c>
      <c r="D307">
        <v>2</v>
      </c>
      <c r="E307">
        <v>496.91626000000002</v>
      </c>
      <c r="F307">
        <v>295.66665599999999</v>
      </c>
      <c r="H307">
        <f t="shared" si="56"/>
        <v>201.24960400000003</v>
      </c>
      <c r="I307">
        <f t="shared" si="57"/>
        <v>125.68971299999998</v>
      </c>
      <c r="J307">
        <f t="shared" si="58"/>
        <v>92.408934999999985</v>
      </c>
      <c r="K307">
        <f t="shared" si="59"/>
        <v>154.75993399999999</v>
      </c>
      <c r="L307">
        <f t="shared" si="60"/>
        <v>181.39325000000002</v>
      </c>
      <c r="M307">
        <f t="shared" si="61"/>
        <v>250.62109400000003</v>
      </c>
      <c r="N307">
        <f t="shared" si="62"/>
        <v>121.11676</v>
      </c>
      <c r="O307">
        <f t="shared" si="63"/>
        <v>-91.571136000000024</v>
      </c>
      <c r="P307">
        <f t="shared" si="64"/>
        <v>198.80969199999998</v>
      </c>
      <c r="Q307">
        <f t="shared" si="65"/>
        <v>137.1642051111111</v>
      </c>
      <c r="R307">
        <f t="shared" si="66"/>
        <v>342.90865000000002</v>
      </c>
      <c r="S307">
        <f t="shared" si="67"/>
        <v>480.07285511111115</v>
      </c>
      <c r="T307" s="18">
        <f t="shared" si="68"/>
        <v>13.59402109899791</v>
      </c>
      <c r="V307">
        <f t="shared" si="69"/>
        <v>634.08046511111115</v>
      </c>
    </row>
    <row r="308" spans="1:22" x14ac:dyDescent="0.3">
      <c r="A308">
        <v>306</v>
      </c>
      <c r="B308">
        <v>2010</v>
      </c>
      <c r="C308">
        <v>11</v>
      </c>
      <c r="D308">
        <v>3</v>
      </c>
      <c r="E308">
        <v>468.36776700000001</v>
      </c>
      <c r="F308">
        <v>305.16665599999999</v>
      </c>
      <c r="H308">
        <f t="shared" si="56"/>
        <v>163.20111100000003</v>
      </c>
      <c r="I308">
        <f t="shared" si="57"/>
        <v>124.52821399999999</v>
      </c>
      <c r="J308">
        <f t="shared" si="58"/>
        <v>192.770172</v>
      </c>
      <c r="K308">
        <f t="shared" si="59"/>
        <v>156.24183600000001</v>
      </c>
      <c r="L308">
        <f t="shared" si="60"/>
        <v>172.944031</v>
      </c>
      <c r="M308">
        <f t="shared" si="61"/>
        <v>249.38900799999999</v>
      </c>
      <c r="N308">
        <f t="shared" si="62"/>
        <v>1.6957390000000032</v>
      </c>
      <c r="O308">
        <f t="shared" si="63"/>
        <v>-91.121185000000025</v>
      </c>
      <c r="P308">
        <f t="shared" si="64"/>
        <v>200.57563799999997</v>
      </c>
      <c r="Q308">
        <f t="shared" si="65"/>
        <v>130.02495155555556</v>
      </c>
      <c r="R308">
        <f t="shared" si="66"/>
        <v>342.90865000000002</v>
      </c>
      <c r="S308">
        <f t="shared" si="67"/>
        <v>472.93360155555558</v>
      </c>
      <c r="T308" s="18">
        <f t="shared" si="68"/>
        <v>13.39186185914075</v>
      </c>
      <c r="V308">
        <f t="shared" si="69"/>
        <v>598.39271855555558</v>
      </c>
    </row>
    <row r="309" spans="1:22" x14ac:dyDescent="0.3">
      <c r="A309">
        <v>307</v>
      </c>
      <c r="B309">
        <v>2010</v>
      </c>
      <c r="C309">
        <v>11</v>
      </c>
      <c r="D309">
        <v>4</v>
      </c>
      <c r="E309">
        <v>422.87966899999998</v>
      </c>
      <c r="F309">
        <v>314.22915599999999</v>
      </c>
      <c r="H309">
        <f t="shared" si="56"/>
        <v>108.65051299999999</v>
      </c>
      <c r="I309">
        <f t="shared" si="57"/>
        <v>126.31402600000001</v>
      </c>
      <c r="J309">
        <f t="shared" si="58"/>
        <v>77.429993000000024</v>
      </c>
      <c r="K309">
        <f t="shared" si="59"/>
        <v>159.07214399999998</v>
      </c>
      <c r="L309">
        <f t="shared" si="60"/>
        <v>173.91787699999998</v>
      </c>
      <c r="M309">
        <f t="shared" si="61"/>
        <v>249.07478400000002</v>
      </c>
      <c r="N309">
        <f t="shared" si="62"/>
        <v>-45.860229000000004</v>
      </c>
      <c r="O309">
        <f t="shared" si="63"/>
        <v>-80.220488999999986</v>
      </c>
      <c r="P309">
        <f t="shared" si="64"/>
        <v>197.74264500000001</v>
      </c>
      <c r="Q309">
        <f t="shared" si="65"/>
        <v>107.34680711111112</v>
      </c>
      <c r="R309">
        <f t="shared" si="66"/>
        <v>342.90865000000002</v>
      </c>
      <c r="S309">
        <f t="shared" si="67"/>
        <v>450.25545711111113</v>
      </c>
      <c r="T309" s="18">
        <f t="shared" si="68"/>
        <v>12.749694382305286</v>
      </c>
      <c r="V309">
        <f t="shared" si="69"/>
        <v>530.22647611111108</v>
      </c>
    </row>
    <row r="310" spans="1:22" x14ac:dyDescent="0.3">
      <c r="A310">
        <v>308</v>
      </c>
      <c r="B310">
        <v>2010</v>
      </c>
      <c r="C310">
        <v>11</v>
      </c>
      <c r="D310">
        <v>5</v>
      </c>
      <c r="E310">
        <v>398.24987800000002</v>
      </c>
      <c r="F310">
        <v>320.66665599999999</v>
      </c>
      <c r="H310">
        <f t="shared" si="56"/>
        <v>77.583222000000035</v>
      </c>
      <c r="I310">
        <f t="shared" si="57"/>
        <v>126.24005099999999</v>
      </c>
      <c r="J310">
        <f t="shared" si="58"/>
        <v>41.292785999999978</v>
      </c>
      <c r="K310">
        <f t="shared" si="59"/>
        <v>157.247544</v>
      </c>
      <c r="L310">
        <f t="shared" si="60"/>
        <v>367.38516200000004</v>
      </c>
      <c r="M310">
        <f t="shared" si="61"/>
        <v>238.94665500000002</v>
      </c>
      <c r="N310">
        <f t="shared" si="62"/>
        <v>-45.56552099999999</v>
      </c>
      <c r="O310">
        <f t="shared" si="63"/>
        <v>-79.804932000000008</v>
      </c>
      <c r="P310">
        <f t="shared" si="64"/>
        <v>198.60797100000002</v>
      </c>
      <c r="Q310">
        <f t="shared" si="65"/>
        <v>120.21477088888888</v>
      </c>
      <c r="R310">
        <f t="shared" si="66"/>
        <v>342.90865000000002</v>
      </c>
      <c r="S310">
        <f t="shared" si="67"/>
        <v>463.12342088888892</v>
      </c>
      <c r="T310" s="18">
        <f t="shared" si="68"/>
        <v>13.11407109978448</v>
      </c>
      <c r="V310">
        <f t="shared" si="69"/>
        <v>518.46464888888886</v>
      </c>
    </row>
    <row r="311" spans="1:22" x14ac:dyDescent="0.3">
      <c r="A311">
        <v>309</v>
      </c>
      <c r="B311">
        <v>2010</v>
      </c>
      <c r="C311">
        <v>11</v>
      </c>
      <c r="D311">
        <v>6</v>
      </c>
      <c r="E311">
        <v>388.402985</v>
      </c>
      <c r="F311">
        <v>323.75</v>
      </c>
      <c r="H311">
        <f t="shared" si="56"/>
        <v>64.652985000000001</v>
      </c>
      <c r="I311">
        <f t="shared" si="57"/>
        <v>127.14544699999999</v>
      </c>
      <c r="J311">
        <f t="shared" si="58"/>
        <v>4.3639220000000023</v>
      </c>
      <c r="K311">
        <f t="shared" si="59"/>
        <v>155.480637</v>
      </c>
      <c r="L311">
        <f t="shared" si="60"/>
        <v>184.38937400000003</v>
      </c>
      <c r="M311">
        <f t="shared" si="61"/>
        <v>236.25091600000002</v>
      </c>
      <c r="N311">
        <f t="shared" si="62"/>
        <v>-33.396605999999963</v>
      </c>
      <c r="O311">
        <f t="shared" si="63"/>
        <v>-69.672699000000023</v>
      </c>
      <c r="P311">
        <f t="shared" si="64"/>
        <v>200.60111999999998</v>
      </c>
      <c r="Q311">
        <f t="shared" si="65"/>
        <v>96.646121777777779</v>
      </c>
      <c r="R311">
        <f t="shared" si="66"/>
        <v>342.90865000000002</v>
      </c>
      <c r="S311">
        <f t="shared" si="67"/>
        <v>439.55477177777777</v>
      </c>
      <c r="T311" s="18">
        <f t="shared" si="68"/>
        <v>12.446687576887379</v>
      </c>
      <c r="V311">
        <f t="shared" si="69"/>
        <v>485.04910677777775</v>
      </c>
    </row>
    <row r="312" spans="1:22" x14ac:dyDescent="0.3">
      <c r="A312">
        <v>310</v>
      </c>
      <c r="B312">
        <v>2010</v>
      </c>
      <c r="C312">
        <v>11</v>
      </c>
      <c r="D312">
        <v>7</v>
      </c>
      <c r="E312">
        <v>442.16305499999999</v>
      </c>
      <c r="F312">
        <v>336.05999800000001</v>
      </c>
      <c r="H312">
        <f t="shared" si="56"/>
        <v>106.10305699999998</v>
      </c>
      <c r="I312">
        <f t="shared" si="57"/>
        <v>129.71641599999998</v>
      </c>
      <c r="J312">
        <f t="shared" si="58"/>
        <v>-12.060181</v>
      </c>
      <c r="K312">
        <f t="shared" si="59"/>
        <v>140.41082799999998</v>
      </c>
      <c r="L312">
        <f t="shared" si="60"/>
        <v>164.76058999999998</v>
      </c>
      <c r="M312">
        <f t="shared" si="61"/>
        <v>238.189255</v>
      </c>
      <c r="N312">
        <f t="shared" si="62"/>
        <v>66.245697000000007</v>
      </c>
      <c r="O312">
        <f t="shared" si="63"/>
        <v>-72.810516000000007</v>
      </c>
      <c r="P312">
        <f t="shared" si="64"/>
        <v>203.92512499999998</v>
      </c>
      <c r="Q312">
        <f t="shared" si="65"/>
        <v>107.16447455555554</v>
      </c>
      <c r="R312">
        <f t="shared" si="66"/>
        <v>342.90865000000002</v>
      </c>
      <c r="S312">
        <f t="shared" si="67"/>
        <v>450.07312455555558</v>
      </c>
      <c r="T312" s="18">
        <f t="shared" si="68"/>
        <v>12.744531348026493</v>
      </c>
      <c r="V312">
        <f t="shared" si="69"/>
        <v>549.32752955555554</v>
      </c>
    </row>
    <row r="313" spans="1:22" x14ac:dyDescent="0.3">
      <c r="A313">
        <v>311</v>
      </c>
      <c r="B313">
        <v>2010</v>
      </c>
      <c r="C313">
        <v>11</v>
      </c>
      <c r="D313">
        <v>8</v>
      </c>
      <c r="E313">
        <v>516.33221400000002</v>
      </c>
      <c r="F313">
        <v>331.625</v>
      </c>
      <c r="H313">
        <f t="shared" si="56"/>
        <v>184.70721400000002</v>
      </c>
      <c r="I313">
        <f t="shared" si="57"/>
        <v>130.43867499999999</v>
      </c>
      <c r="J313">
        <f t="shared" si="58"/>
        <v>-15.355102999999986</v>
      </c>
      <c r="K313">
        <f t="shared" si="59"/>
        <v>142.35711700000002</v>
      </c>
      <c r="L313">
        <f t="shared" si="60"/>
        <v>90.899536000000012</v>
      </c>
      <c r="M313">
        <f t="shared" si="61"/>
        <v>246.10079999999999</v>
      </c>
      <c r="N313">
        <f t="shared" si="62"/>
        <v>33.212829999999997</v>
      </c>
      <c r="O313">
        <f t="shared" si="63"/>
        <v>-72.449432000000002</v>
      </c>
      <c r="P313">
        <f t="shared" si="64"/>
        <v>208.97167999999999</v>
      </c>
      <c r="Q313">
        <f t="shared" si="65"/>
        <v>105.43147966666668</v>
      </c>
      <c r="R313">
        <f t="shared" si="66"/>
        <v>342.90865000000002</v>
      </c>
      <c r="S313">
        <f t="shared" si="67"/>
        <v>448.34012966666671</v>
      </c>
      <c r="T313" s="18">
        <f t="shared" si="68"/>
        <v>12.695458860729627</v>
      </c>
      <c r="V313">
        <f t="shared" si="69"/>
        <v>621.76369366666665</v>
      </c>
    </row>
    <row r="314" spans="1:22" x14ac:dyDescent="0.3">
      <c r="A314">
        <v>312</v>
      </c>
      <c r="B314">
        <v>2010</v>
      </c>
      <c r="C314">
        <v>11</v>
      </c>
      <c r="D314">
        <v>9</v>
      </c>
      <c r="E314">
        <v>452.62475599999999</v>
      </c>
      <c r="F314">
        <v>338.04165599999999</v>
      </c>
      <c r="H314">
        <f t="shared" si="56"/>
        <v>114.5831</v>
      </c>
      <c r="I314">
        <f t="shared" si="57"/>
        <v>132.074951</v>
      </c>
      <c r="J314">
        <f t="shared" si="58"/>
        <v>-7.5075069999999755</v>
      </c>
      <c r="K314">
        <f t="shared" si="59"/>
        <v>143.74703899999997</v>
      </c>
      <c r="L314">
        <f t="shared" si="60"/>
        <v>62.498779000000013</v>
      </c>
      <c r="M314">
        <f t="shared" si="61"/>
        <v>271.02372800000001</v>
      </c>
      <c r="N314">
        <f t="shared" si="62"/>
        <v>6.074860000000001</v>
      </c>
      <c r="O314">
        <f t="shared" si="63"/>
        <v>-74.05355800000001</v>
      </c>
      <c r="P314">
        <f t="shared" si="64"/>
        <v>206.17820699999999</v>
      </c>
      <c r="Q314">
        <f t="shared" si="65"/>
        <v>94.957733222222203</v>
      </c>
      <c r="R314">
        <f t="shared" si="66"/>
        <v>342.90865000000002</v>
      </c>
      <c r="S314">
        <f t="shared" si="67"/>
        <v>437.86638322222223</v>
      </c>
      <c r="T314" s="18">
        <f t="shared" si="68"/>
        <v>12.39887818836818</v>
      </c>
      <c r="V314">
        <f t="shared" si="69"/>
        <v>547.58248922222219</v>
      </c>
    </row>
    <row r="315" spans="1:22" x14ac:dyDescent="0.3">
      <c r="A315">
        <v>313</v>
      </c>
      <c r="B315">
        <v>2010</v>
      </c>
      <c r="C315">
        <v>11</v>
      </c>
      <c r="D315">
        <v>10</v>
      </c>
      <c r="E315">
        <v>469.88775600000002</v>
      </c>
      <c r="F315">
        <v>345.1875</v>
      </c>
      <c r="H315">
        <f t="shared" si="56"/>
        <v>124.70025600000002</v>
      </c>
      <c r="I315">
        <f t="shared" si="57"/>
        <v>133.97357199999999</v>
      </c>
      <c r="J315">
        <f t="shared" si="58"/>
        <v>-1.8660879999999906</v>
      </c>
      <c r="K315">
        <f t="shared" si="59"/>
        <v>129.65106200000002</v>
      </c>
      <c r="L315">
        <f t="shared" si="60"/>
        <v>82.761870999999985</v>
      </c>
      <c r="M315">
        <f t="shared" si="61"/>
        <v>257.85006700000002</v>
      </c>
      <c r="N315">
        <f t="shared" si="62"/>
        <v>9.0729000000010274E-2</v>
      </c>
      <c r="O315">
        <f t="shared" si="63"/>
        <v>-76.354370000000017</v>
      </c>
      <c r="P315">
        <f t="shared" si="64"/>
        <v>202.897445</v>
      </c>
      <c r="Q315">
        <f t="shared" si="65"/>
        <v>94.856060444444466</v>
      </c>
      <c r="R315">
        <f t="shared" si="66"/>
        <v>342.90865000000002</v>
      </c>
      <c r="S315">
        <f t="shared" si="67"/>
        <v>437.76471044444452</v>
      </c>
      <c r="T315" s="18">
        <f t="shared" si="68"/>
        <v>12.395999163087769</v>
      </c>
      <c r="V315">
        <f t="shared" si="69"/>
        <v>564.74381644444452</v>
      </c>
    </row>
    <row r="316" spans="1:22" x14ac:dyDescent="0.3">
      <c r="A316">
        <v>314</v>
      </c>
      <c r="B316">
        <v>2010</v>
      </c>
      <c r="C316">
        <v>11</v>
      </c>
      <c r="D316">
        <v>11</v>
      </c>
      <c r="E316">
        <v>443.14794899999998</v>
      </c>
      <c r="F316">
        <v>345.25</v>
      </c>
      <c r="H316">
        <f t="shared" si="56"/>
        <v>97.897948999999983</v>
      </c>
      <c r="I316">
        <f t="shared" si="57"/>
        <v>134.25630200000001</v>
      </c>
      <c r="J316">
        <f t="shared" si="58"/>
        <v>10.311828999999989</v>
      </c>
      <c r="K316">
        <f t="shared" si="59"/>
        <v>113.74722199999997</v>
      </c>
      <c r="L316">
        <f t="shared" si="60"/>
        <v>82.854736000000003</v>
      </c>
      <c r="M316">
        <f t="shared" si="61"/>
        <v>251.02543600000001</v>
      </c>
      <c r="N316">
        <f t="shared" si="62"/>
        <v>3.655304000000001</v>
      </c>
      <c r="O316">
        <f t="shared" si="63"/>
        <v>-70.459258999999975</v>
      </c>
      <c r="P316">
        <f t="shared" si="64"/>
        <v>202.92582699999997</v>
      </c>
      <c r="Q316">
        <f t="shared" si="65"/>
        <v>91.801705111111104</v>
      </c>
      <c r="R316">
        <f t="shared" si="66"/>
        <v>342.90865000000002</v>
      </c>
      <c r="S316">
        <f t="shared" si="67"/>
        <v>434.71035511111114</v>
      </c>
      <c r="T316" s="18">
        <f t="shared" si="68"/>
        <v>12.309510267906305</v>
      </c>
      <c r="V316">
        <f t="shared" si="69"/>
        <v>534.94965411111104</v>
      </c>
    </row>
    <row r="317" spans="1:22" x14ac:dyDescent="0.3">
      <c r="A317">
        <v>315</v>
      </c>
      <c r="B317">
        <v>2010</v>
      </c>
      <c r="C317">
        <v>11</v>
      </c>
      <c r="D317">
        <v>12</v>
      </c>
      <c r="E317">
        <v>448.19781499999999</v>
      </c>
      <c r="F317">
        <v>348</v>
      </c>
      <c r="H317">
        <f t="shared" si="56"/>
        <v>100.19781499999999</v>
      </c>
      <c r="I317">
        <f t="shared" si="57"/>
        <v>133.98402400000003</v>
      </c>
      <c r="J317">
        <f t="shared" si="58"/>
        <v>12.781373000000031</v>
      </c>
      <c r="K317">
        <f t="shared" si="59"/>
        <v>118.30349799999999</v>
      </c>
      <c r="L317">
        <f t="shared" si="60"/>
        <v>80.214691000000016</v>
      </c>
      <c r="M317">
        <f t="shared" si="61"/>
        <v>254.19381700000002</v>
      </c>
      <c r="N317">
        <f t="shared" si="62"/>
        <v>9.6662289999999871</v>
      </c>
      <c r="O317">
        <f t="shared" si="63"/>
        <v>-63.191529000000003</v>
      </c>
      <c r="P317">
        <f t="shared" si="64"/>
        <v>203.73847899999998</v>
      </c>
      <c r="Q317">
        <f t="shared" si="65"/>
        <v>94.432044111111111</v>
      </c>
      <c r="R317">
        <f t="shared" si="66"/>
        <v>342.90865000000002</v>
      </c>
      <c r="S317">
        <f t="shared" si="67"/>
        <v>437.34069411111113</v>
      </c>
      <c r="T317" s="18">
        <f t="shared" si="68"/>
        <v>12.383992470936178</v>
      </c>
      <c r="V317">
        <f t="shared" si="69"/>
        <v>542.62985911111105</v>
      </c>
    </row>
    <row r="318" spans="1:22" x14ac:dyDescent="0.3">
      <c r="A318">
        <v>316</v>
      </c>
      <c r="B318">
        <v>2010</v>
      </c>
      <c r="C318">
        <v>11</v>
      </c>
      <c r="D318">
        <v>13</v>
      </c>
      <c r="E318">
        <v>465.64389</v>
      </c>
      <c r="F318">
        <v>346.625</v>
      </c>
      <c r="H318">
        <f t="shared" si="56"/>
        <v>119.01889</v>
      </c>
      <c r="I318">
        <f t="shared" si="57"/>
        <v>134.09468099999998</v>
      </c>
      <c r="J318">
        <f t="shared" si="58"/>
        <v>5.790190999999993</v>
      </c>
      <c r="K318">
        <f t="shared" si="59"/>
        <v>129.23202500000002</v>
      </c>
      <c r="L318">
        <f t="shared" si="60"/>
        <v>69.846741000000009</v>
      </c>
      <c r="M318">
        <f t="shared" si="61"/>
        <v>247.19880699999999</v>
      </c>
      <c r="N318">
        <f t="shared" si="62"/>
        <v>15.387238000000025</v>
      </c>
      <c r="O318">
        <f t="shared" si="63"/>
        <v>-75.264557000000025</v>
      </c>
      <c r="P318">
        <f t="shared" si="64"/>
        <v>204.84449799999999</v>
      </c>
      <c r="Q318">
        <f t="shared" si="65"/>
        <v>94.460945999999993</v>
      </c>
      <c r="R318">
        <f t="shared" si="66"/>
        <v>342.90865000000002</v>
      </c>
      <c r="S318">
        <f t="shared" si="67"/>
        <v>437.369596</v>
      </c>
      <c r="T318" s="18">
        <f t="shared" si="68"/>
        <v>12.384810873566474</v>
      </c>
      <c r="V318">
        <f t="shared" si="69"/>
        <v>560.10483599999998</v>
      </c>
    </row>
    <row r="319" spans="1:22" x14ac:dyDescent="0.3">
      <c r="A319">
        <v>317</v>
      </c>
      <c r="B319">
        <v>2010</v>
      </c>
      <c r="C319">
        <v>11</v>
      </c>
      <c r="D319">
        <v>14</v>
      </c>
      <c r="E319">
        <v>479.35687300000001</v>
      </c>
      <c r="F319">
        <v>350.72915599999999</v>
      </c>
      <c r="H319">
        <f t="shared" si="56"/>
        <v>128.62771700000002</v>
      </c>
      <c r="I319">
        <f t="shared" si="57"/>
        <v>135.08335900000003</v>
      </c>
      <c r="J319">
        <f t="shared" si="58"/>
        <v>200.82901000000004</v>
      </c>
      <c r="K319">
        <f t="shared" si="59"/>
        <v>105.91851800000001</v>
      </c>
      <c r="L319">
        <f t="shared" si="60"/>
        <v>51.177458999999999</v>
      </c>
      <c r="M319">
        <f t="shared" si="61"/>
        <v>282.23054500000001</v>
      </c>
      <c r="N319">
        <f t="shared" si="62"/>
        <v>33.742552999999987</v>
      </c>
      <c r="O319">
        <f t="shared" si="63"/>
        <v>59.506470000000036</v>
      </c>
      <c r="P319">
        <f t="shared" si="64"/>
        <v>206.65611200000001</v>
      </c>
      <c r="Q319">
        <f t="shared" si="65"/>
        <v>133.75241588888892</v>
      </c>
      <c r="R319">
        <f t="shared" si="66"/>
        <v>342.90865000000002</v>
      </c>
      <c r="S319">
        <f t="shared" si="67"/>
        <v>476.66106588888897</v>
      </c>
      <c r="T319" s="18">
        <f t="shared" si="68"/>
        <v>13.497410898736769</v>
      </c>
      <c r="V319">
        <f t="shared" si="69"/>
        <v>613.10928888888895</v>
      </c>
    </row>
    <row r="320" spans="1:22" x14ac:dyDescent="0.3">
      <c r="A320">
        <v>318</v>
      </c>
      <c r="B320">
        <v>2010</v>
      </c>
      <c r="C320">
        <v>11</v>
      </c>
      <c r="D320">
        <v>15</v>
      </c>
      <c r="E320">
        <v>560.84393299999999</v>
      </c>
      <c r="F320">
        <v>352.9375</v>
      </c>
      <c r="H320">
        <f t="shared" si="56"/>
        <v>207.90643299999999</v>
      </c>
      <c r="I320">
        <f t="shared" si="57"/>
        <v>135.33886699999999</v>
      </c>
      <c r="J320">
        <f t="shared" si="58"/>
        <v>215.95611599999995</v>
      </c>
      <c r="K320">
        <f t="shared" si="59"/>
        <v>87.76260400000001</v>
      </c>
      <c r="L320">
        <f t="shared" si="60"/>
        <v>64.488982999999962</v>
      </c>
      <c r="M320">
        <f t="shared" si="61"/>
        <v>279.30943300000001</v>
      </c>
      <c r="N320">
        <f t="shared" si="62"/>
        <v>32.791260000000023</v>
      </c>
      <c r="O320">
        <f t="shared" si="63"/>
        <v>200.98977600000001</v>
      </c>
      <c r="P320">
        <f t="shared" si="64"/>
        <v>207.99397299999998</v>
      </c>
      <c r="Q320">
        <f t="shared" si="65"/>
        <v>159.17082722222221</v>
      </c>
      <c r="R320">
        <f t="shared" si="66"/>
        <v>342.90865000000002</v>
      </c>
      <c r="S320">
        <f t="shared" si="67"/>
        <v>502.07947722222224</v>
      </c>
      <c r="T320" s="18">
        <f t="shared" si="68"/>
        <v>14.217173360391399</v>
      </c>
      <c r="V320">
        <f t="shared" si="69"/>
        <v>720.01476022222221</v>
      </c>
    </row>
    <row r="321" spans="1:22" x14ac:dyDescent="0.3">
      <c r="A321">
        <v>319</v>
      </c>
      <c r="B321">
        <v>2010</v>
      </c>
      <c r="C321">
        <v>11</v>
      </c>
      <c r="D321">
        <v>16</v>
      </c>
      <c r="E321">
        <v>635.03826900000001</v>
      </c>
      <c r="F321">
        <v>358.54165599999999</v>
      </c>
      <c r="H321">
        <f t="shared" si="56"/>
        <v>276.49661300000002</v>
      </c>
      <c r="I321">
        <f t="shared" si="57"/>
        <v>132.69162</v>
      </c>
      <c r="J321">
        <f t="shared" si="58"/>
        <v>219.043182</v>
      </c>
      <c r="K321">
        <f t="shared" si="59"/>
        <v>73.719970999999987</v>
      </c>
      <c r="L321">
        <f t="shared" si="60"/>
        <v>30.102110999999979</v>
      </c>
      <c r="M321">
        <f t="shared" si="61"/>
        <v>293.24960299999998</v>
      </c>
      <c r="N321">
        <f t="shared" si="62"/>
        <v>404.94574</v>
      </c>
      <c r="O321">
        <f t="shared" si="63"/>
        <v>9.2563480000000027</v>
      </c>
      <c r="P321">
        <f t="shared" si="64"/>
        <v>208.91801399999997</v>
      </c>
      <c r="Q321">
        <f t="shared" si="65"/>
        <v>183.15813355555551</v>
      </c>
      <c r="R321">
        <f t="shared" si="66"/>
        <v>342.90865000000002</v>
      </c>
      <c r="S321">
        <f t="shared" si="67"/>
        <v>526.0667835555555</v>
      </c>
      <c r="T321" s="18">
        <f t="shared" si="68"/>
        <v>14.896411823745025</v>
      </c>
      <c r="V321">
        <f t="shared" si="69"/>
        <v>818.19640255555555</v>
      </c>
    </row>
    <row r="322" spans="1:22" x14ac:dyDescent="0.3">
      <c r="A322">
        <v>320</v>
      </c>
      <c r="B322">
        <v>2010</v>
      </c>
      <c r="C322">
        <v>11</v>
      </c>
      <c r="D322">
        <v>17</v>
      </c>
      <c r="E322">
        <v>565.46374500000002</v>
      </c>
      <c r="F322">
        <v>364.5</v>
      </c>
      <c r="H322">
        <f t="shared" si="56"/>
        <v>200.96374500000002</v>
      </c>
      <c r="I322">
        <f t="shared" si="57"/>
        <v>121.25570699999997</v>
      </c>
      <c r="J322">
        <f t="shared" si="58"/>
        <v>132.14260899999999</v>
      </c>
      <c r="K322">
        <f t="shared" si="59"/>
        <v>73.151917000000026</v>
      </c>
      <c r="L322">
        <f t="shared" si="60"/>
        <v>4.7247930000000338</v>
      </c>
      <c r="M322">
        <f t="shared" si="61"/>
        <v>262.65571599999998</v>
      </c>
      <c r="N322">
        <f t="shared" si="62"/>
        <v>498.05816700000003</v>
      </c>
      <c r="O322">
        <f t="shared" si="63"/>
        <v>70.632476999999938</v>
      </c>
      <c r="P322">
        <f t="shared" si="64"/>
        <v>210.698059</v>
      </c>
      <c r="Q322">
        <f t="shared" si="65"/>
        <v>174.92035444444446</v>
      </c>
      <c r="R322">
        <f t="shared" si="66"/>
        <v>342.90865000000002</v>
      </c>
      <c r="S322">
        <f t="shared" si="67"/>
        <v>517.82900444444454</v>
      </c>
      <c r="T322" s="18">
        <f t="shared" si="68"/>
        <v>14.663146097818053</v>
      </c>
      <c r="V322">
        <f t="shared" si="69"/>
        <v>740.38409944444447</v>
      </c>
    </row>
    <row r="323" spans="1:22" x14ac:dyDescent="0.3">
      <c r="A323">
        <v>321</v>
      </c>
      <c r="B323">
        <v>2010</v>
      </c>
      <c r="C323">
        <v>11</v>
      </c>
      <c r="D323">
        <v>18</v>
      </c>
      <c r="E323">
        <v>623.15759300000002</v>
      </c>
      <c r="F323">
        <v>398.29165599999999</v>
      </c>
      <c r="H323">
        <f t="shared" ref="H323:H366" si="70">E323-F323</f>
        <v>224.86593700000003</v>
      </c>
      <c r="I323">
        <f t="shared" ref="I323:I366" si="71">E688-F688</f>
        <v>117.01513699999998</v>
      </c>
      <c r="J323">
        <f t="shared" ref="J323:J366" si="72">E1053-F1053</f>
        <v>70.975678000000016</v>
      </c>
      <c r="K323">
        <f t="shared" ref="K323:K366" si="73">E1419-F1419</f>
        <v>76.207030999999972</v>
      </c>
      <c r="L323">
        <f t="shared" ref="L323:L366" si="74">E1784-F1784</f>
        <v>-8.8091430000000059</v>
      </c>
      <c r="M323">
        <f t="shared" ref="M323:M366" si="75">E2149-F2149</f>
        <v>529.31886299999996</v>
      </c>
      <c r="N323">
        <f t="shared" ref="N323:N366" si="76">E2514-F2514</f>
        <v>225.49035600000002</v>
      </c>
      <c r="O323">
        <f t="shared" ref="O323:O366" si="77">E2880-F2880</f>
        <v>90.349486999999954</v>
      </c>
      <c r="P323">
        <f t="shared" ref="P323:P366" si="78">E3245-F3245</f>
        <v>211.50706500000001</v>
      </c>
      <c r="Q323">
        <f t="shared" ref="Q323:Q366" si="79">AVERAGE(H323:P323)</f>
        <v>170.76893455555555</v>
      </c>
      <c r="R323">
        <f t="shared" ref="R323:R366" si="80">9.71*35.315</f>
        <v>342.90865000000002</v>
      </c>
      <c r="S323">
        <f t="shared" ref="S323:S366" si="81">R323+Q323</f>
        <v>513.67758455555554</v>
      </c>
      <c r="T323" s="18">
        <f t="shared" ref="T323:T366" si="82">S323/35.315</f>
        <v>14.545592087089213</v>
      </c>
      <c r="V323">
        <f t="shared" ref="V323:V386" si="83">E323+Q323</f>
        <v>793.92652755555559</v>
      </c>
    </row>
    <row r="324" spans="1:22" x14ac:dyDescent="0.3">
      <c r="A324">
        <v>322</v>
      </c>
      <c r="B324">
        <v>2010</v>
      </c>
      <c r="C324">
        <v>11</v>
      </c>
      <c r="D324">
        <v>19</v>
      </c>
      <c r="E324">
        <v>578.89343299999996</v>
      </c>
      <c r="F324">
        <v>394.66665599999999</v>
      </c>
      <c r="H324">
        <f t="shared" si="70"/>
        <v>184.22677699999997</v>
      </c>
      <c r="I324">
        <f t="shared" si="71"/>
        <v>110.65747099999999</v>
      </c>
      <c r="J324">
        <f t="shared" si="72"/>
        <v>116.06750499999998</v>
      </c>
      <c r="K324">
        <f t="shared" si="73"/>
        <v>81.001709000000005</v>
      </c>
      <c r="L324">
        <f t="shared" si="74"/>
        <v>11.136292000000026</v>
      </c>
      <c r="M324">
        <f t="shared" si="75"/>
        <v>521.07307399999991</v>
      </c>
      <c r="N324">
        <f t="shared" si="76"/>
        <v>92.964720999999997</v>
      </c>
      <c r="O324">
        <f t="shared" si="77"/>
        <v>-7.483429000000001</v>
      </c>
      <c r="P324">
        <f t="shared" si="78"/>
        <v>212.53974899999997</v>
      </c>
      <c r="Q324">
        <f t="shared" si="79"/>
        <v>146.90931877777777</v>
      </c>
      <c r="R324">
        <f t="shared" si="80"/>
        <v>342.90865000000002</v>
      </c>
      <c r="S324">
        <f t="shared" si="81"/>
        <v>489.81796877777776</v>
      </c>
      <c r="T324" s="18">
        <f t="shared" si="82"/>
        <v>13.869969383485142</v>
      </c>
      <c r="V324">
        <f t="shared" si="83"/>
        <v>725.80275177777776</v>
      </c>
    </row>
    <row r="325" spans="1:22" x14ac:dyDescent="0.3">
      <c r="A325">
        <v>323</v>
      </c>
      <c r="B325">
        <v>2010</v>
      </c>
      <c r="C325">
        <v>11</v>
      </c>
      <c r="D325">
        <v>20</v>
      </c>
      <c r="E325">
        <v>471.91439800000001</v>
      </c>
      <c r="F325">
        <v>401</v>
      </c>
      <c r="H325">
        <f t="shared" si="70"/>
        <v>70.914398000000006</v>
      </c>
      <c r="I325">
        <f t="shared" si="71"/>
        <v>109.26678500000003</v>
      </c>
      <c r="J325">
        <f t="shared" si="72"/>
        <v>71.21124199999997</v>
      </c>
      <c r="K325">
        <f t="shared" si="73"/>
        <v>280.92904699999997</v>
      </c>
      <c r="L325">
        <f t="shared" si="74"/>
        <v>151.73413100000005</v>
      </c>
      <c r="M325">
        <f t="shared" si="75"/>
        <v>790.42929100000003</v>
      </c>
      <c r="N325">
        <f t="shared" si="76"/>
        <v>74.359192000000007</v>
      </c>
      <c r="O325">
        <f t="shared" si="77"/>
        <v>-50.421203999999989</v>
      </c>
      <c r="P325">
        <f t="shared" si="78"/>
        <v>213.51681500000001</v>
      </c>
      <c r="Q325">
        <f t="shared" si="79"/>
        <v>190.2155218888889</v>
      </c>
      <c r="R325">
        <f t="shared" si="80"/>
        <v>342.90865000000002</v>
      </c>
      <c r="S325">
        <f t="shared" si="81"/>
        <v>533.1241718888889</v>
      </c>
      <c r="T325" s="18">
        <f t="shared" si="82"/>
        <v>15.096252920540532</v>
      </c>
      <c r="V325">
        <f t="shared" si="83"/>
        <v>662.12991988888894</v>
      </c>
    </row>
    <row r="326" spans="1:22" x14ac:dyDescent="0.3">
      <c r="A326">
        <v>324</v>
      </c>
      <c r="B326">
        <v>2010</v>
      </c>
      <c r="C326">
        <v>11</v>
      </c>
      <c r="D326">
        <v>21</v>
      </c>
      <c r="E326">
        <v>408.83373999999998</v>
      </c>
      <c r="F326">
        <v>407.75</v>
      </c>
      <c r="H326">
        <f t="shared" si="70"/>
        <v>1.0837399999999775</v>
      </c>
      <c r="I326">
        <f t="shared" si="71"/>
        <v>106.02795500000002</v>
      </c>
      <c r="J326">
        <f t="shared" si="72"/>
        <v>352.57101499999999</v>
      </c>
      <c r="K326">
        <f t="shared" si="73"/>
        <v>270.59127899999999</v>
      </c>
      <c r="L326">
        <f t="shared" si="74"/>
        <v>279.53244100000006</v>
      </c>
      <c r="M326">
        <f t="shared" si="75"/>
        <v>464.31716900000004</v>
      </c>
      <c r="N326">
        <f t="shared" si="76"/>
        <v>51.206451000000015</v>
      </c>
      <c r="O326">
        <f t="shared" si="77"/>
        <v>12.19580099999996</v>
      </c>
      <c r="P326">
        <f t="shared" si="78"/>
        <v>213.86142000000001</v>
      </c>
      <c r="Q326">
        <f t="shared" si="79"/>
        <v>194.59858566666665</v>
      </c>
      <c r="R326">
        <f t="shared" si="80"/>
        <v>342.90865000000002</v>
      </c>
      <c r="S326">
        <f t="shared" si="81"/>
        <v>537.5072356666667</v>
      </c>
      <c r="T326" s="18">
        <f t="shared" si="82"/>
        <v>15.220366293831708</v>
      </c>
      <c r="V326">
        <f t="shared" si="83"/>
        <v>603.43232566666666</v>
      </c>
    </row>
    <row r="327" spans="1:22" x14ac:dyDescent="0.3">
      <c r="A327">
        <v>325</v>
      </c>
      <c r="B327">
        <v>2010</v>
      </c>
      <c r="C327">
        <v>11</v>
      </c>
      <c r="D327">
        <v>22</v>
      </c>
      <c r="E327">
        <v>390.917419</v>
      </c>
      <c r="F327">
        <v>419.72915599999999</v>
      </c>
      <c r="H327">
        <f t="shared" si="70"/>
        <v>-28.811736999999994</v>
      </c>
      <c r="I327">
        <f t="shared" si="71"/>
        <v>79.170012999999983</v>
      </c>
      <c r="J327">
        <f t="shared" si="72"/>
        <v>1109.6987920000001</v>
      </c>
      <c r="K327">
        <f t="shared" si="73"/>
        <v>110.79757699999999</v>
      </c>
      <c r="L327">
        <f t="shared" si="74"/>
        <v>888.37341300000003</v>
      </c>
      <c r="M327">
        <f t="shared" si="75"/>
        <v>230.72207700000001</v>
      </c>
      <c r="N327">
        <f t="shared" si="76"/>
        <v>176.19088799999997</v>
      </c>
      <c r="O327">
        <f t="shared" si="77"/>
        <v>-293.25442499999997</v>
      </c>
      <c r="P327">
        <f t="shared" si="78"/>
        <v>210.42150900000001</v>
      </c>
      <c r="Q327">
        <f t="shared" si="79"/>
        <v>275.92312299999998</v>
      </c>
      <c r="R327">
        <f t="shared" si="80"/>
        <v>342.90865000000002</v>
      </c>
      <c r="S327">
        <f t="shared" si="81"/>
        <v>618.831773</v>
      </c>
      <c r="T327" s="18">
        <f t="shared" si="82"/>
        <v>17.523199008919722</v>
      </c>
      <c r="V327">
        <f t="shared" si="83"/>
        <v>666.84054199999991</v>
      </c>
    </row>
    <row r="328" spans="1:22" x14ac:dyDescent="0.3">
      <c r="A328">
        <v>326</v>
      </c>
      <c r="B328">
        <v>2010</v>
      </c>
      <c r="C328">
        <v>11</v>
      </c>
      <c r="D328">
        <v>23</v>
      </c>
      <c r="E328">
        <v>386.18338</v>
      </c>
      <c r="F328">
        <v>419.89584400000001</v>
      </c>
      <c r="H328">
        <f t="shared" si="70"/>
        <v>-33.712464000000011</v>
      </c>
      <c r="I328">
        <f t="shared" si="71"/>
        <v>85.609893</v>
      </c>
      <c r="J328">
        <f t="shared" si="72"/>
        <v>398.53582799999992</v>
      </c>
      <c r="K328">
        <f t="shared" si="73"/>
        <v>47.829680999999994</v>
      </c>
      <c r="L328">
        <f t="shared" si="74"/>
        <v>715.87936500000012</v>
      </c>
      <c r="M328">
        <f t="shared" si="75"/>
        <v>143.154357</v>
      </c>
      <c r="N328">
        <f t="shared" si="76"/>
        <v>111.62060500000001</v>
      </c>
      <c r="O328">
        <f t="shared" si="77"/>
        <v>-484.16525300000001</v>
      </c>
      <c r="P328">
        <f t="shared" si="78"/>
        <v>205.81088299999999</v>
      </c>
      <c r="Q328">
        <f t="shared" si="79"/>
        <v>132.28476611111111</v>
      </c>
      <c r="R328">
        <f t="shared" si="80"/>
        <v>342.90865000000002</v>
      </c>
      <c r="S328">
        <f t="shared" si="81"/>
        <v>475.19341611111111</v>
      </c>
      <c r="T328" s="18">
        <f t="shared" si="82"/>
        <v>13.455852077335726</v>
      </c>
      <c r="V328">
        <f t="shared" si="83"/>
        <v>518.46814611111108</v>
      </c>
    </row>
    <row r="329" spans="1:22" x14ac:dyDescent="0.3">
      <c r="A329">
        <v>327</v>
      </c>
      <c r="B329">
        <v>2010</v>
      </c>
      <c r="C329">
        <v>11</v>
      </c>
      <c r="D329">
        <v>24</v>
      </c>
      <c r="E329">
        <v>383.96612499999998</v>
      </c>
      <c r="F329">
        <v>415.625</v>
      </c>
      <c r="H329">
        <f t="shared" si="70"/>
        <v>-31.658875000000023</v>
      </c>
      <c r="I329">
        <f t="shared" si="71"/>
        <v>75.143768000000023</v>
      </c>
      <c r="J329">
        <f t="shared" si="72"/>
        <v>-21.839783000000011</v>
      </c>
      <c r="K329">
        <f t="shared" si="73"/>
        <v>23.818451000000039</v>
      </c>
      <c r="L329">
        <f t="shared" si="74"/>
        <v>353.44976799999995</v>
      </c>
      <c r="M329">
        <f t="shared" si="75"/>
        <v>146.10485799999998</v>
      </c>
      <c r="N329">
        <f t="shared" si="76"/>
        <v>170.90765399999998</v>
      </c>
      <c r="O329">
        <f t="shared" si="77"/>
        <v>259.57324199999994</v>
      </c>
      <c r="P329">
        <f t="shared" si="78"/>
        <v>210.17163099999999</v>
      </c>
      <c r="Q329">
        <f t="shared" si="79"/>
        <v>131.74119044444444</v>
      </c>
      <c r="R329">
        <f t="shared" si="80"/>
        <v>342.90865000000002</v>
      </c>
      <c r="S329">
        <f t="shared" si="81"/>
        <v>474.64984044444446</v>
      </c>
      <c r="T329" s="18">
        <f t="shared" si="82"/>
        <v>13.440459873833909</v>
      </c>
      <c r="V329">
        <f t="shared" si="83"/>
        <v>515.70731544444448</v>
      </c>
    </row>
    <row r="330" spans="1:22" x14ac:dyDescent="0.3">
      <c r="A330">
        <v>328</v>
      </c>
      <c r="B330">
        <v>2010</v>
      </c>
      <c r="C330">
        <v>11</v>
      </c>
      <c r="D330">
        <v>25</v>
      </c>
      <c r="E330">
        <v>382.67099000000002</v>
      </c>
      <c r="F330">
        <v>414.375</v>
      </c>
      <c r="H330">
        <f t="shared" si="70"/>
        <v>-31.704009999999982</v>
      </c>
      <c r="I330">
        <f t="shared" si="71"/>
        <v>82.875029999999981</v>
      </c>
      <c r="J330">
        <f t="shared" si="72"/>
        <v>-179.80914299999995</v>
      </c>
      <c r="K330">
        <f t="shared" si="73"/>
        <v>29.257263000000023</v>
      </c>
      <c r="L330">
        <f t="shared" si="74"/>
        <v>234.72216800000001</v>
      </c>
      <c r="M330">
        <f t="shared" si="75"/>
        <v>127.84454399999998</v>
      </c>
      <c r="N330">
        <f t="shared" si="76"/>
        <v>164.86358600000005</v>
      </c>
      <c r="O330">
        <f t="shared" si="77"/>
        <v>692.52050800000006</v>
      </c>
      <c r="P330">
        <f t="shared" si="78"/>
        <v>216.79129</v>
      </c>
      <c r="Q330">
        <f t="shared" si="79"/>
        <v>148.59569288888892</v>
      </c>
      <c r="R330">
        <f t="shared" si="80"/>
        <v>342.90865000000002</v>
      </c>
      <c r="S330">
        <f t="shared" si="81"/>
        <v>491.50434288888891</v>
      </c>
      <c r="T330" s="18">
        <f t="shared" si="82"/>
        <v>13.917721729828372</v>
      </c>
      <c r="V330">
        <f t="shared" si="83"/>
        <v>531.26668288888891</v>
      </c>
    </row>
    <row r="331" spans="1:22" x14ac:dyDescent="0.3">
      <c r="A331">
        <v>329</v>
      </c>
      <c r="B331">
        <v>2010</v>
      </c>
      <c r="C331">
        <v>11</v>
      </c>
      <c r="D331">
        <v>26</v>
      </c>
      <c r="E331">
        <v>381.551514</v>
      </c>
      <c r="F331">
        <v>416.47915599999999</v>
      </c>
      <c r="H331">
        <f t="shared" si="70"/>
        <v>-34.927641999999992</v>
      </c>
      <c r="I331">
        <f t="shared" si="71"/>
        <v>73.270172000000002</v>
      </c>
      <c r="J331">
        <f t="shared" si="72"/>
        <v>407.12048299999992</v>
      </c>
      <c r="K331">
        <f t="shared" si="73"/>
        <v>45.15927099999999</v>
      </c>
      <c r="L331">
        <f t="shared" si="74"/>
        <v>377.59048500000006</v>
      </c>
      <c r="M331">
        <f t="shared" si="75"/>
        <v>68.57195999999999</v>
      </c>
      <c r="N331">
        <f t="shared" si="76"/>
        <v>99.099272999999982</v>
      </c>
      <c r="O331">
        <f t="shared" si="77"/>
        <v>277.17755100000011</v>
      </c>
      <c r="P331">
        <f t="shared" si="78"/>
        <v>230.63668799999996</v>
      </c>
      <c r="Q331">
        <f t="shared" si="79"/>
        <v>171.5220267777778</v>
      </c>
      <c r="R331">
        <f t="shared" si="80"/>
        <v>342.90865000000002</v>
      </c>
      <c r="S331">
        <f t="shared" si="81"/>
        <v>514.43067677777776</v>
      </c>
      <c r="T331" s="18">
        <f t="shared" si="82"/>
        <v>14.566917082763069</v>
      </c>
      <c r="V331">
        <f t="shared" si="83"/>
        <v>553.07354077777779</v>
      </c>
    </row>
    <row r="332" spans="1:22" x14ac:dyDescent="0.3">
      <c r="A332">
        <v>330</v>
      </c>
      <c r="B332">
        <v>2010</v>
      </c>
      <c r="C332">
        <v>11</v>
      </c>
      <c r="D332">
        <v>27</v>
      </c>
      <c r="E332">
        <v>380.690247</v>
      </c>
      <c r="F332">
        <v>421.97915599999999</v>
      </c>
      <c r="H332">
        <f t="shared" si="70"/>
        <v>-41.28890899999999</v>
      </c>
      <c r="I332">
        <f t="shared" si="71"/>
        <v>51.751191000000006</v>
      </c>
      <c r="J332">
        <f t="shared" si="72"/>
        <v>162.46795699999996</v>
      </c>
      <c r="K332">
        <f t="shared" si="73"/>
        <v>49.404236000000026</v>
      </c>
      <c r="L332">
        <f t="shared" si="74"/>
        <v>63.102051000000074</v>
      </c>
      <c r="M332">
        <f t="shared" si="75"/>
        <v>46.204680999999994</v>
      </c>
      <c r="N332">
        <f t="shared" si="76"/>
        <v>225.97686799999997</v>
      </c>
      <c r="O332">
        <f t="shared" si="77"/>
        <v>308.30493200000001</v>
      </c>
      <c r="P332">
        <f t="shared" si="78"/>
        <v>219.92794800000001</v>
      </c>
      <c r="Q332">
        <f t="shared" si="79"/>
        <v>120.65010611111113</v>
      </c>
      <c r="R332">
        <f t="shared" si="80"/>
        <v>342.90865000000002</v>
      </c>
      <c r="S332">
        <f t="shared" si="81"/>
        <v>463.55875611111117</v>
      </c>
      <c r="T332" s="18">
        <f t="shared" si="82"/>
        <v>13.126398304151527</v>
      </c>
      <c r="V332">
        <f t="shared" si="83"/>
        <v>501.34035311111114</v>
      </c>
    </row>
    <row r="333" spans="1:22" x14ac:dyDescent="0.3">
      <c r="A333">
        <v>331</v>
      </c>
      <c r="B333">
        <v>2010</v>
      </c>
      <c r="C333">
        <v>11</v>
      </c>
      <c r="D333">
        <v>28</v>
      </c>
      <c r="E333">
        <v>388.30499300000002</v>
      </c>
      <c r="F333">
        <v>414.6875</v>
      </c>
      <c r="H333">
        <f t="shared" si="70"/>
        <v>-26.382506999999976</v>
      </c>
      <c r="I333">
        <f t="shared" si="71"/>
        <v>103.88128699999999</v>
      </c>
      <c r="J333">
        <f t="shared" si="72"/>
        <v>-167.41113299999995</v>
      </c>
      <c r="K333">
        <f t="shared" si="73"/>
        <v>37.054596000000004</v>
      </c>
      <c r="L333">
        <f t="shared" si="74"/>
        <v>219.37939500000005</v>
      </c>
      <c r="M333">
        <f t="shared" si="75"/>
        <v>47.509979999999985</v>
      </c>
      <c r="N333">
        <f t="shared" si="76"/>
        <v>181.550567</v>
      </c>
      <c r="O333">
        <f t="shared" si="77"/>
        <v>-55.141052000000059</v>
      </c>
      <c r="P333">
        <f t="shared" si="78"/>
        <v>262.23594700000001</v>
      </c>
      <c r="Q333">
        <f t="shared" si="79"/>
        <v>66.964120000000008</v>
      </c>
      <c r="R333">
        <f t="shared" si="80"/>
        <v>342.90865000000002</v>
      </c>
      <c r="S333">
        <f t="shared" si="81"/>
        <v>409.87277000000006</v>
      </c>
      <c r="T333" s="18">
        <f t="shared" si="82"/>
        <v>11.60619481806598</v>
      </c>
      <c r="V333">
        <f t="shared" si="83"/>
        <v>455.26911300000006</v>
      </c>
    </row>
    <row r="334" spans="1:22" x14ac:dyDescent="0.3">
      <c r="A334">
        <v>332</v>
      </c>
      <c r="B334">
        <v>2010</v>
      </c>
      <c r="C334">
        <v>11</v>
      </c>
      <c r="D334">
        <v>29</v>
      </c>
      <c r="E334">
        <v>389.35571299999998</v>
      </c>
      <c r="F334">
        <v>407.375</v>
      </c>
      <c r="H334">
        <f t="shared" si="70"/>
        <v>-18.01928700000002</v>
      </c>
      <c r="I334">
        <f t="shared" si="71"/>
        <v>186.90460199999995</v>
      </c>
      <c r="J334">
        <f t="shared" si="72"/>
        <v>-244.97369400000002</v>
      </c>
      <c r="K334">
        <f t="shared" si="73"/>
        <v>25.787048000000027</v>
      </c>
      <c r="L334">
        <f t="shared" si="74"/>
        <v>421.54669200000001</v>
      </c>
      <c r="M334">
        <f t="shared" si="75"/>
        <v>53.426758000000007</v>
      </c>
      <c r="N334">
        <f t="shared" si="76"/>
        <v>185.38757299999997</v>
      </c>
      <c r="O334">
        <f t="shared" si="77"/>
        <v>-128.63836700000002</v>
      </c>
      <c r="P334">
        <f t="shared" si="78"/>
        <v>233.10591199999999</v>
      </c>
      <c r="Q334">
        <f t="shared" si="79"/>
        <v>79.39191522222221</v>
      </c>
      <c r="R334">
        <f t="shared" si="80"/>
        <v>342.90865000000002</v>
      </c>
      <c r="S334">
        <f t="shared" si="81"/>
        <v>422.30056522222225</v>
      </c>
      <c r="T334" s="18">
        <f t="shared" si="82"/>
        <v>11.958107467711235</v>
      </c>
      <c r="V334">
        <f t="shared" si="83"/>
        <v>468.7476282222222</v>
      </c>
    </row>
    <row r="335" spans="1:22" x14ac:dyDescent="0.3">
      <c r="A335">
        <v>333</v>
      </c>
      <c r="B335">
        <v>2010</v>
      </c>
      <c r="C335">
        <v>11</v>
      </c>
      <c r="D335">
        <v>30</v>
      </c>
      <c r="E335">
        <v>385.62982199999999</v>
      </c>
      <c r="F335">
        <v>413.45651199999998</v>
      </c>
      <c r="H335">
        <f t="shared" si="70"/>
        <v>-27.826689999999985</v>
      </c>
      <c r="I335">
        <f t="shared" si="71"/>
        <v>199.42086700000004</v>
      </c>
      <c r="J335">
        <f t="shared" si="72"/>
        <v>-244.50524899999999</v>
      </c>
      <c r="K335">
        <f t="shared" si="73"/>
        <v>20.712890000000016</v>
      </c>
      <c r="L335">
        <f t="shared" si="74"/>
        <v>-117.30798300000004</v>
      </c>
      <c r="M335">
        <f t="shared" si="75"/>
        <v>60.744934000000001</v>
      </c>
      <c r="N335">
        <f t="shared" si="76"/>
        <v>169.81408699999997</v>
      </c>
      <c r="O335">
        <f t="shared" si="77"/>
        <v>-299.84674099999995</v>
      </c>
      <c r="P335">
        <f t="shared" si="78"/>
        <v>188.12071300000002</v>
      </c>
      <c r="Q335">
        <f t="shared" si="79"/>
        <v>-5.6303524444444344</v>
      </c>
      <c r="R335">
        <f t="shared" si="80"/>
        <v>342.90865000000002</v>
      </c>
      <c r="S335">
        <f t="shared" si="81"/>
        <v>337.27829755555558</v>
      </c>
      <c r="T335" s="18">
        <f t="shared" si="82"/>
        <v>9.5505676781978082</v>
      </c>
      <c r="V335">
        <f t="shared" si="83"/>
        <v>379.99946955555555</v>
      </c>
    </row>
    <row r="336" spans="1:22" x14ac:dyDescent="0.3">
      <c r="A336">
        <v>334</v>
      </c>
      <c r="B336">
        <v>2010</v>
      </c>
      <c r="C336">
        <v>12</v>
      </c>
      <c r="D336">
        <v>1</v>
      </c>
      <c r="E336">
        <v>502.982147</v>
      </c>
      <c r="F336">
        <v>424.8125</v>
      </c>
      <c r="H336">
        <f t="shared" si="70"/>
        <v>78.169646999999998</v>
      </c>
      <c r="I336">
        <f t="shared" si="71"/>
        <v>170.40686000000005</v>
      </c>
      <c r="J336">
        <f t="shared" si="72"/>
        <v>-128.06433100000004</v>
      </c>
      <c r="K336">
        <f t="shared" si="73"/>
        <v>11.52179000000001</v>
      </c>
      <c r="L336">
        <f t="shared" si="74"/>
        <v>-304.27484100000004</v>
      </c>
      <c r="M336">
        <f t="shared" si="75"/>
        <v>75.183441000000016</v>
      </c>
      <c r="N336">
        <f t="shared" si="76"/>
        <v>82.539184999999975</v>
      </c>
      <c r="O336">
        <f t="shared" si="77"/>
        <v>-282.45257600000002</v>
      </c>
      <c r="P336">
        <f t="shared" si="78"/>
        <v>164.17515600000002</v>
      </c>
      <c r="Q336">
        <f t="shared" si="79"/>
        <v>-14.755074333333337</v>
      </c>
      <c r="R336">
        <f t="shared" si="80"/>
        <v>342.90865000000002</v>
      </c>
      <c r="S336">
        <f t="shared" si="81"/>
        <v>328.15357566666671</v>
      </c>
      <c r="T336" s="18">
        <f t="shared" si="82"/>
        <v>9.2921867667185829</v>
      </c>
      <c r="V336">
        <f t="shared" si="83"/>
        <v>488.22707266666669</v>
      </c>
    </row>
    <row r="337" spans="1:22" x14ac:dyDescent="0.3">
      <c r="A337">
        <v>335</v>
      </c>
      <c r="B337">
        <v>2010</v>
      </c>
      <c r="C337">
        <v>12</v>
      </c>
      <c r="D337">
        <v>2</v>
      </c>
      <c r="E337">
        <v>542.34655799999996</v>
      </c>
      <c r="F337">
        <v>419.95834400000001</v>
      </c>
      <c r="H337">
        <f t="shared" si="70"/>
        <v>122.38821399999995</v>
      </c>
      <c r="I337">
        <f t="shared" si="71"/>
        <v>99.010924999999986</v>
      </c>
      <c r="J337">
        <f t="shared" si="72"/>
        <v>-97.835021999999981</v>
      </c>
      <c r="K337">
        <f t="shared" si="73"/>
        <v>-11.752929999999992</v>
      </c>
      <c r="L337">
        <f t="shared" si="74"/>
        <v>-332.84210200000001</v>
      </c>
      <c r="M337">
        <f t="shared" si="75"/>
        <v>94.867125999999985</v>
      </c>
      <c r="N337">
        <f t="shared" si="76"/>
        <v>148.21130400000004</v>
      </c>
      <c r="O337">
        <f t="shared" si="77"/>
        <v>-372.47946199999996</v>
      </c>
      <c r="P337">
        <f t="shared" si="78"/>
        <v>149.27552800000001</v>
      </c>
      <c r="Q337">
        <f t="shared" si="79"/>
        <v>-22.350713222222218</v>
      </c>
      <c r="R337">
        <f t="shared" si="80"/>
        <v>342.90865000000002</v>
      </c>
      <c r="S337">
        <f t="shared" si="81"/>
        <v>320.5579367777778</v>
      </c>
      <c r="T337" s="18">
        <f t="shared" si="82"/>
        <v>9.0771042553526211</v>
      </c>
      <c r="V337">
        <f t="shared" si="83"/>
        <v>519.99584477777773</v>
      </c>
    </row>
    <row r="338" spans="1:22" x14ac:dyDescent="0.3">
      <c r="A338">
        <v>336</v>
      </c>
      <c r="B338">
        <v>2010</v>
      </c>
      <c r="C338">
        <v>12</v>
      </c>
      <c r="D338">
        <v>3</v>
      </c>
      <c r="E338">
        <v>546.49310300000002</v>
      </c>
      <c r="F338">
        <v>412.02084400000001</v>
      </c>
      <c r="H338">
        <f t="shared" si="70"/>
        <v>134.47225900000001</v>
      </c>
      <c r="I338">
        <f t="shared" si="71"/>
        <v>80.292022999999972</v>
      </c>
      <c r="J338">
        <f t="shared" si="72"/>
        <v>-250.39086899999995</v>
      </c>
      <c r="K338">
        <f t="shared" si="73"/>
        <v>107.72039699999999</v>
      </c>
      <c r="L338">
        <f t="shared" si="74"/>
        <v>-308.32601899999997</v>
      </c>
      <c r="M338">
        <f t="shared" si="75"/>
        <v>264.15518099999997</v>
      </c>
      <c r="N338">
        <f t="shared" si="76"/>
        <v>47.421600000000012</v>
      </c>
      <c r="O338">
        <f t="shared" si="77"/>
        <v>-298.39282200000002</v>
      </c>
      <c r="P338">
        <f t="shared" si="78"/>
        <v>147.53926100000001</v>
      </c>
      <c r="Q338">
        <f t="shared" si="79"/>
        <v>-8.3898876666666649</v>
      </c>
      <c r="R338">
        <f t="shared" si="80"/>
        <v>342.90865000000002</v>
      </c>
      <c r="S338">
        <f t="shared" si="81"/>
        <v>334.51876233333337</v>
      </c>
      <c r="T338" s="18">
        <f t="shared" si="82"/>
        <v>9.4724270800887265</v>
      </c>
      <c r="V338">
        <f t="shared" si="83"/>
        <v>538.10321533333331</v>
      </c>
    </row>
    <row r="339" spans="1:22" x14ac:dyDescent="0.3">
      <c r="A339">
        <v>337</v>
      </c>
      <c r="B339">
        <v>2010</v>
      </c>
      <c r="C339">
        <v>12</v>
      </c>
      <c r="D339">
        <v>4</v>
      </c>
      <c r="E339">
        <v>439.38784800000002</v>
      </c>
      <c r="F339">
        <v>410</v>
      </c>
      <c r="H339">
        <f t="shared" si="70"/>
        <v>29.38784800000002</v>
      </c>
      <c r="I339">
        <f t="shared" si="71"/>
        <v>54.975799999999992</v>
      </c>
      <c r="J339">
        <f t="shared" si="72"/>
        <v>37.31860400000005</v>
      </c>
      <c r="K339">
        <f t="shared" si="73"/>
        <v>41.433685000000025</v>
      </c>
      <c r="L339">
        <f t="shared" si="74"/>
        <v>-215.29489100000001</v>
      </c>
      <c r="M339">
        <f t="shared" si="75"/>
        <v>333.29385400000001</v>
      </c>
      <c r="N339">
        <f t="shared" si="76"/>
        <v>-3.9902650000000222</v>
      </c>
      <c r="O339">
        <f t="shared" si="77"/>
        <v>-287.223816</v>
      </c>
      <c r="P339">
        <f t="shared" si="78"/>
        <v>150.71910100000002</v>
      </c>
      <c r="Q339">
        <f t="shared" si="79"/>
        <v>15.624435555555566</v>
      </c>
      <c r="R339">
        <f t="shared" si="80"/>
        <v>342.90865000000002</v>
      </c>
      <c r="S339">
        <f t="shared" si="81"/>
        <v>358.5330855555556</v>
      </c>
      <c r="T339" s="18">
        <f t="shared" si="82"/>
        <v>10.152430569320561</v>
      </c>
      <c r="V339">
        <f t="shared" si="83"/>
        <v>455.0122835555556</v>
      </c>
    </row>
    <row r="340" spans="1:22" x14ac:dyDescent="0.3">
      <c r="A340">
        <v>338</v>
      </c>
      <c r="B340">
        <v>2010</v>
      </c>
      <c r="C340">
        <v>12</v>
      </c>
      <c r="D340">
        <v>5</v>
      </c>
      <c r="E340">
        <v>400.71868899999998</v>
      </c>
      <c r="F340">
        <v>408.625</v>
      </c>
      <c r="H340">
        <f t="shared" si="70"/>
        <v>-7.9063110000000165</v>
      </c>
      <c r="I340">
        <f t="shared" si="71"/>
        <v>45.242278999999996</v>
      </c>
      <c r="J340">
        <f t="shared" si="72"/>
        <v>-416.27264400000001</v>
      </c>
      <c r="K340">
        <f t="shared" si="73"/>
        <v>5.4894100000000208</v>
      </c>
      <c r="L340">
        <f t="shared" si="74"/>
        <v>-59.966980000000035</v>
      </c>
      <c r="M340">
        <f t="shared" si="75"/>
        <v>249.63272100000006</v>
      </c>
      <c r="N340">
        <f t="shared" si="76"/>
        <v>-37.252349999999979</v>
      </c>
      <c r="O340">
        <f t="shared" si="77"/>
        <v>-289.38894700000003</v>
      </c>
      <c r="P340">
        <f t="shared" si="78"/>
        <v>154.790299</v>
      </c>
      <c r="Q340">
        <f t="shared" si="79"/>
        <v>-39.514724777777779</v>
      </c>
      <c r="R340">
        <f t="shared" si="80"/>
        <v>342.90865000000002</v>
      </c>
      <c r="S340">
        <f t="shared" si="81"/>
        <v>303.39392522222226</v>
      </c>
      <c r="T340" s="18">
        <f t="shared" si="82"/>
        <v>8.5910781600516017</v>
      </c>
      <c r="V340">
        <f t="shared" si="83"/>
        <v>361.20396422222223</v>
      </c>
    </row>
    <row r="341" spans="1:22" x14ac:dyDescent="0.3">
      <c r="A341">
        <v>339</v>
      </c>
      <c r="B341">
        <v>2010</v>
      </c>
      <c r="C341">
        <v>12</v>
      </c>
      <c r="D341">
        <v>6</v>
      </c>
      <c r="E341">
        <v>389.51556399999998</v>
      </c>
      <c r="F341">
        <v>410.04165599999999</v>
      </c>
      <c r="H341">
        <f t="shared" si="70"/>
        <v>-20.526092000000006</v>
      </c>
      <c r="I341">
        <f t="shared" si="71"/>
        <v>44.472319999999968</v>
      </c>
      <c r="J341">
        <f t="shared" si="72"/>
        <v>-202.86535600000002</v>
      </c>
      <c r="K341">
        <f t="shared" si="73"/>
        <v>-9.7164300000000026</v>
      </c>
      <c r="L341">
        <f t="shared" si="74"/>
        <v>85.419738999999936</v>
      </c>
      <c r="M341">
        <f t="shared" si="75"/>
        <v>176.28515599999997</v>
      </c>
      <c r="N341">
        <f t="shared" si="76"/>
        <v>67.648773000000006</v>
      </c>
      <c r="O341">
        <f t="shared" si="77"/>
        <v>-247.38558999999998</v>
      </c>
      <c r="P341">
        <f t="shared" si="78"/>
        <v>157.70941199999999</v>
      </c>
      <c r="Q341">
        <f t="shared" si="79"/>
        <v>5.6713257777777626</v>
      </c>
      <c r="R341">
        <f t="shared" si="80"/>
        <v>342.90865000000002</v>
      </c>
      <c r="S341">
        <f t="shared" si="81"/>
        <v>348.5799757777778</v>
      </c>
      <c r="T341" s="18">
        <f t="shared" si="82"/>
        <v>9.8705925464470567</v>
      </c>
      <c r="V341">
        <f t="shared" si="83"/>
        <v>395.18688977777776</v>
      </c>
    </row>
    <row r="342" spans="1:22" x14ac:dyDescent="0.3">
      <c r="A342">
        <v>340</v>
      </c>
      <c r="B342">
        <v>2010</v>
      </c>
      <c r="C342">
        <v>12</v>
      </c>
      <c r="D342">
        <v>7</v>
      </c>
      <c r="E342">
        <v>395.04031400000002</v>
      </c>
      <c r="F342">
        <v>407.97915599999999</v>
      </c>
      <c r="H342">
        <f t="shared" si="70"/>
        <v>-12.938841999999966</v>
      </c>
      <c r="I342">
        <f t="shared" si="71"/>
        <v>48.89956699999999</v>
      </c>
      <c r="J342">
        <f t="shared" si="72"/>
        <v>-128.07983399999989</v>
      </c>
      <c r="K342">
        <f t="shared" si="73"/>
        <v>-14.226899000000003</v>
      </c>
      <c r="L342">
        <f t="shared" si="74"/>
        <v>66.802490000000034</v>
      </c>
      <c r="M342">
        <f t="shared" si="75"/>
        <v>381.24981700000001</v>
      </c>
      <c r="N342">
        <f t="shared" si="76"/>
        <v>-2.559662000000003</v>
      </c>
      <c r="O342">
        <f t="shared" si="77"/>
        <v>-223.870789</v>
      </c>
      <c r="P342">
        <f t="shared" si="78"/>
        <v>160.68833899999998</v>
      </c>
      <c r="Q342">
        <f t="shared" si="79"/>
        <v>30.662687444444462</v>
      </c>
      <c r="R342">
        <f t="shared" si="80"/>
        <v>342.90865000000002</v>
      </c>
      <c r="S342">
        <f t="shared" si="81"/>
        <v>373.57133744444451</v>
      </c>
      <c r="T342" s="18">
        <f t="shared" si="82"/>
        <v>10.578262422326052</v>
      </c>
      <c r="V342">
        <f t="shared" si="83"/>
        <v>425.70300144444451</v>
      </c>
    </row>
    <row r="343" spans="1:22" x14ac:dyDescent="0.3">
      <c r="A343">
        <v>341</v>
      </c>
      <c r="B343">
        <v>2010</v>
      </c>
      <c r="C343">
        <v>12</v>
      </c>
      <c r="D343">
        <v>8</v>
      </c>
      <c r="E343">
        <v>435.280304</v>
      </c>
      <c r="F343">
        <v>415.16665599999999</v>
      </c>
      <c r="H343">
        <f t="shared" si="70"/>
        <v>20.113648000000012</v>
      </c>
      <c r="I343">
        <f t="shared" si="71"/>
        <v>61.424592000000018</v>
      </c>
      <c r="J343">
        <f t="shared" si="72"/>
        <v>-304.863159</v>
      </c>
      <c r="K343">
        <f t="shared" si="73"/>
        <v>-15.287627999999984</v>
      </c>
      <c r="L343">
        <f t="shared" si="74"/>
        <v>-101.24938999999995</v>
      </c>
      <c r="M343">
        <f t="shared" si="75"/>
        <v>1246.4522710000001</v>
      </c>
      <c r="N343">
        <f t="shared" si="76"/>
        <v>-24.708190999999999</v>
      </c>
      <c r="O343">
        <f t="shared" si="77"/>
        <v>-199.40267899999998</v>
      </c>
      <c r="P343">
        <f t="shared" si="78"/>
        <v>180.09036300000002</v>
      </c>
      <c r="Q343">
        <f t="shared" si="79"/>
        <v>95.841091888888911</v>
      </c>
      <c r="R343">
        <f t="shared" si="80"/>
        <v>342.90865000000002</v>
      </c>
      <c r="S343">
        <f t="shared" si="81"/>
        <v>438.74974188888893</v>
      </c>
      <c r="T343" s="18">
        <f t="shared" si="82"/>
        <v>12.423891884153729</v>
      </c>
      <c r="V343">
        <f t="shared" si="83"/>
        <v>531.12139588888886</v>
      </c>
    </row>
    <row r="344" spans="1:22" x14ac:dyDescent="0.3">
      <c r="A344">
        <v>342</v>
      </c>
      <c r="B344">
        <v>2010</v>
      </c>
      <c r="C344">
        <v>12</v>
      </c>
      <c r="D344">
        <v>9</v>
      </c>
      <c r="E344">
        <v>789.11431900000002</v>
      </c>
      <c r="F344">
        <v>431.375</v>
      </c>
      <c r="H344">
        <f t="shared" si="70"/>
        <v>357.73931900000002</v>
      </c>
      <c r="I344">
        <f t="shared" si="71"/>
        <v>81.253724000000034</v>
      </c>
      <c r="J344">
        <f t="shared" si="72"/>
        <v>-523.99035600000002</v>
      </c>
      <c r="K344">
        <f t="shared" si="73"/>
        <v>-15.946930000000009</v>
      </c>
      <c r="L344">
        <f t="shared" si="74"/>
        <v>-162.29184000000004</v>
      </c>
      <c r="M344">
        <f t="shared" si="75"/>
        <v>952.43527299999994</v>
      </c>
      <c r="N344">
        <f t="shared" si="76"/>
        <v>-27.430144999999982</v>
      </c>
      <c r="O344">
        <f t="shared" si="77"/>
        <v>-178.03741500000001</v>
      </c>
      <c r="P344">
        <f t="shared" si="78"/>
        <v>211.42448400000001</v>
      </c>
      <c r="Q344">
        <f t="shared" si="79"/>
        <v>77.239568222222218</v>
      </c>
      <c r="R344">
        <f t="shared" si="80"/>
        <v>342.90865000000002</v>
      </c>
      <c r="S344">
        <f t="shared" si="81"/>
        <v>420.14821822222223</v>
      </c>
      <c r="T344" s="18">
        <f t="shared" si="82"/>
        <v>11.897160363081474</v>
      </c>
      <c r="V344">
        <f t="shared" si="83"/>
        <v>866.35388722222228</v>
      </c>
    </row>
    <row r="345" spans="1:22" x14ac:dyDescent="0.3">
      <c r="A345">
        <v>343</v>
      </c>
      <c r="B345">
        <v>2010</v>
      </c>
      <c r="C345">
        <v>12</v>
      </c>
      <c r="D345">
        <v>10</v>
      </c>
      <c r="E345">
        <v>956.51470900000004</v>
      </c>
      <c r="F345">
        <v>457.85415599999999</v>
      </c>
      <c r="H345">
        <f t="shared" si="70"/>
        <v>498.66055300000005</v>
      </c>
      <c r="I345">
        <f t="shared" si="71"/>
        <v>94.525329999999997</v>
      </c>
      <c r="J345">
        <f t="shared" si="72"/>
        <v>-544.15917999999999</v>
      </c>
      <c r="K345">
        <f t="shared" si="73"/>
        <v>-15.606445000000008</v>
      </c>
      <c r="L345">
        <f t="shared" si="74"/>
        <v>-54.170226999999954</v>
      </c>
      <c r="M345">
        <f t="shared" si="75"/>
        <v>699.32257100000004</v>
      </c>
      <c r="N345">
        <f t="shared" si="76"/>
        <v>-32.636626999999976</v>
      </c>
      <c r="O345">
        <f t="shared" si="77"/>
        <v>-149.44808999999998</v>
      </c>
      <c r="P345">
        <f t="shared" si="78"/>
        <v>241.89355499999999</v>
      </c>
      <c r="Q345">
        <f t="shared" si="79"/>
        <v>82.042382222222244</v>
      </c>
      <c r="R345">
        <f t="shared" si="80"/>
        <v>342.90865000000002</v>
      </c>
      <c r="S345">
        <f t="shared" si="81"/>
        <v>424.95103222222224</v>
      </c>
      <c r="T345" s="18">
        <f t="shared" si="82"/>
        <v>12.033159626850411</v>
      </c>
      <c r="V345">
        <f t="shared" si="83"/>
        <v>1038.5570912222222</v>
      </c>
    </row>
    <row r="346" spans="1:22" x14ac:dyDescent="0.3">
      <c r="A346">
        <v>344</v>
      </c>
      <c r="B346">
        <v>2010</v>
      </c>
      <c r="C346">
        <v>12</v>
      </c>
      <c r="D346">
        <v>11</v>
      </c>
      <c r="E346">
        <v>750.73651099999995</v>
      </c>
      <c r="F346">
        <v>473</v>
      </c>
      <c r="H346">
        <f t="shared" si="70"/>
        <v>277.73651099999995</v>
      </c>
      <c r="I346">
        <f t="shared" si="71"/>
        <v>115.01821899999999</v>
      </c>
      <c r="J346">
        <f t="shared" si="72"/>
        <v>-555.15225199999998</v>
      </c>
      <c r="K346">
        <f t="shared" si="73"/>
        <v>-14.680786000000012</v>
      </c>
      <c r="L346">
        <f t="shared" si="74"/>
        <v>20.092468000000054</v>
      </c>
      <c r="M346">
        <f t="shared" si="75"/>
        <v>347.35125699999992</v>
      </c>
      <c r="N346">
        <f t="shared" si="76"/>
        <v>-28.492004000000009</v>
      </c>
      <c r="O346">
        <f t="shared" si="77"/>
        <v>-115.15777600000001</v>
      </c>
      <c r="P346">
        <f t="shared" si="78"/>
        <v>252.58174100000002</v>
      </c>
      <c r="Q346">
        <f t="shared" si="79"/>
        <v>33.255264222222216</v>
      </c>
      <c r="R346">
        <f t="shared" si="80"/>
        <v>342.90865000000002</v>
      </c>
      <c r="S346">
        <f t="shared" si="81"/>
        <v>376.16391422222222</v>
      </c>
      <c r="T346" s="18">
        <f t="shared" si="82"/>
        <v>10.651675328393663</v>
      </c>
      <c r="V346">
        <f t="shared" si="83"/>
        <v>783.99177522222215</v>
      </c>
    </row>
    <row r="347" spans="1:22" x14ac:dyDescent="0.3">
      <c r="A347">
        <v>345</v>
      </c>
      <c r="B347">
        <v>2010</v>
      </c>
      <c r="C347">
        <v>12</v>
      </c>
      <c r="D347">
        <v>12</v>
      </c>
      <c r="E347">
        <v>1074.386841</v>
      </c>
      <c r="F347">
        <v>746.29168700000002</v>
      </c>
      <c r="H347">
        <f t="shared" si="70"/>
        <v>328.09515399999998</v>
      </c>
      <c r="I347">
        <f t="shared" si="71"/>
        <v>104.51779199999999</v>
      </c>
      <c r="J347">
        <f t="shared" si="72"/>
        <v>-479.475098</v>
      </c>
      <c r="K347">
        <f t="shared" si="73"/>
        <v>-12.437133000000017</v>
      </c>
      <c r="L347">
        <f t="shared" si="74"/>
        <v>-9.5474239999999782</v>
      </c>
      <c r="M347">
        <f t="shared" si="75"/>
        <v>27.439757999999983</v>
      </c>
      <c r="N347">
        <f t="shared" si="76"/>
        <v>96.275451999999973</v>
      </c>
      <c r="O347">
        <f t="shared" si="77"/>
        <v>-98.356322999999975</v>
      </c>
      <c r="P347">
        <f t="shared" si="78"/>
        <v>379.20121799999998</v>
      </c>
      <c r="Q347">
        <f t="shared" si="79"/>
        <v>37.301488444444438</v>
      </c>
      <c r="R347">
        <f t="shared" si="80"/>
        <v>342.90865000000002</v>
      </c>
      <c r="S347">
        <f t="shared" si="81"/>
        <v>380.21013844444445</v>
      </c>
      <c r="T347" s="18">
        <f t="shared" si="82"/>
        <v>10.7662505576793</v>
      </c>
      <c r="V347">
        <f t="shared" si="83"/>
        <v>1111.6883294444444</v>
      </c>
    </row>
    <row r="348" spans="1:22" x14ac:dyDescent="0.3">
      <c r="A348">
        <v>346</v>
      </c>
      <c r="B348">
        <v>2010</v>
      </c>
      <c r="C348">
        <v>12</v>
      </c>
      <c r="D348">
        <v>13</v>
      </c>
      <c r="E348">
        <v>1338.390259</v>
      </c>
      <c r="F348">
        <v>1224.416626</v>
      </c>
      <c r="H348">
        <f t="shared" si="70"/>
        <v>113.97363300000006</v>
      </c>
      <c r="I348">
        <f t="shared" si="71"/>
        <v>100.55819700000001</v>
      </c>
      <c r="J348">
        <f t="shared" si="72"/>
        <v>-242.88232399999993</v>
      </c>
      <c r="K348">
        <f t="shared" si="73"/>
        <v>-10.323822000000007</v>
      </c>
      <c r="L348">
        <f t="shared" si="74"/>
        <v>-88.355773999999997</v>
      </c>
      <c r="M348">
        <f t="shared" si="75"/>
        <v>88.053711000000021</v>
      </c>
      <c r="N348">
        <f t="shared" si="76"/>
        <v>134.42620799999997</v>
      </c>
      <c r="O348">
        <f t="shared" si="77"/>
        <v>-85.536224000000004</v>
      </c>
      <c r="P348">
        <f t="shared" si="78"/>
        <v>369.31520099999994</v>
      </c>
      <c r="Q348">
        <f t="shared" si="79"/>
        <v>42.136534000000012</v>
      </c>
      <c r="R348">
        <f t="shared" si="80"/>
        <v>342.90865000000002</v>
      </c>
      <c r="S348">
        <f t="shared" si="81"/>
        <v>385.04518400000006</v>
      </c>
      <c r="T348" s="18">
        <f t="shared" si="82"/>
        <v>10.903162508848933</v>
      </c>
      <c r="V348">
        <f t="shared" si="83"/>
        <v>1380.526793</v>
      </c>
    </row>
    <row r="349" spans="1:22" x14ac:dyDescent="0.3">
      <c r="A349">
        <v>347</v>
      </c>
      <c r="B349">
        <v>2010</v>
      </c>
      <c r="C349">
        <v>12</v>
      </c>
      <c r="D349">
        <v>14</v>
      </c>
      <c r="E349">
        <v>1544.825073</v>
      </c>
      <c r="F349">
        <v>1335.833374</v>
      </c>
      <c r="H349">
        <f t="shared" si="70"/>
        <v>208.99169899999993</v>
      </c>
      <c r="I349">
        <f t="shared" si="71"/>
        <v>102.32663000000002</v>
      </c>
      <c r="J349">
        <f t="shared" si="72"/>
        <v>-309.20153800000003</v>
      </c>
      <c r="K349">
        <f t="shared" si="73"/>
        <v>-4.7484739999999874</v>
      </c>
      <c r="L349">
        <f t="shared" si="74"/>
        <v>-120.425476</v>
      </c>
      <c r="M349">
        <f t="shared" si="75"/>
        <v>-15.363220000000069</v>
      </c>
      <c r="N349">
        <f t="shared" si="76"/>
        <v>43.687591999999995</v>
      </c>
      <c r="O349">
        <f t="shared" si="77"/>
        <v>-70.241088999999988</v>
      </c>
      <c r="P349">
        <f t="shared" si="78"/>
        <v>363.05384799999996</v>
      </c>
      <c r="Q349">
        <f t="shared" si="79"/>
        <v>22.00888577777776</v>
      </c>
      <c r="R349">
        <f t="shared" si="80"/>
        <v>342.90865000000002</v>
      </c>
      <c r="S349">
        <f t="shared" si="81"/>
        <v>364.9175357777778</v>
      </c>
      <c r="T349" s="18">
        <f t="shared" si="82"/>
        <v>10.333216360690297</v>
      </c>
      <c r="V349">
        <f t="shared" si="83"/>
        <v>1566.8339587777778</v>
      </c>
    </row>
    <row r="350" spans="1:22" x14ac:dyDescent="0.3">
      <c r="A350">
        <v>348</v>
      </c>
      <c r="B350">
        <v>2010</v>
      </c>
      <c r="C350">
        <v>12</v>
      </c>
      <c r="D350">
        <v>15</v>
      </c>
      <c r="E350">
        <v>1279.126587</v>
      </c>
      <c r="F350">
        <v>1062.916626</v>
      </c>
      <c r="H350">
        <f t="shared" si="70"/>
        <v>216.20996100000002</v>
      </c>
      <c r="I350">
        <f t="shared" si="71"/>
        <v>106.936127</v>
      </c>
      <c r="J350">
        <f t="shared" si="72"/>
        <v>-392.25573700000007</v>
      </c>
      <c r="K350">
        <f t="shared" si="73"/>
        <v>1.346587999999997</v>
      </c>
      <c r="L350">
        <f t="shared" si="74"/>
        <v>-114.22991999999999</v>
      </c>
      <c r="M350">
        <f t="shared" si="75"/>
        <v>-169.78704800000003</v>
      </c>
      <c r="N350">
        <f t="shared" si="76"/>
        <v>-3.5876160000000255</v>
      </c>
      <c r="O350">
        <f t="shared" si="77"/>
        <v>-53.944976999999994</v>
      </c>
      <c r="P350">
        <f t="shared" si="78"/>
        <v>353.15412899999995</v>
      </c>
      <c r="Q350">
        <f t="shared" si="79"/>
        <v>-6.2398325555555703</v>
      </c>
      <c r="R350">
        <f t="shared" si="80"/>
        <v>342.90865000000002</v>
      </c>
      <c r="S350">
        <f t="shared" si="81"/>
        <v>336.66881744444447</v>
      </c>
      <c r="T350" s="18">
        <f t="shared" si="82"/>
        <v>9.5333092862648865</v>
      </c>
      <c r="V350">
        <f t="shared" si="83"/>
        <v>1272.8867544444445</v>
      </c>
    </row>
    <row r="351" spans="1:22" x14ac:dyDescent="0.3">
      <c r="A351">
        <v>349</v>
      </c>
      <c r="B351">
        <v>2010</v>
      </c>
      <c r="C351">
        <v>12</v>
      </c>
      <c r="D351">
        <v>16</v>
      </c>
      <c r="E351">
        <v>688.22460899999999</v>
      </c>
      <c r="F351">
        <v>932.64581299999998</v>
      </c>
      <c r="H351">
        <f t="shared" si="70"/>
        <v>-244.42120399999999</v>
      </c>
      <c r="I351">
        <f t="shared" si="71"/>
        <v>113.01211499999999</v>
      </c>
      <c r="J351">
        <f t="shared" si="72"/>
        <v>-399.48434400000002</v>
      </c>
      <c r="K351">
        <f t="shared" si="73"/>
        <v>13.382416000000035</v>
      </c>
      <c r="L351">
        <f t="shared" si="74"/>
        <v>-103.501892</v>
      </c>
      <c r="M351">
        <f t="shared" si="75"/>
        <v>-265.11450200000002</v>
      </c>
      <c r="N351">
        <f t="shared" si="76"/>
        <v>-13.926054999999963</v>
      </c>
      <c r="O351">
        <f t="shared" si="77"/>
        <v>-36.573516999999981</v>
      </c>
      <c r="P351">
        <f t="shared" si="78"/>
        <v>301.70243899999997</v>
      </c>
      <c r="Q351">
        <f t="shared" si="79"/>
        <v>-70.547171555555551</v>
      </c>
      <c r="R351">
        <f t="shared" si="80"/>
        <v>342.90865000000002</v>
      </c>
      <c r="S351">
        <f t="shared" si="81"/>
        <v>272.36147844444446</v>
      </c>
      <c r="T351" s="18">
        <f t="shared" si="82"/>
        <v>7.7123454182201465</v>
      </c>
      <c r="V351">
        <f t="shared" si="83"/>
        <v>617.67743744444442</v>
      </c>
    </row>
    <row r="352" spans="1:22" x14ac:dyDescent="0.3">
      <c r="A352">
        <v>350</v>
      </c>
      <c r="B352">
        <v>2010</v>
      </c>
      <c r="C352">
        <v>12</v>
      </c>
      <c r="D352">
        <v>17</v>
      </c>
      <c r="E352">
        <v>449.96859699999999</v>
      </c>
      <c r="F352">
        <v>905.25</v>
      </c>
      <c r="H352">
        <f t="shared" si="70"/>
        <v>-455.28140300000001</v>
      </c>
      <c r="I352">
        <f t="shared" si="71"/>
        <v>116.87264999999996</v>
      </c>
      <c r="J352">
        <f t="shared" si="72"/>
        <v>-369.00106799999998</v>
      </c>
      <c r="K352">
        <f t="shared" si="73"/>
        <v>51.864897999999982</v>
      </c>
      <c r="L352">
        <f t="shared" si="74"/>
        <v>-90.035615000000007</v>
      </c>
      <c r="M352">
        <f t="shared" si="75"/>
        <v>-313.92675800000001</v>
      </c>
      <c r="N352">
        <f t="shared" si="76"/>
        <v>-9.0320429999999874</v>
      </c>
      <c r="O352">
        <f t="shared" si="77"/>
        <v>-22.585784999999987</v>
      </c>
      <c r="P352">
        <f t="shared" si="78"/>
        <v>342.24060099999997</v>
      </c>
      <c r="Q352">
        <f t="shared" si="79"/>
        <v>-83.209391444444435</v>
      </c>
      <c r="R352">
        <f t="shared" si="80"/>
        <v>342.90865000000002</v>
      </c>
      <c r="S352">
        <f t="shared" si="81"/>
        <v>259.69925855555562</v>
      </c>
      <c r="T352" s="18">
        <f t="shared" si="82"/>
        <v>7.3537946638979363</v>
      </c>
      <c r="V352">
        <f t="shared" si="83"/>
        <v>366.75920555555558</v>
      </c>
    </row>
    <row r="353" spans="1:22" x14ac:dyDescent="0.3">
      <c r="A353">
        <v>351</v>
      </c>
      <c r="B353">
        <v>2010</v>
      </c>
      <c r="C353">
        <v>12</v>
      </c>
      <c r="D353">
        <v>18</v>
      </c>
      <c r="E353">
        <v>395.35641500000003</v>
      </c>
      <c r="F353">
        <v>897.16668700000002</v>
      </c>
      <c r="H353">
        <f t="shared" si="70"/>
        <v>-501.810272</v>
      </c>
      <c r="I353">
        <f t="shared" si="71"/>
        <v>124.62927300000001</v>
      </c>
      <c r="J353">
        <f t="shared" si="72"/>
        <v>-389.01593000000003</v>
      </c>
      <c r="K353">
        <f t="shared" si="73"/>
        <v>125.65765399999998</v>
      </c>
      <c r="L353">
        <f t="shared" si="74"/>
        <v>-66.973602000000028</v>
      </c>
      <c r="M353">
        <f t="shared" si="75"/>
        <v>51.780518000000029</v>
      </c>
      <c r="N353">
        <f t="shared" si="76"/>
        <v>-3.1576539999999795</v>
      </c>
      <c r="O353">
        <f t="shared" si="77"/>
        <v>-10.803741000000002</v>
      </c>
      <c r="P353">
        <f t="shared" si="78"/>
        <v>413.65512100000001</v>
      </c>
      <c r="Q353">
        <f t="shared" si="79"/>
        <v>-28.448736999999987</v>
      </c>
      <c r="R353">
        <f t="shared" si="80"/>
        <v>342.90865000000002</v>
      </c>
      <c r="S353">
        <f t="shared" si="81"/>
        <v>314.45991300000003</v>
      </c>
      <c r="T353" s="18">
        <f t="shared" si="82"/>
        <v>8.9044290811270006</v>
      </c>
      <c r="V353">
        <f t="shared" si="83"/>
        <v>366.90767800000003</v>
      </c>
    </row>
    <row r="354" spans="1:22" x14ac:dyDescent="0.3">
      <c r="A354">
        <v>352</v>
      </c>
      <c r="B354">
        <v>2010</v>
      </c>
      <c r="C354">
        <v>12</v>
      </c>
      <c r="D354">
        <v>19</v>
      </c>
      <c r="E354">
        <v>408.60391199999998</v>
      </c>
      <c r="F354">
        <v>870.54168700000002</v>
      </c>
      <c r="H354">
        <f t="shared" si="70"/>
        <v>-461.93777500000004</v>
      </c>
      <c r="I354">
        <f t="shared" si="71"/>
        <v>152.22436600000003</v>
      </c>
      <c r="J354">
        <f t="shared" si="72"/>
        <v>-339.075378</v>
      </c>
      <c r="K354">
        <f t="shared" si="73"/>
        <v>195.85601799999995</v>
      </c>
      <c r="L354">
        <f t="shared" si="74"/>
        <v>-32.478241000000025</v>
      </c>
      <c r="M354">
        <f t="shared" si="75"/>
        <v>-26.047606999999971</v>
      </c>
      <c r="N354">
        <f t="shared" si="76"/>
        <v>1.047393999999997</v>
      </c>
      <c r="O354">
        <f t="shared" si="77"/>
        <v>-16.952484000000027</v>
      </c>
      <c r="P354">
        <f t="shared" si="78"/>
        <v>949.79397499999993</v>
      </c>
      <c r="Q354">
        <f t="shared" si="79"/>
        <v>46.936696444444436</v>
      </c>
      <c r="R354">
        <f t="shared" si="80"/>
        <v>342.90865000000002</v>
      </c>
      <c r="S354">
        <f t="shared" si="81"/>
        <v>389.84534644444443</v>
      </c>
      <c r="T354" s="18">
        <f t="shared" si="82"/>
        <v>11.039086689634559</v>
      </c>
      <c r="V354">
        <f t="shared" si="83"/>
        <v>455.54060844444439</v>
      </c>
    </row>
    <row r="355" spans="1:22" x14ac:dyDescent="0.3">
      <c r="A355">
        <v>353</v>
      </c>
      <c r="B355">
        <v>2010</v>
      </c>
      <c r="C355">
        <v>12</v>
      </c>
      <c r="D355">
        <v>20</v>
      </c>
      <c r="E355">
        <v>397.08535799999999</v>
      </c>
      <c r="F355">
        <v>836.9375</v>
      </c>
      <c r="H355">
        <f t="shared" si="70"/>
        <v>-439.85214200000001</v>
      </c>
      <c r="I355">
        <f t="shared" si="71"/>
        <v>158.07539300000002</v>
      </c>
      <c r="J355">
        <f t="shared" si="72"/>
        <v>-296.61852999999996</v>
      </c>
      <c r="K355">
        <f t="shared" si="73"/>
        <v>101.73358100000002</v>
      </c>
      <c r="L355">
        <f t="shared" si="74"/>
        <v>39.451659999999947</v>
      </c>
      <c r="M355">
        <f t="shared" si="75"/>
        <v>-151.43829300000004</v>
      </c>
      <c r="N355">
        <f t="shared" si="76"/>
        <v>4.3672490000000153</v>
      </c>
      <c r="O355">
        <f t="shared" si="77"/>
        <v>-11.133209000000022</v>
      </c>
      <c r="P355">
        <f t="shared" si="78"/>
        <v>390.60073799999998</v>
      </c>
      <c r="Q355">
        <f t="shared" si="79"/>
        <v>-22.757061444444453</v>
      </c>
      <c r="R355">
        <f t="shared" si="80"/>
        <v>342.90865000000002</v>
      </c>
      <c r="S355">
        <f t="shared" si="81"/>
        <v>320.15158855555558</v>
      </c>
      <c r="T355" s="18">
        <f t="shared" si="82"/>
        <v>9.0655978636714032</v>
      </c>
      <c r="V355">
        <f t="shared" si="83"/>
        <v>374.32829655555554</v>
      </c>
    </row>
    <row r="356" spans="1:22" x14ac:dyDescent="0.3">
      <c r="A356">
        <v>354</v>
      </c>
      <c r="B356">
        <v>2010</v>
      </c>
      <c r="C356">
        <v>12</v>
      </c>
      <c r="D356">
        <v>21</v>
      </c>
      <c r="E356">
        <v>392.13592499999999</v>
      </c>
      <c r="F356">
        <v>793.02081299999998</v>
      </c>
      <c r="H356">
        <f t="shared" si="70"/>
        <v>-400.88488799999999</v>
      </c>
      <c r="I356">
        <f t="shared" si="71"/>
        <v>148.88212599999997</v>
      </c>
      <c r="J356">
        <f t="shared" si="72"/>
        <v>-284.28216600000002</v>
      </c>
      <c r="K356">
        <f t="shared" si="73"/>
        <v>70.35180600000001</v>
      </c>
      <c r="L356">
        <f t="shared" si="74"/>
        <v>0</v>
      </c>
      <c r="M356">
        <f t="shared" si="75"/>
        <v>-259.071594</v>
      </c>
      <c r="N356">
        <f t="shared" si="76"/>
        <v>-23.367644999999982</v>
      </c>
      <c r="O356">
        <f t="shared" si="77"/>
        <v>0.79025300000000698</v>
      </c>
      <c r="P356">
        <f t="shared" si="78"/>
        <v>109.532715</v>
      </c>
      <c r="Q356">
        <f t="shared" si="79"/>
        <v>-70.894377000000006</v>
      </c>
      <c r="R356">
        <f t="shared" si="80"/>
        <v>342.90865000000002</v>
      </c>
      <c r="S356">
        <f t="shared" si="81"/>
        <v>272.014273</v>
      </c>
      <c r="T356" s="18">
        <f t="shared" si="82"/>
        <v>7.7025137476992782</v>
      </c>
      <c r="V356">
        <f t="shared" si="83"/>
        <v>321.24154799999997</v>
      </c>
    </row>
    <row r="357" spans="1:22" x14ac:dyDescent="0.3">
      <c r="A357">
        <v>355</v>
      </c>
      <c r="B357">
        <v>2010</v>
      </c>
      <c r="C357">
        <v>12</v>
      </c>
      <c r="D357">
        <v>22</v>
      </c>
      <c r="E357">
        <v>388.414581</v>
      </c>
      <c r="F357">
        <v>750.70831299999998</v>
      </c>
      <c r="H357">
        <f t="shared" si="70"/>
        <v>-362.29373199999998</v>
      </c>
      <c r="I357">
        <f t="shared" si="71"/>
        <v>140.35917699999999</v>
      </c>
      <c r="J357">
        <f t="shared" si="72"/>
        <v>-254.65625</v>
      </c>
      <c r="K357">
        <f t="shared" si="73"/>
        <v>69.960448999999983</v>
      </c>
      <c r="L357">
        <f t="shared" si="74"/>
        <v>0</v>
      </c>
      <c r="M357">
        <f t="shared" si="75"/>
        <v>-129.65954599999998</v>
      </c>
      <c r="N357">
        <f t="shared" si="76"/>
        <v>-19.212859999999978</v>
      </c>
      <c r="O357">
        <f t="shared" si="77"/>
        <v>6.8445429999999874</v>
      </c>
      <c r="P357">
        <f t="shared" si="78"/>
        <v>7.4887699999999882</v>
      </c>
      <c r="Q357">
        <f t="shared" si="79"/>
        <v>-60.129938777777774</v>
      </c>
      <c r="R357">
        <f t="shared" si="80"/>
        <v>342.90865000000002</v>
      </c>
      <c r="S357">
        <f t="shared" si="81"/>
        <v>282.77871122222223</v>
      </c>
      <c r="T357" s="18">
        <f t="shared" si="82"/>
        <v>8.0073258168546584</v>
      </c>
      <c r="V357">
        <f t="shared" si="83"/>
        <v>328.2846422222222</v>
      </c>
    </row>
    <row r="358" spans="1:22" x14ac:dyDescent="0.3">
      <c r="A358">
        <v>356</v>
      </c>
      <c r="B358">
        <v>2010</v>
      </c>
      <c r="C358">
        <v>12</v>
      </c>
      <c r="D358">
        <v>23</v>
      </c>
      <c r="E358">
        <v>387.48736600000001</v>
      </c>
      <c r="F358">
        <v>708.54168700000002</v>
      </c>
      <c r="H358">
        <f t="shared" si="70"/>
        <v>-321.05432100000002</v>
      </c>
      <c r="I358">
        <f t="shared" si="71"/>
        <v>141.43841600000002</v>
      </c>
      <c r="J358">
        <f t="shared" si="72"/>
        <v>-222.70660399999997</v>
      </c>
      <c r="K358">
        <f t="shared" si="73"/>
        <v>116.27307100000002</v>
      </c>
      <c r="L358">
        <f t="shared" si="74"/>
        <v>213.6385499999999</v>
      </c>
      <c r="M358">
        <f t="shared" si="75"/>
        <v>-144.74798599999997</v>
      </c>
      <c r="N358">
        <f t="shared" si="76"/>
        <v>-14.571686</v>
      </c>
      <c r="O358">
        <f t="shared" si="77"/>
        <v>8.5944820000000277</v>
      </c>
      <c r="P358">
        <f t="shared" si="78"/>
        <v>64.477447999999981</v>
      </c>
      <c r="Q358">
        <f t="shared" si="79"/>
        <v>-17.628736666666668</v>
      </c>
      <c r="R358">
        <f t="shared" si="80"/>
        <v>342.90865000000002</v>
      </c>
      <c r="S358">
        <f t="shared" si="81"/>
        <v>325.27991333333335</v>
      </c>
      <c r="T358" s="18">
        <f t="shared" si="82"/>
        <v>9.2108144792109119</v>
      </c>
      <c r="V358">
        <f t="shared" si="83"/>
        <v>369.85862933333334</v>
      </c>
    </row>
    <row r="359" spans="1:22" x14ac:dyDescent="0.3">
      <c r="A359">
        <v>357</v>
      </c>
      <c r="B359">
        <v>2010</v>
      </c>
      <c r="C359">
        <v>12</v>
      </c>
      <c r="D359">
        <v>24</v>
      </c>
      <c r="E359">
        <v>385.74026500000002</v>
      </c>
      <c r="F359">
        <v>665.29168700000002</v>
      </c>
      <c r="H359">
        <f t="shared" si="70"/>
        <v>-279.551422</v>
      </c>
      <c r="I359">
        <f t="shared" si="71"/>
        <v>139.94532800000002</v>
      </c>
      <c r="J359">
        <f t="shared" si="72"/>
        <v>-202.76419099999998</v>
      </c>
      <c r="K359">
        <f t="shared" si="73"/>
        <v>170.94833399999999</v>
      </c>
      <c r="L359">
        <f t="shared" si="74"/>
        <v>-190.72399899999994</v>
      </c>
      <c r="M359">
        <f t="shared" si="75"/>
        <v>-284.899811</v>
      </c>
      <c r="N359">
        <f t="shared" si="76"/>
        <v>-21.341186999999991</v>
      </c>
      <c r="O359">
        <f t="shared" si="77"/>
        <v>16.074889999999982</v>
      </c>
      <c r="P359">
        <f t="shared" si="78"/>
        <v>-27.366179999999986</v>
      </c>
      <c r="Q359">
        <f t="shared" si="79"/>
        <v>-75.519804222222206</v>
      </c>
      <c r="R359">
        <f t="shared" si="80"/>
        <v>342.90865000000002</v>
      </c>
      <c r="S359">
        <f t="shared" si="81"/>
        <v>267.38884577777782</v>
      </c>
      <c r="T359" s="18">
        <f t="shared" si="82"/>
        <v>7.5715374707002079</v>
      </c>
      <c r="V359">
        <f t="shared" si="83"/>
        <v>310.22046077777782</v>
      </c>
    </row>
    <row r="360" spans="1:22" x14ac:dyDescent="0.3">
      <c r="A360">
        <v>358</v>
      </c>
      <c r="B360">
        <v>2010</v>
      </c>
      <c r="C360">
        <v>12</v>
      </c>
      <c r="D360">
        <v>25</v>
      </c>
      <c r="E360">
        <v>384.70483400000001</v>
      </c>
      <c r="F360">
        <v>623.5</v>
      </c>
      <c r="H360">
        <f t="shared" si="70"/>
        <v>-238.79516599999999</v>
      </c>
      <c r="I360">
        <f t="shared" si="71"/>
        <v>138.18042000000003</v>
      </c>
      <c r="J360">
        <f t="shared" si="72"/>
        <v>-179.18685899999997</v>
      </c>
      <c r="K360">
        <f t="shared" si="73"/>
        <v>164.07324299999999</v>
      </c>
      <c r="L360">
        <f t="shared" si="74"/>
        <v>-220.297729</v>
      </c>
      <c r="M360">
        <f t="shared" si="75"/>
        <v>-290.94464100000005</v>
      </c>
      <c r="N360">
        <f t="shared" si="76"/>
        <v>-14.525939999999991</v>
      </c>
      <c r="O360">
        <f t="shared" si="77"/>
        <v>19.75848400000001</v>
      </c>
      <c r="P360">
        <f t="shared" si="78"/>
        <v>-53.641204000000016</v>
      </c>
      <c r="Q360">
        <f t="shared" si="79"/>
        <v>-75.042154666666676</v>
      </c>
      <c r="R360">
        <f t="shared" si="80"/>
        <v>342.90865000000002</v>
      </c>
      <c r="S360">
        <f t="shared" si="81"/>
        <v>267.86649533333332</v>
      </c>
      <c r="T360" s="18">
        <f t="shared" si="82"/>
        <v>7.5850628722450333</v>
      </c>
      <c r="V360">
        <f t="shared" si="83"/>
        <v>309.66267933333336</v>
      </c>
    </row>
    <row r="361" spans="1:22" x14ac:dyDescent="0.3">
      <c r="A361">
        <v>359</v>
      </c>
      <c r="B361">
        <v>2010</v>
      </c>
      <c r="C361">
        <v>12</v>
      </c>
      <c r="D361">
        <v>26</v>
      </c>
      <c r="E361">
        <v>512.08831799999996</v>
      </c>
      <c r="F361">
        <v>590.91668700000002</v>
      </c>
      <c r="H361">
        <f t="shared" si="70"/>
        <v>-78.828369000000066</v>
      </c>
      <c r="I361">
        <f t="shared" si="71"/>
        <v>143.50654600000001</v>
      </c>
      <c r="J361">
        <f t="shared" si="72"/>
        <v>-165.28143299999999</v>
      </c>
      <c r="K361">
        <f t="shared" si="73"/>
        <v>130.54693700000001</v>
      </c>
      <c r="L361">
        <f t="shared" si="74"/>
        <v>-440.480682</v>
      </c>
      <c r="M361">
        <f t="shared" si="75"/>
        <v>-255.56899999999996</v>
      </c>
      <c r="N361">
        <f t="shared" si="76"/>
        <v>-14.776093000000003</v>
      </c>
      <c r="O361">
        <f t="shared" si="77"/>
        <v>26.647735000000011</v>
      </c>
      <c r="P361">
        <f t="shared" si="78"/>
        <v>-41.321564000000023</v>
      </c>
      <c r="Q361">
        <f t="shared" si="79"/>
        <v>-77.283991444444453</v>
      </c>
      <c r="R361">
        <f t="shared" si="80"/>
        <v>342.90865000000002</v>
      </c>
      <c r="S361">
        <f t="shared" si="81"/>
        <v>265.62465855555558</v>
      </c>
      <c r="T361" s="18">
        <f t="shared" si="82"/>
        <v>7.5215817232211695</v>
      </c>
      <c r="V361">
        <f t="shared" si="83"/>
        <v>434.80432655555552</v>
      </c>
    </row>
    <row r="362" spans="1:22" x14ac:dyDescent="0.3">
      <c r="A362">
        <v>360</v>
      </c>
      <c r="B362">
        <v>2010</v>
      </c>
      <c r="C362">
        <v>12</v>
      </c>
      <c r="D362">
        <v>27</v>
      </c>
      <c r="E362">
        <v>634.47442599999999</v>
      </c>
      <c r="F362">
        <v>557.10418700000002</v>
      </c>
      <c r="H362">
        <f t="shared" si="70"/>
        <v>77.37023899999997</v>
      </c>
      <c r="I362">
        <f t="shared" si="71"/>
        <v>142.04151899999999</v>
      </c>
      <c r="J362">
        <f t="shared" si="72"/>
        <v>-153.87985199999997</v>
      </c>
      <c r="K362">
        <f t="shared" si="73"/>
        <v>128.18438800000001</v>
      </c>
      <c r="L362">
        <f t="shared" si="74"/>
        <v>-490.147583</v>
      </c>
      <c r="M362">
        <f t="shared" si="75"/>
        <v>-224.71621699999997</v>
      </c>
      <c r="N362">
        <f t="shared" si="76"/>
        <v>-16.706299000000001</v>
      </c>
      <c r="O362">
        <f t="shared" si="77"/>
        <v>31.552978999999993</v>
      </c>
      <c r="P362">
        <f t="shared" si="78"/>
        <v>323.86456299999998</v>
      </c>
      <c r="Q362">
        <f t="shared" si="79"/>
        <v>-20.270695888888888</v>
      </c>
      <c r="R362">
        <f t="shared" si="80"/>
        <v>342.90865000000002</v>
      </c>
      <c r="S362">
        <f t="shared" si="81"/>
        <v>322.63795411111113</v>
      </c>
      <c r="T362" s="18">
        <f t="shared" si="82"/>
        <v>9.1360032312363337</v>
      </c>
      <c r="V362">
        <f t="shared" si="83"/>
        <v>614.2037301111111</v>
      </c>
    </row>
    <row r="363" spans="1:22" x14ac:dyDescent="0.3">
      <c r="A363">
        <v>361</v>
      </c>
      <c r="B363">
        <v>2010</v>
      </c>
      <c r="C363">
        <v>12</v>
      </c>
      <c r="D363">
        <v>28</v>
      </c>
      <c r="E363">
        <v>518.80853300000001</v>
      </c>
      <c r="F363">
        <v>557.8125</v>
      </c>
      <c r="H363">
        <f t="shared" si="70"/>
        <v>-39.003966999999989</v>
      </c>
      <c r="I363">
        <f t="shared" si="71"/>
        <v>87.116118999999969</v>
      </c>
      <c r="J363">
        <f t="shared" si="72"/>
        <v>-139.05755599999998</v>
      </c>
      <c r="K363">
        <f t="shared" si="73"/>
        <v>143.98962399999999</v>
      </c>
      <c r="L363">
        <f t="shared" si="74"/>
        <v>-495.47128300000003</v>
      </c>
      <c r="M363">
        <f t="shared" si="75"/>
        <v>-191.39349399999998</v>
      </c>
      <c r="N363">
        <f t="shared" si="76"/>
        <v>-24.998077000000023</v>
      </c>
      <c r="O363">
        <f t="shared" si="77"/>
        <v>34.374267999999972</v>
      </c>
      <c r="P363">
        <f t="shared" si="78"/>
        <v>301.671021</v>
      </c>
      <c r="Q363">
        <f t="shared" si="79"/>
        <v>-35.863704999999996</v>
      </c>
      <c r="R363">
        <f t="shared" si="80"/>
        <v>342.90865000000002</v>
      </c>
      <c r="S363">
        <f t="shared" si="81"/>
        <v>307.04494500000004</v>
      </c>
      <c r="T363" s="18">
        <f t="shared" si="82"/>
        <v>8.6944625513238023</v>
      </c>
      <c r="V363">
        <f t="shared" si="83"/>
        <v>482.94482800000003</v>
      </c>
    </row>
    <row r="364" spans="1:22" x14ac:dyDescent="0.3">
      <c r="A364">
        <v>362</v>
      </c>
      <c r="B364">
        <v>2010</v>
      </c>
      <c r="C364">
        <v>12</v>
      </c>
      <c r="D364">
        <v>29</v>
      </c>
      <c r="E364">
        <v>657.69635000000005</v>
      </c>
      <c r="F364">
        <v>569.95831299999998</v>
      </c>
      <c r="H364">
        <f t="shared" si="70"/>
        <v>87.738037000000077</v>
      </c>
      <c r="I364">
        <f t="shared" si="71"/>
        <v>247.05264299999999</v>
      </c>
      <c r="J364">
        <f t="shared" si="72"/>
        <v>-122.986268</v>
      </c>
      <c r="K364">
        <f t="shared" si="73"/>
        <v>127.76583900000003</v>
      </c>
      <c r="L364">
        <f t="shared" si="74"/>
        <v>-444.825378</v>
      </c>
      <c r="M364">
        <f t="shared" si="75"/>
        <v>-152.68124399999999</v>
      </c>
      <c r="N364">
        <f t="shared" si="76"/>
        <v>-3.1777639999999678</v>
      </c>
      <c r="O364">
        <f t="shared" si="77"/>
        <v>22.962614999999971</v>
      </c>
      <c r="P364">
        <f t="shared" si="78"/>
        <v>262.162781</v>
      </c>
      <c r="Q364">
        <f t="shared" si="79"/>
        <v>2.6679178888889004</v>
      </c>
      <c r="R364">
        <f t="shared" si="80"/>
        <v>342.90865000000002</v>
      </c>
      <c r="S364">
        <f t="shared" si="81"/>
        <v>345.57656788888892</v>
      </c>
      <c r="T364" s="18">
        <f t="shared" si="82"/>
        <v>9.7855463086192529</v>
      </c>
      <c r="V364">
        <f t="shared" si="83"/>
        <v>660.364267888889</v>
      </c>
    </row>
    <row r="365" spans="1:22" x14ac:dyDescent="0.3">
      <c r="A365">
        <v>363</v>
      </c>
      <c r="B365">
        <v>2010</v>
      </c>
      <c r="C365">
        <v>12</v>
      </c>
      <c r="D365">
        <v>30</v>
      </c>
      <c r="E365">
        <v>481.45837399999999</v>
      </c>
      <c r="F365">
        <v>537.85418700000002</v>
      </c>
      <c r="H365">
        <f t="shared" si="70"/>
        <v>-56.395813000000032</v>
      </c>
      <c r="I365">
        <f t="shared" si="71"/>
        <v>198.344605</v>
      </c>
      <c r="J365">
        <f t="shared" si="72"/>
        <v>-106.03002900000001</v>
      </c>
      <c r="K365">
        <f t="shared" si="73"/>
        <v>111.611176</v>
      </c>
      <c r="L365">
        <f t="shared" si="74"/>
        <v>-428.74478100000005</v>
      </c>
      <c r="M365">
        <f t="shared" si="75"/>
        <v>-120.31951900000001</v>
      </c>
      <c r="N365">
        <f t="shared" si="76"/>
        <v>-1.321013999999991</v>
      </c>
      <c r="O365">
        <f t="shared" si="77"/>
        <v>9.3829339999999775</v>
      </c>
      <c r="P365">
        <f t="shared" si="78"/>
        <v>60.907410000000027</v>
      </c>
      <c r="Q365">
        <f t="shared" si="79"/>
        <v>-36.95167011111112</v>
      </c>
      <c r="R365">
        <f t="shared" si="80"/>
        <v>342.90865000000002</v>
      </c>
      <c r="S365">
        <f t="shared" si="81"/>
        <v>305.9569798888889</v>
      </c>
      <c r="T365" s="18">
        <f t="shared" si="82"/>
        <v>8.6636551009171434</v>
      </c>
      <c r="V365">
        <f t="shared" si="83"/>
        <v>444.50670388888886</v>
      </c>
    </row>
    <row r="366" spans="1:22" x14ac:dyDescent="0.3">
      <c r="A366">
        <v>364</v>
      </c>
      <c r="B366">
        <v>2010</v>
      </c>
      <c r="C366">
        <v>12</v>
      </c>
      <c r="D366">
        <v>31</v>
      </c>
      <c r="E366">
        <v>409.442047</v>
      </c>
      <c r="F366">
        <v>512.8125</v>
      </c>
      <c r="H366">
        <f t="shared" si="70"/>
        <v>-103.370453</v>
      </c>
      <c r="I366">
        <f t="shared" si="71"/>
        <v>383.71478300000001</v>
      </c>
      <c r="J366">
        <f t="shared" si="72"/>
        <v>-93.913116000000002</v>
      </c>
      <c r="K366">
        <f t="shared" si="73"/>
        <v>105.65405299999998</v>
      </c>
      <c r="L366">
        <f t="shared" si="74"/>
        <v>-394.44375600000001</v>
      </c>
      <c r="M366">
        <f t="shared" si="75"/>
        <v>-101.62265100000002</v>
      </c>
      <c r="N366">
        <f t="shared" si="76"/>
        <v>-5.4598080000000095</v>
      </c>
      <c r="O366">
        <f t="shared" si="77"/>
        <v>7.8239450000000375</v>
      </c>
      <c r="P366">
        <f t="shared" si="78"/>
        <v>22.930908000000045</v>
      </c>
      <c r="Q366">
        <f t="shared" si="79"/>
        <v>-19.854010555555551</v>
      </c>
      <c r="R366">
        <f t="shared" si="80"/>
        <v>342.90865000000002</v>
      </c>
      <c r="S366">
        <f t="shared" si="81"/>
        <v>323.05463944444449</v>
      </c>
      <c r="T366" s="18">
        <f t="shared" si="82"/>
        <v>9.1478023345446555</v>
      </c>
      <c r="V366">
        <f t="shared" si="83"/>
        <v>389.58803644444447</v>
      </c>
    </row>
    <row r="367" spans="1:22" x14ac:dyDescent="0.3">
      <c r="A367">
        <v>365</v>
      </c>
      <c r="B367">
        <v>2011</v>
      </c>
      <c r="C367">
        <v>1</v>
      </c>
      <c r="D367">
        <v>1</v>
      </c>
      <c r="E367">
        <v>390.60000600000001</v>
      </c>
      <c r="F367">
        <v>499.875</v>
      </c>
      <c r="Q367">
        <f>Q2</f>
        <v>-74.883161888888893</v>
      </c>
      <c r="V367">
        <f t="shared" si="83"/>
        <v>315.71684411111113</v>
      </c>
    </row>
    <row r="368" spans="1:22" x14ac:dyDescent="0.3">
      <c r="A368">
        <v>366</v>
      </c>
      <c r="B368">
        <v>2011</v>
      </c>
      <c r="C368">
        <v>1</v>
      </c>
      <c r="D368">
        <v>2</v>
      </c>
      <c r="E368">
        <v>387.04376200000002</v>
      </c>
      <c r="F368">
        <v>486.8125</v>
      </c>
      <c r="Q368">
        <f t="shared" ref="Q368:Q431" si="84">Q3</f>
        <v>-70.960785000000001</v>
      </c>
      <c r="V368">
        <f t="shared" si="83"/>
        <v>316.08297700000003</v>
      </c>
    </row>
    <row r="369" spans="1:22" x14ac:dyDescent="0.3">
      <c r="A369">
        <v>367</v>
      </c>
      <c r="B369">
        <v>2011</v>
      </c>
      <c r="C369">
        <v>1</v>
      </c>
      <c r="D369">
        <v>3</v>
      </c>
      <c r="E369">
        <v>385.34942599999999</v>
      </c>
      <c r="F369">
        <v>471.375</v>
      </c>
      <c r="Q369">
        <f t="shared" si="84"/>
        <v>-35.910366555555562</v>
      </c>
      <c r="V369">
        <f t="shared" si="83"/>
        <v>349.43905944444441</v>
      </c>
    </row>
    <row r="370" spans="1:22" x14ac:dyDescent="0.3">
      <c r="A370">
        <v>368</v>
      </c>
      <c r="B370">
        <v>2011</v>
      </c>
      <c r="C370">
        <v>1</v>
      </c>
      <c r="D370">
        <v>4</v>
      </c>
      <c r="E370">
        <v>384.10470600000002</v>
      </c>
      <c r="F370">
        <v>456.8125</v>
      </c>
      <c r="Q370">
        <f t="shared" si="84"/>
        <v>-22.630364333333333</v>
      </c>
      <c r="V370">
        <f t="shared" si="83"/>
        <v>361.4743416666667</v>
      </c>
    </row>
    <row r="371" spans="1:22" x14ac:dyDescent="0.3">
      <c r="A371">
        <v>369</v>
      </c>
      <c r="B371">
        <v>2011</v>
      </c>
      <c r="C371">
        <v>1</v>
      </c>
      <c r="D371">
        <v>5</v>
      </c>
      <c r="E371">
        <v>383.00573700000001</v>
      </c>
      <c r="F371">
        <v>445.6875</v>
      </c>
      <c r="Q371">
        <f t="shared" si="84"/>
        <v>9.9521415555555688</v>
      </c>
      <c r="V371">
        <f t="shared" si="83"/>
        <v>392.95787855555557</v>
      </c>
    </row>
    <row r="372" spans="1:22" x14ac:dyDescent="0.3">
      <c r="A372">
        <v>370</v>
      </c>
      <c r="B372">
        <v>2011</v>
      </c>
      <c r="C372">
        <v>1</v>
      </c>
      <c r="D372">
        <v>6</v>
      </c>
      <c r="E372">
        <v>381.99478099999999</v>
      </c>
      <c r="F372">
        <v>434.60415599999999</v>
      </c>
      <c r="Q372">
        <f t="shared" si="84"/>
        <v>52.551118666666667</v>
      </c>
      <c r="V372">
        <f t="shared" si="83"/>
        <v>434.54589966666663</v>
      </c>
    </row>
    <row r="373" spans="1:22" x14ac:dyDescent="0.3">
      <c r="A373">
        <v>371</v>
      </c>
      <c r="B373">
        <v>2011</v>
      </c>
      <c r="C373">
        <v>1</v>
      </c>
      <c r="D373">
        <v>7</v>
      </c>
      <c r="E373">
        <v>381.14880399999998</v>
      </c>
      <c r="F373">
        <v>425.375</v>
      </c>
      <c r="Q373">
        <f t="shared" si="84"/>
        <v>26.414253999999989</v>
      </c>
      <c r="V373">
        <f t="shared" si="83"/>
        <v>407.56305799999996</v>
      </c>
    </row>
    <row r="374" spans="1:22" x14ac:dyDescent="0.3">
      <c r="A374">
        <v>372</v>
      </c>
      <c r="B374">
        <v>2011</v>
      </c>
      <c r="C374">
        <v>1</v>
      </c>
      <c r="D374">
        <v>8</v>
      </c>
      <c r="E374">
        <v>409.16348299999999</v>
      </c>
      <c r="F374">
        <v>421.89584400000001</v>
      </c>
      <c r="Q374">
        <f t="shared" si="84"/>
        <v>-1.4374695555555566</v>
      </c>
      <c r="V374">
        <f t="shared" si="83"/>
        <v>407.72601344444445</v>
      </c>
    </row>
    <row r="375" spans="1:22" x14ac:dyDescent="0.3">
      <c r="A375">
        <v>373</v>
      </c>
      <c r="B375">
        <v>2011</v>
      </c>
      <c r="C375">
        <v>1</v>
      </c>
      <c r="D375">
        <v>9</v>
      </c>
      <c r="E375">
        <v>401.867188</v>
      </c>
      <c r="F375">
        <v>416.5</v>
      </c>
      <c r="Q375">
        <f t="shared" si="84"/>
        <v>-20.367519555555557</v>
      </c>
      <c r="V375">
        <f t="shared" si="83"/>
        <v>381.49966844444447</v>
      </c>
    </row>
    <row r="376" spans="1:22" x14ac:dyDescent="0.3">
      <c r="A376">
        <v>374</v>
      </c>
      <c r="B376">
        <v>2011</v>
      </c>
      <c r="C376">
        <v>1</v>
      </c>
      <c r="D376">
        <v>10</v>
      </c>
      <c r="E376">
        <v>391.880157</v>
      </c>
      <c r="F376">
        <v>411.70834400000001</v>
      </c>
      <c r="Q376">
        <f t="shared" si="84"/>
        <v>10.871968555555561</v>
      </c>
      <c r="V376">
        <f t="shared" si="83"/>
        <v>402.75212555555555</v>
      </c>
    </row>
    <row r="377" spans="1:22" x14ac:dyDescent="0.3">
      <c r="A377">
        <v>375</v>
      </c>
      <c r="B377">
        <v>2011</v>
      </c>
      <c r="C377">
        <v>1</v>
      </c>
      <c r="D377">
        <v>11</v>
      </c>
      <c r="E377">
        <v>387.62738000000002</v>
      </c>
      <c r="F377">
        <v>407</v>
      </c>
      <c r="Q377">
        <f t="shared" si="84"/>
        <v>12.184678888888893</v>
      </c>
      <c r="V377">
        <f t="shared" si="83"/>
        <v>399.81205888888888</v>
      </c>
    </row>
    <row r="378" spans="1:22" x14ac:dyDescent="0.3">
      <c r="A378">
        <v>376</v>
      </c>
      <c r="B378">
        <v>2011</v>
      </c>
      <c r="C378">
        <v>1</v>
      </c>
      <c r="D378">
        <v>12</v>
      </c>
      <c r="E378">
        <v>385.507385</v>
      </c>
      <c r="F378">
        <v>415.14584400000001</v>
      </c>
      <c r="Q378">
        <f t="shared" si="84"/>
        <v>80.362762333333322</v>
      </c>
      <c r="V378">
        <f t="shared" si="83"/>
        <v>465.87014733333331</v>
      </c>
    </row>
    <row r="379" spans="1:22" x14ac:dyDescent="0.3">
      <c r="A379">
        <v>377</v>
      </c>
      <c r="B379">
        <v>2011</v>
      </c>
      <c r="C379">
        <v>1</v>
      </c>
      <c r="D379">
        <v>13</v>
      </c>
      <c r="E379">
        <v>416.37771600000002</v>
      </c>
      <c r="F379">
        <v>434.16665599999999</v>
      </c>
      <c r="Q379">
        <f t="shared" si="84"/>
        <v>53.855824888888904</v>
      </c>
      <c r="V379">
        <f t="shared" si="83"/>
        <v>470.23354088888891</v>
      </c>
    </row>
    <row r="380" spans="1:22" x14ac:dyDescent="0.3">
      <c r="A380">
        <v>378</v>
      </c>
      <c r="B380">
        <v>2011</v>
      </c>
      <c r="C380">
        <v>1</v>
      </c>
      <c r="D380">
        <v>14</v>
      </c>
      <c r="E380">
        <v>652.67388900000003</v>
      </c>
      <c r="F380">
        <v>441.375</v>
      </c>
      <c r="Q380">
        <f t="shared" si="84"/>
        <v>52.534447777777785</v>
      </c>
      <c r="V380">
        <f t="shared" si="83"/>
        <v>705.20833677777784</v>
      </c>
    </row>
    <row r="381" spans="1:22" x14ac:dyDescent="0.3">
      <c r="A381">
        <v>379</v>
      </c>
      <c r="B381">
        <v>2011</v>
      </c>
      <c r="C381">
        <v>1</v>
      </c>
      <c r="D381">
        <v>15</v>
      </c>
      <c r="E381">
        <v>702.18237299999998</v>
      </c>
      <c r="F381">
        <v>474.29165599999999</v>
      </c>
      <c r="Q381">
        <f t="shared" si="84"/>
        <v>27.786559999999994</v>
      </c>
      <c r="V381">
        <f t="shared" si="83"/>
        <v>729.96893299999999</v>
      </c>
    </row>
    <row r="382" spans="1:22" x14ac:dyDescent="0.3">
      <c r="A382">
        <v>380</v>
      </c>
      <c r="B382">
        <v>2011</v>
      </c>
      <c r="C382">
        <v>1</v>
      </c>
      <c r="D382">
        <v>16</v>
      </c>
      <c r="E382">
        <v>1154.4799800000001</v>
      </c>
      <c r="F382">
        <v>1203.083374</v>
      </c>
      <c r="Q382">
        <f t="shared" si="84"/>
        <v>8.9591270000000041</v>
      </c>
      <c r="V382">
        <f t="shared" si="83"/>
        <v>1163.4391070000001</v>
      </c>
    </row>
    <row r="383" spans="1:22" x14ac:dyDescent="0.3">
      <c r="A383">
        <v>381</v>
      </c>
      <c r="B383">
        <v>2011</v>
      </c>
      <c r="C383">
        <v>1</v>
      </c>
      <c r="D383">
        <v>17</v>
      </c>
      <c r="E383">
        <v>2354.9990229999999</v>
      </c>
      <c r="F383">
        <v>2004.375</v>
      </c>
      <c r="Q383">
        <f t="shared" si="84"/>
        <v>60.990112222222201</v>
      </c>
      <c r="V383">
        <f t="shared" si="83"/>
        <v>2415.9891352222221</v>
      </c>
    </row>
    <row r="384" spans="1:22" x14ac:dyDescent="0.3">
      <c r="A384">
        <v>382</v>
      </c>
      <c r="B384">
        <v>2011</v>
      </c>
      <c r="C384">
        <v>1</v>
      </c>
      <c r="D384">
        <v>18</v>
      </c>
      <c r="E384">
        <v>1578.175659</v>
      </c>
      <c r="F384">
        <v>1351.666626</v>
      </c>
      <c r="Q384">
        <f t="shared" si="84"/>
        <v>91.807749444444482</v>
      </c>
      <c r="V384">
        <f t="shared" si="83"/>
        <v>1669.9834084444444</v>
      </c>
    </row>
    <row r="385" spans="1:22" x14ac:dyDescent="0.3">
      <c r="A385">
        <v>383</v>
      </c>
      <c r="B385">
        <v>2011</v>
      </c>
      <c r="C385">
        <v>1</v>
      </c>
      <c r="D385">
        <v>19</v>
      </c>
      <c r="E385">
        <v>1045.267456</v>
      </c>
      <c r="F385">
        <v>1175.625</v>
      </c>
      <c r="Q385">
        <f t="shared" si="84"/>
        <v>8.8866068888888705</v>
      </c>
      <c r="V385">
        <f t="shared" si="83"/>
        <v>1054.1540628888888</v>
      </c>
    </row>
    <row r="386" spans="1:22" x14ac:dyDescent="0.3">
      <c r="A386">
        <v>384</v>
      </c>
      <c r="B386">
        <v>2011</v>
      </c>
      <c r="C386">
        <v>1</v>
      </c>
      <c r="D386">
        <v>20</v>
      </c>
      <c r="E386">
        <v>616.27264400000001</v>
      </c>
      <c r="F386">
        <v>1125.625</v>
      </c>
      <c r="Q386">
        <f t="shared" si="84"/>
        <v>5.2984347777777749</v>
      </c>
      <c r="V386">
        <f t="shared" si="83"/>
        <v>621.57107877777776</v>
      </c>
    </row>
    <row r="387" spans="1:22" x14ac:dyDescent="0.3">
      <c r="A387">
        <v>385</v>
      </c>
      <c r="B387">
        <v>2011</v>
      </c>
      <c r="C387">
        <v>1</v>
      </c>
      <c r="D387">
        <v>21</v>
      </c>
      <c r="E387">
        <v>421.25775099999998</v>
      </c>
      <c r="F387">
        <v>1099.375</v>
      </c>
      <c r="Q387">
        <f t="shared" si="84"/>
        <v>-69.597432444444436</v>
      </c>
      <c r="V387">
        <f t="shared" ref="V387:V450" si="85">E387+Q387</f>
        <v>351.66031855555553</v>
      </c>
    </row>
    <row r="388" spans="1:22" x14ac:dyDescent="0.3">
      <c r="A388">
        <v>386</v>
      </c>
      <c r="B388">
        <v>2011</v>
      </c>
      <c r="C388">
        <v>1</v>
      </c>
      <c r="D388">
        <v>22</v>
      </c>
      <c r="E388">
        <v>468.24075299999998</v>
      </c>
      <c r="F388">
        <v>1088.125</v>
      </c>
      <c r="Q388">
        <f t="shared" si="84"/>
        <v>-86.20105333333332</v>
      </c>
      <c r="V388">
        <f t="shared" si="85"/>
        <v>382.03969966666665</v>
      </c>
    </row>
    <row r="389" spans="1:22" x14ac:dyDescent="0.3">
      <c r="A389">
        <v>387</v>
      </c>
      <c r="B389">
        <v>2011</v>
      </c>
      <c r="C389">
        <v>1</v>
      </c>
      <c r="D389">
        <v>23</v>
      </c>
      <c r="E389">
        <v>525.51757799999996</v>
      </c>
      <c r="F389">
        <v>1045.625</v>
      </c>
      <c r="Q389">
        <f t="shared" si="84"/>
        <v>-65.407253666666648</v>
      </c>
      <c r="V389">
        <f t="shared" si="85"/>
        <v>460.11032433333332</v>
      </c>
    </row>
    <row r="390" spans="1:22" x14ac:dyDescent="0.3">
      <c r="A390">
        <v>388</v>
      </c>
      <c r="B390">
        <v>2011</v>
      </c>
      <c r="C390">
        <v>1</v>
      </c>
      <c r="D390">
        <v>24</v>
      </c>
      <c r="E390">
        <v>513.57916299999999</v>
      </c>
      <c r="F390">
        <v>997.60418700000002</v>
      </c>
      <c r="Q390">
        <f t="shared" si="84"/>
        <v>-62.538397666666697</v>
      </c>
      <c r="V390">
        <f t="shared" si="85"/>
        <v>451.0407653333333</v>
      </c>
    </row>
    <row r="391" spans="1:22" x14ac:dyDescent="0.3">
      <c r="A391">
        <v>389</v>
      </c>
      <c r="B391">
        <v>2011</v>
      </c>
      <c r="C391">
        <v>1</v>
      </c>
      <c r="D391">
        <v>25</v>
      </c>
      <c r="E391">
        <v>586.56426999999996</v>
      </c>
      <c r="F391">
        <v>953.125</v>
      </c>
      <c r="Q391">
        <f t="shared" si="84"/>
        <v>-125.47827844444444</v>
      </c>
      <c r="V391">
        <f t="shared" si="85"/>
        <v>461.08599155555555</v>
      </c>
    </row>
    <row r="392" spans="1:22" x14ac:dyDescent="0.3">
      <c r="A392">
        <v>390</v>
      </c>
      <c r="B392">
        <v>2011</v>
      </c>
      <c r="C392">
        <v>1</v>
      </c>
      <c r="D392">
        <v>26</v>
      </c>
      <c r="E392">
        <v>683.09027100000003</v>
      </c>
      <c r="F392">
        <v>904</v>
      </c>
      <c r="Q392">
        <f t="shared" si="84"/>
        <v>-126.57925077777776</v>
      </c>
      <c r="V392">
        <f t="shared" si="85"/>
        <v>556.51102022222221</v>
      </c>
    </row>
    <row r="393" spans="1:22" x14ac:dyDescent="0.3">
      <c r="A393">
        <v>391</v>
      </c>
      <c r="B393">
        <v>2011</v>
      </c>
      <c r="C393">
        <v>1</v>
      </c>
      <c r="D393">
        <v>27</v>
      </c>
      <c r="E393">
        <v>602.93640100000005</v>
      </c>
      <c r="F393">
        <v>859.64581299999998</v>
      </c>
      <c r="Q393">
        <f t="shared" si="84"/>
        <v>-71.453782888888867</v>
      </c>
      <c r="V393">
        <f t="shared" si="85"/>
        <v>531.48261811111115</v>
      </c>
    </row>
    <row r="394" spans="1:22" x14ac:dyDescent="0.3">
      <c r="A394">
        <v>392</v>
      </c>
      <c r="B394">
        <v>2011</v>
      </c>
      <c r="C394">
        <v>1</v>
      </c>
      <c r="D394">
        <v>28</v>
      </c>
      <c r="E394">
        <v>693.25421100000005</v>
      </c>
      <c r="F394">
        <v>823.64581299999998</v>
      </c>
      <c r="Q394">
        <f t="shared" si="84"/>
        <v>-2.4858263333333324</v>
      </c>
      <c r="V394">
        <f t="shared" si="85"/>
        <v>690.76838466666675</v>
      </c>
    </row>
    <row r="395" spans="1:22" x14ac:dyDescent="0.3">
      <c r="A395">
        <v>393</v>
      </c>
      <c r="B395">
        <v>2011</v>
      </c>
      <c r="C395">
        <v>1</v>
      </c>
      <c r="D395">
        <v>29</v>
      </c>
      <c r="E395">
        <v>703.93597399999999</v>
      </c>
      <c r="F395">
        <v>790</v>
      </c>
      <c r="Q395">
        <f t="shared" si="84"/>
        <v>2.3236152222222208</v>
      </c>
      <c r="V395">
        <f t="shared" si="85"/>
        <v>706.25958922222219</v>
      </c>
    </row>
    <row r="396" spans="1:22" x14ac:dyDescent="0.3">
      <c r="A396">
        <v>394</v>
      </c>
      <c r="B396">
        <v>2011</v>
      </c>
      <c r="C396">
        <v>1</v>
      </c>
      <c r="D396">
        <v>30</v>
      </c>
      <c r="E396">
        <v>569.76709000000005</v>
      </c>
      <c r="F396">
        <v>751.5625</v>
      </c>
      <c r="Q396">
        <f t="shared" si="84"/>
        <v>-20.29178522222222</v>
      </c>
      <c r="V396">
        <f t="shared" si="85"/>
        <v>549.47530477777786</v>
      </c>
    </row>
    <row r="397" spans="1:22" x14ac:dyDescent="0.3">
      <c r="A397">
        <v>395</v>
      </c>
      <c r="B397">
        <v>2011</v>
      </c>
      <c r="C397">
        <v>1</v>
      </c>
      <c r="D397">
        <v>31</v>
      </c>
      <c r="E397">
        <v>492.84307899999999</v>
      </c>
      <c r="F397">
        <v>710.41668700000002</v>
      </c>
      <c r="Q397">
        <f t="shared" si="84"/>
        <v>-47.95442711111113</v>
      </c>
      <c r="V397">
        <f t="shared" si="85"/>
        <v>444.88865188888883</v>
      </c>
    </row>
    <row r="398" spans="1:22" x14ac:dyDescent="0.3">
      <c r="A398">
        <v>396</v>
      </c>
      <c r="B398">
        <v>2011</v>
      </c>
      <c r="C398">
        <v>2</v>
      </c>
      <c r="D398">
        <v>1</v>
      </c>
      <c r="E398">
        <v>462.364349</v>
      </c>
      <c r="F398">
        <v>669.58331299999998</v>
      </c>
      <c r="Q398">
        <f t="shared" si="84"/>
        <v>-66.875179777777774</v>
      </c>
      <c r="V398">
        <f t="shared" si="85"/>
        <v>395.48916922222224</v>
      </c>
    </row>
    <row r="399" spans="1:22" x14ac:dyDescent="0.3">
      <c r="A399">
        <v>397</v>
      </c>
      <c r="B399">
        <v>2011</v>
      </c>
      <c r="C399">
        <v>2</v>
      </c>
      <c r="D399">
        <v>2</v>
      </c>
      <c r="E399">
        <v>429.19168100000002</v>
      </c>
      <c r="F399">
        <v>627.6875</v>
      </c>
      <c r="Q399">
        <f t="shared" si="84"/>
        <v>-45.046698888888905</v>
      </c>
      <c r="V399">
        <f t="shared" si="85"/>
        <v>384.14498211111112</v>
      </c>
    </row>
    <row r="400" spans="1:22" x14ac:dyDescent="0.3">
      <c r="A400">
        <v>398</v>
      </c>
      <c r="B400">
        <v>2011</v>
      </c>
      <c r="C400">
        <v>2</v>
      </c>
      <c r="D400">
        <v>3</v>
      </c>
      <c r="E400">
        <v>402.14367700000003</v>
      </c>
      <c r="F400">
        <v>594.77081299999998</v>
      </c>
      <c r="Q400">
        <f t="shared" si="84"/>
        <v>-54.22168955555555</v>
      </c>
      <c r="V400">
        <f t="shared" si="85"/>
        <v>347.92198744444448</v>
      </c>
    </row>
    <row r="401" spans="1:22" x14ac:dyDescent="0.3">
      <c r="A401">
        <v>399</v>
      </c>
      <c r="B401">
        <v>2011</v>
      </c>
      <c r="C401">
        <v>2</v>
      </c>
      <c r="D401">
        <v>4</v>
      </c>
      <c r="E401">
        <v>388.18414300000001</v>
      </c>
      <c r="F401">
        <v>567.625</v>
      </c>
      <c r="Q401">
        <f t="shared" si="84"/>
        <v>-29.036129555555565</v>
      </c>
      <c r="V401">
        <f t="shared" si="85"/>
        <v>359.14801344444442</v>
      </c>
    </row>
    <row r="402" spans="1:22" x14ac:dyDescent="0.3">
      <c r="A402">
        <v>400</v>
      </c>
      <c r="B402">
        <v>2011</v>
      </c>
      <c r="C402">
        <v>2</v>
      </c>
      <c r="D402">
        <v>5</v>
      </c>
      <c r="E402">
        <v>405.12506100000002</v>
      </c>
      <c r="F402">
        <v>555.5</v>
      </c>
      <c r="Q402">
        <f t="shared" si="84"/>
        <v>2.5341389999999944</v>
      </c>
      <c r="V402">
        <f t="shared" si="85"/>
        <v>407.6592</v>
      </c>
    </row>
    <row r="403" spans="1:22" x14ac:dyDescent="0.3">
      <c r="A403">
        <v>401</v>
      </c>
      <c r="B403">
        <v>2011</v>
      </c>
      <c r="C403">
        <v>2</v>
      </c>
      <c r="D403">
        <v>6</v>
      </c>
      <c r="E403">
        <v>447.74160799999999</v>
      </c>
      <c r="F403">
        <v>557</v>
      </c>
      <c r="Q403">
        <f t="shared" si="84"/>
        <v>9.3470731111111078</v>
      </c>
      <c r="V403">
        <f t="shared" si="85"/>
        <v>457.0886811111111</v>
      </c>
    </row>
    <row r="404" spans="1:22" x14ac:dyDescent="0.3">
      <c r="A404">
        <v>402</v>
      </c>
      <c r="B404">
        <v>2011</v>
      </c>
      <c r="C404">
        <v>2</v>
      </c>
      <c r="D404">
        <v>7</v>
      </c>
      <c r="E404">
        <v>449.16271999999998</v>
      </c>
      <c r="F404">
        <v>556.125</v>
      </c>
      <c r="Q404">
        <f t="shared" si="84"/>
        <v>13.124355888888893</v>
      </c>
      <c r="V404">
        <f t="shared" si="85"/>
        <v>462.28707588888886</v>
      </c>
    </row>
    <row r="405" spans="1:22" x14ac:dyDescent="0.3">
      <c r="A405">
        <v>403</v>
      </c>
      <c r="B405">
        <v>2011</v>
      </c>
      <c r="C405">
        <v>2</v>
      </c>
      <c r="D405">
        <v>8</v>
      </c>
      <c r="E405">
        <v>478.09219400000001</v>
      </c>
      <c r="F405">
        <v>551.14581299999998</v>
      </c>
      <c r="Q405">
        <f t="shared" si="84"/>
        <v>3.4417691111111139</v>
      </c>
      <c r="V405">
        <f t="shared" si="85"/>
        <v>481.53396311111112</v>
      </c>
    </row>
    <row r="406" spans="1:22" x14ac:dyDescent="0.3">
      <c r="A406">
        <v>404</v>
      </c>
      <c r="B406">
        <v>2011</v>
      </c>
      <c r="C406">
        <v>2</v>
      </c>
      <c r="D406">
        <v>9</v>
      </c>
      <c r="E406">
        <v>427.99066199999999</v>
      </c>
      <c r="F406">
        <v>538.5</v>
      </c>
      <c r="Q406">
        <f t="shared" si="84"/>
        <v>-15.44376622222223</v>
      </c>
      <c r="V406">
        <f t="shared" si="85"/>
        <v>412.54689577777776</v>
      </c>
    </row>
    <row r="407" spans="1:22" x14ac:dyDescent="0.3">
      <c r="A407">
        <v>405</v>
      </c>
      <c r="B407">
        <v>2011</v>
      </c>
      <c r="C407">
        <v>2</v>
      </c>
      <c r="D407">
        <v>10</v>
      </c>
      <c r="E407">
        <v>400.43499800000001</v>
      </c>
      <c r="F407">
        <v>529.83331299999998</v>
      </c>
      <c r="Q407">
        <f t="shared" si="84"/>
        <v>-10.781104111111112</v>
      </c>
      <c r="V407">
        <f t="shared" si="85"/>
        <v>389.65389388888889</v>
      </c>
    </row>
    <row r="408" spans="1:22" x14ac:dyDescent="0.3">
      <c r="A408">
        <v>406</v>
      </c>
      <c r="B408">
        <v>2011</v>
      </c>
      <c r="C408">
        <v>2</v>
      </c>
      <c r="D408">
        <v>11</v>
      </c>
      <c r="E408">
        <v>389.76232900000002</v>
      </c>
      <c r="F408">
        <v>522.3125</v>
      </c>
      <c r="Q408">
        <f t="shared" si="84"/>
        <v>-47.6827831111111</v>
      </c>
      <c r="V408">
        <f t="shared" si="85"/>
        <v>342.0795458888889</v>
      </c>
    </row>
    <row r="409" spans="1:22" x14ac:dyDescent="0.3">
      <c r="A409">
        <v>407</v>
      </c>
      <c r="B409">
        <v>2011</v>
      </c>
      <c r="C409">
        <v>2</v>
      </c>
      <c r="D409">
        <v>12</v>
      </c>
      <c r="E409">
        <v>406.69027699999998</v>
      </c>
      <c r="F409">
        <v>517.4375</v>
      </c>
      <c r="Q409">
        <f t="shared" si="84"/>
        <v>-54.887169777777785</v>
      </c>
      <c r="V409">
        <f t="shared" si="85"/>
        <v>351.8031072222222</v>
      </c>
    </row>
    <row r="410" spans="1:22" x14ac:dyDescent="0.3">
      <c r="A410">
        <v>408</v>
      </c>
      <c r="B410">
        <v>2011</v>
      </c>
      <c r="C410">
        <v>2</v>
      </c>
      <c r="D410">
        <v>13</v>
      </c>
      <c r="E410">
        <v>526.19842500000004</v>
      </c>
      <c r="F410">
        <v>518.95654300000001</v>
      </c>
      <c r="Q410">
        <f t="shared" si="84"/>
        <v>-57.892937555555562</v>
      </c>
      <c r="V410">
        <f t="shared" si="85"/>
        <v>468.30548744444445</v>
      </c>
    </row>
    <row r="411" spans="1:22" x14ac:dyDescent="0.3">
      <c r="A411">
        <v>409</v>
      </c>
      <c r="B411">
        <v>2011</v>
      </c>
      <c r="C411">
        <v>2</v>
      </c>
      <c r="D411">
        <v>14</v>
      </c>
      <c r="E411">
        <v>589.76934800000004</v>
      </c>
      <c r="F411">
        <v>518.79168700000002</v>
      </c>
      <c r="Q411">
        <f t="shared" si="84"/>
        <v>-102.35227122222224</v>
      </c>
      <c r="V411">
        <f t="shared" si="85"/>
        <v>487.41707677777777</v>
      </c>
    </row>
    <row r="412" spans="1:22" x14ac:dyDescent="0.3">
      <c r="A412">
        <v>410</v>
      </c>
      <c r="B412">
        <v>2011</v>
      </c>
      <c r="C412">
        <v>2</v>
      </c>
      <c r="D412">
        <v>15</v>
      </c>
      <c r="E412">
        <v>586.64825399999995</v>
      </c>
      <c r="F412">
        <v>545.3125</v>
      </c>
      <c r="Q412">
        <f t="shared" si="84"/>
        <v>-86.402977888888884</v>
      </c>
      <c r="V412">
        <f t="shared" si="85"/>
        <v>500.24527611111108</v>
      </c>
    </row>
    <row r="413" spans="1:22" x14ac:dyDescent="0.3">
      <c r="A413">
        <v>411</v>
      </c>
      <c r="B413">
        <v>2011</v>
      </c>
      <c r="C413">
        <v>2</v>
      </c>
      <c r="D413">
        <v>16</v>
      </c>
      <c r="E413">
        <v>642.11346400000002</v>
      </c>
      <c r="F413">
        <v>537.0625</v>
      </c>
      <c r="Q413">
        <f t="shared" si="84"/>
        <v>-93.862297888888889</v>
      </c>
      <c r="V413">
        <f t="shared" si="85"/>
        <v>548.25116611111116</v>
      </c>
    </row>
    <row r="414" spans="1:22" x14ac:dyDescent="0.3">
      <c r="A414">
        <v>412</v>
      </c>
      <c r="B414">
        <v>2011</v>
      </c>
      <c r="C414">
        <v>2</v>
      </c>
      <c r="D414">
        <v>17</v>
      </c>
      <c r="E414">
        <v>478.465576</v>
      </c>
      <c r="F414">
        <v>525.85418700000002</v>
      </c>
      <c r="Q414">
        <f t="shared" si="84"/>
        <v>-116.71919788888889</v>
      </c>
      <c r="V414">
        <f t="shared" si="85"/>
        <v>361.74637811111108</v>
      </c>
    </row>
    <row r="415" spans="1:22" x14ac:dyDescent="0.3">
      <c r="A415">
        <v>413</v>
      </c>
      <c r="B415">
        <v>2011</v>
      </c>
      <c r="C415">
        <v>2</v>
      </c>
      <c r="D415">
        <v>18</v>
      </c>
      <c r="E415">
        <v>414.33212300000002</v>
      </c>
      <c r="F415">
        <v>514.125</v>
      </c>
      <c r="Q415">
        <f t="shared" si="84"/>
        <v>-105.48031277777778</v>
      </c>
      <c r="V415">
        <f t="shared" si="85"/>
        <v>308.85181022222224</v>
      </c>
    </row>
    <row r="416" spans="1:22" x14ac:dyDescent="0.3">
      <c r="A416">
        <v>414</v>
      </c>
      <c r="B416">
        <v>2011</v>
      </c>
      <c r="C416">
        <v>2</v>
      </c>
      <c r="D416">
        <v>19</v>
      </c>
      <c r="E416">
        <v>393.27844199999998</v>
      </c>
      <c r="F416">
        <v>505.875</v>
      </c>
      <c r="Q416">
        <f t="shared" si="84"/>
        <v>-58.396020000000007</v>
      </c>
      <c r="V416">
        <f t="shared" si="85"/>
        <v>334.88242199999996</v>
      </c>
    </row>
    <row r="417" spans="1:22" x14ac:dyDescent="0.3">
      <c r="A417">
        <v>415</v>
      </c>
      <c r="B417">
        <v>2011</v>
      </c>
      <c r="C417">
        <v>2</v>
      </c>
      <c r="D417">
        <v>20</v>
      </c>
      <c r="E417">
        <v>388.569275</v>
      </c>
      <c r="F417">
        <v>497.5</v>
      </c>
      <c r="Q417">
        <f t="shared" si="84"/>
        <v>-98.70592255555556</v>
      </c>
      <c r="V417">
        <f t="shared" si="85"/>
        <v>289.86335244444444</v>
      </c>
    </row>
    <row r="418" spans="1:22" x14ac:dyDescent="0.3">
      <c r="A418">
        <v>416</v>
      </c>
      <c r="B418">
        <v>2011</v>
      </c>
      <c r="C418">
        <v>2</v>
      </c>
      <c r="D418">
        <v>21</v>
      </c>
      <c r="E418">
        <v>387.05465700000002</v>
      </c>
      <c r="F418">
        <v>491.0625</v>
      </c>
      <c r="Q418">
        <f t="shared" si="84"/>
        <v>-72.165093444444423</v>
      </c>
      <c r="V418">
        <f t="shared" si="85"/>
        <v>314.88956355555558</v>
      </c>
    </row>
    <row r="419" spans="1:22" x14ac:dyDescent="0.3">
      <c r="A419">
        <v>417</v>
      </c>
      <c r="B419">
        <v>2011</v>
      </c>
      <c r="C419">
        <v>2</v>
      </c>
      <c r="D419">
        <v>22</v>
      </c>
      <c r="E419">
        <v>385.840149</v>
      </c>
      <c r="F419">
        <v>488.5</v>
      </c>
      <c r="Q419">
        <f t="shared" si="84"/>
        <v>-63.309824555555501</v>
      </c>
      <c r="V419">
        <f t="shared" si="85"/>
        <v>322.53032444444449</v>
      </c>
    </row>
    <row r="420" spans="1:22" x14ac:dyDescent="0.3">
      <c r="A420">
        <v>418</v>
      </c>
      <c r="B420">
        <v>2011</v>
      </c>
      <c r="C420">
        <v>2</v>
      </c>
      <c r="D420">
        <v>23</v>
      </c>
      <c r="E420">
        <v>384.74191300000001</v>
      </c>
      <c r="F420">
        <v>481.9375</v>
      </c>
      <c r="Q420">
        <f t="shared" si="84"/>
        <v>-41.113813777777771</v>
      </c>
      <c r="V420">
        <f t="shared" si="85"/>
        <v>343.62809922222226</v>
      </c>
    </row>
    <row r="421" spans="1:22" x14ac:dyDescent="0.3">
      <c r="A421">
        <v>419</v>
      </c>
      <c r="B421">
        <v>2011</v>
      </c>
      <c r="C421">
        <v>2</v>
      </c>
      <c r="D421">
        <v>24</v>
      </c>
      <c r="E421">
        <v>383.74996900000002</v>
      </c>
      <c r="F421">
        <v>473.25</v>
      </c>
      <c r="Q421">
        <f t="shared" si="84"/>
        <v>-87.320658555555553</v>
      </c>
      <c r="V421">
        <f t="shared" si="85"/>
        <v>296.42931044444447</v>
      </c>
    </row>
    <row r="422" spans="1:22" x14ac:dyDescent="0.3">
      <c r="A422">
        <v>420</v>
      </c>
      <c r="B422">
        <v>2011</v>
      </c>
      <c r="C422">
        <v>2</v>
      </c>
      <c r="D422">
        <v>25</v>
      </c>
      <c r="E422">
        <v>382.82607999999999</v>
      </c>
      <c r="F422">
        <v>458.79165599999999</v>
      </c>
      <c r="Q422">
        <f t="shared" si="84"/>
        <v>-88.761921888888878</v>
      </c>
      <c r="V422">
        <f t="shared" si="85"/>
        <v>294.06415811111111</v>
      </c>
    </row>
    <row r="423" spans="1:22" x14ac:dyDescent="0.3">
      <c r="A423">
        <v>421</v>
      </c>
      <c r="B423">
        <v>2011</v>
      </c>
      <c r="C423">
        <v>2</v>
      </c>
      <c r="D423">
        <v>26</v>
      </c>
      <c r="E423">
        <v>381.96835299999998</v>
      </c>
      <c r="F423">
        <v>447.625</v>
      </c>
      <c r="Q423">
        <f t="shared" si="84"/>
        <v>-70.904768333333323</v>
      </c>
      <c r="V423">
        <f t="shared" si="85"/>
        <v>311.06358466666666</v>
      </c>
    </row>
    <row r="424" spans="1:22" x14ac:dyDescent="0.3">
      <c r="A424">
        <v>422</v>
      </c>
      <c r="B424">
        <v>2011</v>
      </c>
      <c r="C424">
        <v>2</v>
      </c>
      <c r="D424">
        <v>27</v>
      </c>
      <c r="E424">
        <v>381.17773399999999</v>
      </c>
      <c r="F424">
        <v>437.04165599999999</v>
      </c>
      <c r="Q424">
        <f t="shared" si="84"/>
        <v>-81.592522444444455</v>
      </c>
      <c r="V424">
        <f t="shared" si="85"/>
        <v>299.58521155555553</v>
      </c>
    </row>
    <row r="425" spans="1:22" x14ac:dyDescent="0.3">
      <c r="A425">
        <v>423</v>
      </c>
      <c r="B425">
        <v>2011</v>
      </c>
      <c r="C425">
        <v>2</v>
      </c>
      <c r="D425">
        <v>28</v>
      </c>
      <c r="E425">
        <v>380.45150799999999</v>
      </c>
      <c r="F425">
        <v>437.64584400000001</v>
      </c>
      <c r="Q425">
        <f t="shared" si="84"/>
        <v>-83.372677222222208</v>
      </c>
      <c r="V425">
        <f t="shared" si="85"/>
        <v>297.0788307777778</v>
      </c>
    </row>
    <row r="426" spans="1:22" x14ac:dyDescent="0.3">
      <c r="A426">
        <v>424</v>
      </c>
      <c r="B426">
        <v>2011</v>
      </c>
      <c r="C426">
        <v>3</v>
      </c>
      <c r="D426">
        <v>1</v>
      </c>
      <c r="E426">
        <v>379.78653000000003</v>
      </c>
      <c r="F426">
        <v>434.04165599999999</v>
      </c>
      <c r="Q426">
        <f t="shared" si="84"/>
        <v>-65.254441777777785</v>
      </c>
      <c r="V426">
        <f t="shared" si="85"/>
        <v>314.53208822222223</v>
      </c>
    </row>
    <row r="427" spans="1:22" x14ac:dyDescent="0.3">
      <c r="A427">
        <v>425</v>
      </c>
      <c r="B427">
        <v>2011</v>
      </c>
      <c r="C427">
        <v>3</v>
      </c>
      <c r="D427">
        <v>2</v>
      </c>
      <c r="E427">
        <v>379.17416400000002</v>
      </c>
      <c r="F427">
        <v>431.0625</v>
      </c>
      <c r="Q427">
        <f t="shared" si="84"/>
        <v>-39.238223666666663</v>
      </c>
      <c r="V427">
        <f t="shared" si="85"/>
        <v>339.93594033333335</v>
      </c>
    </row>
    <row r="428" spans="1:22" x14ac:dyDescent="0.3">
      <c r="A428">
        <v>426</v>
      </c>
      <c r="B428">
        <v>2011</v>
      </c>
      <c r="C428">
        <v>3</v>
      </c>
      <c r="D428">
        <v>3</v>
      </c>
      <c r="E428">
        <v>380.88476600000001</v>
      </c>
      <c r="F428">
        <v>427.6875</v>
      </c>
      <c r="Q428">
        <f t="shared" si="84"/>
        <v>-7.2935178888888759</v>
      </c>
      <c r="V428">
        <f t="shared" si="85"/>
        <v>373.59124811111116</v>
      </c>
    </row>
    <row r="429" spans="1:22" x14ac:dyDescent="0.3">
      <c r="A429">
        <v>427</v>
      </c>
      <c r="B429">
        <v>2011</v>
      </c>
      <c r="C429">
        <v>3</v>
      </c>
      <c r="D429">
        <v>4</v>
      </c>
      <c r="E429">
        <v>383.266479</v>
      </c>
      <c r="F429">
        <v>423.04165599999999</v>
      </c>
      <c r="Q429">
        <f t="shared" si="84"/>
        <v>7.8097908888888945</v>
      </c>
      <c r="V429">
        <f t="shared" si="85"/>
        <v>391.07626988888887</v>
      </c>
    </row>
    <row r="430" spans="1:22" x14ac:dyDescent="0.3">
      <c r="A430">
        <v>428</v>
      </c>
      <c r="B430">
        <v>2011</v>
      </c>
      <c r="C430">
        <v>3</v>
      </c>
      <c r="D430">
        <v>5</v>
      </c>
      <c r="E430">
        <v>385.66693099999998</v>
      </c>
      <c r="F430">
        <v>425.5625</v>
      </c>
      <c r="Q430">
        <f t="shared" si="84"/>
        <v>-17.739562777777767</v>
      </c>
      <c r="V430">
        <f t="shared" si="85"/>
        <v>367.92736822222219</v>
      </c>
    </row>
    <row r="431" spans="1:22" x14ac:dyDescent="0.3">
      <c r="A431">
        <v>429</v>
      </c>
      <c r="B431">
        <v>2011</v>
      </c>
      <c r="C431">
        <v>3</v>
      </c>
      <c r="D431">
        <v>6</v>
      </c>
      <c r="E431">
        <v>435.01898199999999</v>
      </c>
      <c r="F431">
        <v>422</v>
      </c>
      <c r="Q431">
        <f t="shared" si="84"/>
        <v>75.135684222222224</v>
      </c>
      <c r="V431">
        <f t="shared" si="85"/>
        <v>510.1546662222222</v>
      </c>
    </row>
    <row r="432" spans="1:22" x14ac:dyDescent="0.3">
      <c r="A432">
        <v>430</v>
      </c>
      <c r="B432">
        <v>2011</v>
      </c>
      <c r="C432">
        <v>3</v>
      </c>
      <c r="D432">
        <v>7</v>
      </c>
      <c r="E432">
        <v>447.05300899999997</v>
      </c>
      <c r="F432">
        <v>418.8125</v>
      </c>
      <c r="Q432">
        <f t="shared" ref="Q432:Q495" si="86">Q67</f>
        <v>72.173722999999981</v>
      </c>
      <c r="V432">
        <f t="shared" si="85"/>
        <v>519.22673199999997</v>
      </c>
    </row>
    <row r="433" spans="1:22" x14ac:dyDescent="0.3">
      <c r="A433">
        <v>431</v>
      </c>
      <c r="B433">
        <v>2011</v>
      </c>
      <c r="C433">
        <v>3</v>
      </c>
      <c r="D433">
        <v>8</v>
      </c>
      <c r="E433">
        <v>464.08502199999998</v>
      </c>
      <c r="F433">
        <v>420.66665599999999</v>
      </c>
      <c r="Q433">
        <f t="shared" si="86"/>
        <v>-14.062055666666659</v>
      </c>
      <c r="V433">
        <f t="shared" si="85"/>
        <v>450.02296633333333</v>
      </c>
    </row>
    <row r="434" spans="1:22" x14ac:dyDescent="0.3">
      <c r="A434">
        <v>432</v>
      </c>
      <c r="B434">
        <v>2011</v>
      </c>
      <c r="C434">
        <v>3</v>
      </c>
      <c r="D434">
        <v>9</v>
      </c>
      <c r="E434">
        <v>464.690674</v>
      </c>
      <c r="F434">
        <v>419.25</v>
      </c>
      <c r="Q434">
        <f t="shared" si="86"/>
        <v>-16.208550333333353</v>
      </c>
      <c r="V434">
        <f t="shared" si="85"/>
        <v>448.48212366666667</v>
      </c>
    </row>
    <row r="435" spans="1:22" x14ac:dyDescent="0.3">
      <c r="A435">
        <v>433</v>
      </c>
      <c r="B435">
        <v>2011</v>
      </c>
      <c r="C435">
        <v>3</v>
      </c>
      <c r="D435">
        <v>10</v>
      </c>
      <c r="E435">
        <v>486.19039900000001</v>
      </c>
      <c r="F435">
        <v>435.83334400000001</v>
      </c>
      <c r="Q435">
        <f t="shared" si="86"/>
        <v>6.7057902222222383</v>
      </c>
      <c r="V435">
        <f t="shared" si="85"/>
        <v>492.89618922222223</v>
      </c>
    </row>
    <row r="436" spans="1:22" x14ac:dyDescent="0.3">
      <c r="A436">
        <v>434</v>
      </c>
      <c r="B436">
        <v>2011</v>
      </c>
      <c r="C436">
        <v>3</v>
      </c>
      <c r="D436">
        <v>11</v>
      </c>
      <c r="E436">
        <v>781.243652</v>
      </c>
      <c r="F436">
        <v>432.0625</v>
      </c>
      <c r="Q436">
        <f t="shared" si="86"/>
        <v>32.178215777777794</v>
      </c>
      <c r="V436">
        <f t="shared" si="85"/>
        <v>813.42186777777783</v>
      </c>
    </row>
    <row r="437" spans="1:22" x14ac:dyDescent="0.3">
      <c r="A437">
        <v>435</v>
      </c>
      <c r="B437">
        <v>2011</v>
      </c>
      <c r="C437">
        <v>3</v>
      </c>
      <c r="D437">
        <v>12</v>
      </c>
      <c r="E437">
        <v>639.46862799999997</v>
      </c>
      <c r="F437">
        <v>430.75</v>
      </c>
      <c r="Q437">
        <f t="shared" si="86"/>
        <v>19.830084999999965</v>
      </c>
      <c r="V437">
        <f t="shared" si="85"/>
        <v>659.29871299999991</v>
      </c>
    </row>
    <row r="438" spans="1:22" x14ac:dyDescent="0.3">
      <c r="A438">
        <v>436</v>
      </c>
      <c r="B438">
        <v>2011</v>
      </c>
      <c r="C438">
        <v>3</v>
      </c>
      <c r="D438">
        <v>13</v>
      </c>
      <c r="E438">
        <v>547.77893100000006</v>
      </c>
      <c r="F438">
        <v>436.23913599999997</v>
      </c>
      <c r="Q438">
        <f t="shared" si="86"/>
        <v>-18.159379666666666</v>
      </c>
      <c r="V438">
        <f t="shared" si="85"/>
        <v>529.61955133333345</v>
      </c>
    </row>
    <row r="439" spans="1:22" x14ac:dyDescent="0.3">
      <c r="A439">
        <v>437</v>
      </c>
      <c r="B439">
        <v>2011</v>
      </c>
      <c r="C439">
        <v>3</v>
      </c>
      <c r="D439">
        <v>14</v>
      </c>
      <c r="E439">
        <v>708.94134499999996</v>
      </c>
      <c r="F439">
        <v>443.125</v>
      </c>
      <c r="Q439">
        <f t="shared" si="86"/>
        <v>-28.572441777777769</v>
      </c>
      <c r="V439">
        <f t="shared" si="85"/>
        <v>680.36890322222223</v>
      </c>
    </row>
    <row r="440" spans="1:22" x14ac:dyDescent="0.3">
      <c r="A440">
        <v>438</v>
      </c>
      <c r="B440">
        <v>2011</v>
      </c>
      <c r="C440">
        <v>3</v>
      </c>
      <c r="D440">
        <v>15</v>
      </c>
      <c r="E440">
        <v>771.95806900000002</v>
      </c>
      <c r="F440">
        <v>473.39584400000001</v>
      </c>
      <c r="Q440">
        <f t="shared" si="86"/>
        <v>-41.728976777777767</v>
      </c>
      <c r="V440">
        <f t="shared" si="85"/>
        <v>730.22909222222222</v>
      </c>
    </row>
    <row r="441" spans="1:22" x14ac:dyDescent="0.3">
      <c r="A441">
        <v>439</v>
      </c>
      <c r="B441">
        <v>2011</v>
      </c>
      <c r="C441">
        <v>3</v>
      </c>
      <c r="D441">
        <v>16</v>
      </c>
      <c r="E441">
        <v>1052.720947</v>
      </c>
      <c r="F441">
        <v>526.47918700000002</v>
      </c>
      <c r="Q441">
        <f t="shared" si="86"/>
        <v>13.398257555555542</v>
      </c>
      <c r="V441">
        <f t="shared" si="85"/>
        <v>1066.1192045555556</v>
      </c>
    </row>
    <row r="442" spans="1:22" x14ac:dyDescent="0.3">
      <c r="A442">
        <v>440</v>
      </c>
      <c r="B442">
        <v>2011</v>
      </c>
      <c r="C442">
        <v>3</v>
      </c>
      <c r="D442">
        <v>17</v>
      </c>
      <c r="E442">
        <v>914.13983199999996</v>
      </c>
      <c r="F442">
        <v>559.3125</v>
      </c>
      <c r="Q442">
        <f t="shared" si="86"/>
        <v>76.19810655555554</v>
      </c>
      <c r="V442">
        <f t="shared" si="85"/>
        <v>990.33793855555552</v>
      </c>
    </row>
    <row r="443" spans="1:22" x14ac:dyDescent="0.3">
      <c r="A443">
        <v>441</v>
      </c>
      <c r="B443">
        <v>2011</v>
      </c>
      <c r="C443">
        <v>3</v>
      </c>
      <c r="D443">
        <v>18</v>
      </c>
      <c r="E443">
        <v>593.75384499999996</v>
      </c>
      <c r="F443">
        <v>555.75</v>
      </c>
      <c r="Q443">
        <f t="shared" si="86"/>
        <v>17.818271111111105</v>
      </c>
      <c r="V443">
        <f t="shared" si="85"/>
        <v>611.57211611111109</v>
      </c>
    </row>
    <row r="444" spans="1:22" x14ac:dyDescent="0.3">
      <c r="A444">
        <v>442</v>
      </c>
      <c r="B444">
        <v>2011</v>
      </c>
      <c r="C444">
        <v>3</v>
      </c>
      <c r="D444">
        <v>19</v>
      </c>
      <c r="E444">
        <v>538.489014</v>
      </c>
      <c r="F444">
        <v>546</v>
      </c>
      <c r="Q444">
        <f t="shared" si="86"/>
        <v>-10.65813177777777</v>
      </c>
      <c r="V444">
        <f t="shared" si="85"/>
        <v>527.83088222222227</v>
      </c>
    </row>
    <row r="445" spans="1:22" x14ac:dyDescent="0.3">
      <c r="A445">
        <v>443</v>
      </c>
      <c r="B445">
        <v>2011</v>
      </c>
      <c r="C445">
        <v>3</v>
      </c>
      <c r="D445">
        <v>20</v>
      </c>
      <c r="E445">
        <v>594.53539999999998</v>
      </c>
      <c r="F445">
        <v>537.25</v>
      </c>
      <c r="Q445">
        <f t="shared" si="86"/>
        <v>11.719617999999993</v>
      </c>
      <c r="V445">
        <f t="shared" si="85"/>
        <v>606.25501799999995</v>
      </c>
    </row>
    <row r="446" spans="1:22" x14ac:dyDescent="0.3">
      <c r="A446">
        <v>444</v>
      </c>
      <c r="B446">
        <v>2011</v>
      </c>
      <c r="C446">
        <v>3</v>
      </c>
      <c r="D446">
        <v>21</v>
      </c>
      <c r="E446">
        <v>567.82672100000002</v>
      </c>
      <c r="F446">
        <v>532.0625</v>
      </c>
      <c r="Q446">
        <f t="shared" si="86"/>
        <v>12.922966888888899</v>
      </c>
      <c r="V446">
        <f t="shared" si="85"/>
        <v>580.74968788888896</v>
      </c>
    </row>
    <row r="447" spans="1:22" x14ac:dyDescent="0.3">
      <c r="A447">
        <v>445</v>
      </c>
      <c r="B447">
        <v>2011</v>
      </c>
      <c r="C447">
        <v>3</v>
      </c>
      <c r="D447">
        <v>22</v>
      </c>
      <c r="E447">
        <v>595.57507299999997</v>
      </c>
      <c r="F447">
        <v>520.625</v>
      </c>
      <c r="Q447">
        <f t="shared" si="86"/>
        <v>-32.854322777777782</v>
      </c>
      <c r="V447">
        <f t="shared" si="85"/>
        <v>562.72075022222225</v>
      </c>
    </row>
    <row r="448" spans="1:22" x14ac:dyDescent="0.3">
      <c r="A448">
        <v>446</v>
      </c>
      <c r="B448">
        <v>2011</v>
      </c>
      <c r="C448">
        <v>3</v>
      </c>
      <c r="D448">
        <v>23</v>
      </c>
      <c r="E448">
        <v>469.575378</v>
      </c>
      <c r="F448">
        <v>507.8125</v>
      </c>
      <c r="Q448">
        <f t="shared" si="86"/>
        <v>-68.878896111111104</v>
      </c>
      <c r="V448">
        <f t="shared" si="85"/>
        <v>400.69648188888891</v>
      </c>
    </row>
    <row r="449" spans="1:22" x14ac:dyDescent="0.3">
      <c r="A449">
        <v>447</v>
      </c>
      <c r="B449">
        <v>2011</v>
      </c>
      <c r="C449">
        <v>3</v>
      </c>
      <c r="D449">
        <v>24</v>
      </c>
      <c r="E449">
        <v>429.14260899999999</v>
      </c>
      <c r="F449">
        <v>501.25</v>
      </c>
      <c r="Q449">
        <f t="shared" si="86"/>
        <v>-55.588219555555554</v>
      </c>
      <c r="V449">
        <f t="shared" si="85"/>
        <v>373.55438944444444</v>
      </c>
    </row>
    <row r="450" spans="1:22" x14ac:dyDescent="0.3">
      <c r="A450">
        <v>448</v>
      </c>
      <c r="B450">
        <v>2011</v>
      </c>
      <c r="C450">
        <v>3</v>
      </c>
      <c r="D450">
        <v>25</v>
      </c>
      <c r="E450">
        <v>601.66156000000001</v>
      </c>
      <c r="F450">
        <v>497.375</v>
      </c>
      <c r="Q450">
        <f t="shared" si="86"/>
        <v>2.9214172222222348</v>
      </c>
      <c r="V450">
        <f t="shared" si="85"/>
        <v>604.58297722222221</v>
      </c>
    </row>
    <row r="451" spans="1:22" x14ac:dyDescent="0.3">
      <c r="A451">
        <v>449</v>
      </c>
      <c r="B451">
        <v>2011</v>
      </c>
      <c r="C451">
        <v>3</v>
      </c>
      <c r="D451">
        <v>26</v>
      </c>
      <c r="E451">
        <v>674.66479500000003</v>
      </c>
      <c r="F451">
        <v>490.9375</v>
      </c>
      <c r="Q451">
        <f t="shared" si="86"/>
        <v>21.416168222222204</v>
      </c>
      <c r="V451">
        <f t="shared" ref="V451:V514" si="87">E451+Q451</f>
        <v>696.08096322222218</v>
      </c>
    </row>
    <row r="452" spans="1:22" x14ac:dyDescent="0.3">
      <c r="A452">
        <v>450</v>
      </c>
      <c r="B452">
        <v>2011</v>
      </c>
      <c r="C452">
        <v>3</v>
      </c>
      <c r="D452">
        <v>27</v>
      </c>
      <c r="E452">
        <v>561.36187700000005</v>
      </c>
      <c r="F452">
        <v>483.8125</v>
      </c>
      <c r="Q452">
        <f t="shared" si="86"/>
        <v>83.339172444444458</v>
      </c>
      <c r="V452">
        <f t="shared" si="87"/>
        <v>644.70104944444449</v>
      </c>
    </row>
    <row r="453" spans="1:22" x14ac:dyDescent="0.3">
      <c r="A453">
        <v>451</v>
      </c>
      <c r="B453">
        <v>2011</v>
      </c>
      <c r="C453">
        <v>3</v>
      </c>
      <c r="D453">
        <v>28</v>
      </c>
      <c r="E453">
        <v>481.74572799999999</v>
      </c>
      <c r="F453">
        <v>472.1875</v>
      </c>
      <c r="Q453">
        <f t="shared" si="86"/>
        <v>90.668233333333347</v>
      </c>
      <c r="V453">
        <f t="shared" si="87"/>
        <v>572.4139613333333</v>
      </c>
    </row>
    <row r="454" spans="1:22" x14ac:dyDescent="0.3">
      <c r="A454">
        <v>452</v>
      </c>
      <c r="B454">
        <v>2011</v>
      </c>
      <c r="C454">
        <v>3</v>
      </c>
      <c r="D454">
        <v>29</v>
      </c>
      <c r="E454">
        <v>448.02453600000001</v>
      </c>
      <c r="F454">
        <v>467</v>
      </c>
      <c r="Q454">
        <f t="shared" si="86"/>
        <v>64.031083777777795</v>
      </c>
      <c r="V454">
        <f t="shared" si="87"/>
        <v>512.05561977777779</v>
      </c>
    </row>
    <row r="455" spans="1:22" x14ac:dyDescent="0.3">
      <c r="A455">
        <v>453</v>
      </c>
      <c r="B455">
        <v>2011</v>
      </c>
      <c r="C455">
        <v>3</v>
      </c>
      <c r="D455">
        <v>30</v>
      </c>
      <c r="E455">
        <v>573.96020499999997</v>
      </c>
      <c r="F455">
        <v>475.5</v>
      </c>
      <c r="Q455">
        <f t="shared" si="86"/>
        <v>104.41889122222221</v>
      </c>
      <c r="V455">
        <f t="shared" si="87"/>
        <v>678.37909622222219</v>
      </c>
    </row>
    <row r="456" spans="1:22" x14ac:dyDescent="0.3">
      <c r="A456">
        <v>454</v>
      </c>
      <c r="B456">
        <v>2011</v>
      </c>
      <c r="C456">
        <v>3</v>
      </c>
      <c r="D456">
        <v>31</v>
      </c>
      <c r="E456">
        <v>769.95752000000005</v>
      </c>
      <c r="F456">
        <v>491.41665599999999</v>
      </c>
      <c r="Q456">
        <f t="shared" si="86"/>
        <v>66.757554999999982</v>
      </c>
      <c r="V456">
        <f t="shared" si="87"/>
        <v>836.71507500000007</v>
      </c>
    </row>
    <row r="457" spans="1:22" x14ac:dyDescent="0.3">
      <c r="A457">
        <v>455</v>
      </c>
      <c r="B457">
        <v>2011</v>
      </c>
      <c r="C457">
        <v>4</v>
      </c>
      <c r="D457">
        <v>1</v>
      </c>
      <c r="E457">
        <v>885.33837900000003</v>
      </c>
      <c r="F457">
        <v>588.1875</v>
      </c>
      <c r="Q457">
        <f t="shared" si="86"/>
        <v>45.962046555555553</v>
      </c>
      <c r="V457">
        <f t="shared" si="87"/>
        <v>931.30042555555553</v>
      </c>
    </row>
    <row r="458" spans="1:22" x14ac:dyDescent="0.3">
      <c r="A458">
        <v>456</v>
      </c>
      <c r="B458">
        <v>2011</v>
      </c>
      <c r="C458">
        <v>4</v>
      </c>
      <c r="D458">
        <v>2</v>
      </c>
      <c r="E458">
        <v>879.02703899999995</v>
      </c>
      <c r="F458">
        <v>673.41668700000002</v>
      </c>
      <c r="Q458">
        <f t="shared" si="86"/>
        <v>-30.836876777777793</v>
      </c>
      <c r="V458">
        <f t="shared" si="87"/>
        <v>848.19016222222217</v>
      </c>
    </row>
    <row r="459" spans="1:22" x14ac:dyDescent="0.3">
      <c r="A459">
        <v>457</v>
      </c>
      <c r="B459">
        <v>2011</v>
      </c>
      <c r="C459">
        <v>4</v>
      </c>
      <c r="D459">
        <v>3</v>
      </c>
      <c r="E459">
        <v>942.58013900000003</v>
      </c>
      <c r="F459">
        <v>679.91668700000002</v>
      </c>
      <c r="Q459">
        <f t="shared" si="86"/>
        <v>-70.798516222222233</v>
      </c>
      <c r="V459">
        <f t="shared" si="87"/>
        <v>871.78162277777778</v>
      </c>
    </row>
    <row r="460" spans="1:22" x14ac:dyDescent="0.3">
      <c r="A460">
        <v>458</v>
      </c>
      <c r="B460">
        <v>2011</v>
      </c>
      <c r="C460">
        <v>4</v>
      </c>
      <c r="D460">
        <v>4</v>
      </c>
      <c r="E460">
        <v>644.40313700000002</v>
      </c>
      <c r="F460">
        <v>658.79168700000002</v>
      </c>
      <c r="Q460">
        <f t="shared" si="86"/>
        <v>-139.48629100000002</v>
      </c>
      <c r="V460">
        <f t="shared" si="87"/>
        <v>504.91684599999996</v>
      </c>
    </row>
    <row r="461" spans="1:22" x14ac:dyDescent="0.3">
      <c r="A461">
        <v>459</v>
      </c>
      <c r="B461">
        <v>2011</v>
      </c>
      <c r="C461">
        <v>4</v>
      </c>
      <c r="D461">
        <v>5</v>
      </c>
      <c r="E461">
        <v>584.291382</v>
      </c>
      <c r="F461">
        <v>737.25</v>
      </c>
      <c r="Q461">
        <f t="shared" si="86"/>
        <v>-150.54014066666664</v>
      </c>
      <c r="V461">
        <f t="shared" si="87"/>
        <v>433.75124133333338</v>
      </c>
    </row>
    <row r="462" spans="1:22" x14ac:dyDescent="0.3">
      <c r="A462">
        <v>460</v>
      </c>
      <c r="B462">
        <v>2011</v>
      </c>
      <c r="C462">
        <v>4</v>
      </c>
      <c r="D462">
        <v>6</v>
      </c>
      <c r="E462">
        <v>729.47070299999996</v>
      </c>
      <c r="F462">
        <v>776.85418700000002</v>
      </c>
      <c r="Q462">
        <f t="shared" si="86"/>
        <v>-133.22663366666671</v>
      </c>
      <c r="V462">
        <f t="shared" si="87"/>
        <v>596.2440693333333</v>
      </c>
    </row>
    <row r="463" spans="1:22" x14ac:dyDescent="0.3">
      <c r="A463">
        <v>461</v>
      </c>
      <c r="B463">
        <v>2011</v>
      </c>
      <c r="C463">
        <v>4</v>
      </c>
      <c r="D463">
        <v>7</v>
      </c>
      <c r="E463">
        <v>583.36810300000002</v>
      </c>
      <c r="F463">
        <v>759.5</v>
      </c>
      <c r="Q463">
        <f t="shared" si="86"/>
        <v>-201.26399411111112</v>
      </c>
      <c r="V463">
        <f t="shared" si="87"/>
        <v>382.1041088888889</v>
      </c>
    </row>
    <row r="464" spans="1:22" x14ac:dyDescent="0.3">
      <c r="A464">
        <v>462</v>
      </c>
      <c r="B464">
        <v>2011</v>
      </c>
      <c r="C464">
        <v>4</v>
      </c>
      <c r="D464">
        <v>8</v>
      </c>
      <c r="E464">
        <v>441.73834199999999</v>
      </c>
      <c r="F464">
        <v>732.29168700000002</v>
      </c>
      <c r="Q464">
        <f t="shared" si="86"/>
        <v>-193.18745588888893</v>
      </c>
      <c r="V464">
        <f t="shared" si="87"/>
        <v>248.55088611111105</v>
      </c>
    </row>
    <row r="465" spans="1:22" x14ac:dyDescent="0.3">
      <c r="A465">
        <v>463</v>
      </c>
      <c r="B465">
        <v>2011</v>
      </c>
      <c r="C465">
        <v>4</v>
      </c>
      <c r="D465">
        <v>9</v>
      </c>
      <c r="E465">
        <v>394.66992199999999</v>
      </c>
      <c r="F465">
        <v>715.58331299999998</v>
      </c>
      <c r="Q465">
        <f t="shared" si="86"/>
        <v>-193.95769933333335</v>
      </c>
      <c r="V465">
        <f t="shared" si="87"/>
        <v>200.71222266666663</v>
      </c>
    </row>
    <row r="466" spans="1:22" x14ac:dyDescent="0.3">
      <c r="A466">
        <v>464</v>
      </c>
      <c r="B466">
        <v>2011</v>
      </c>
      <c r="C466">
        <v>4</v>
      </c>
      <c r="D466">
        <v>10</v>
      </c>
      <c r="E466">
        <v>404.60522500000002</v>
      </c>
      <c r="F466">
        <v>697.39581299999998</v>
      </c>
      <c r="Q466">
        <f t="shared" si="86"/>
        <v>-230.48187955555557</v>
      </c>
      <c r="V466">
        <f t="shared" si="87"/>
        <v>174.12334544444445</v>
      </c>
    </row>
    <row r="467" spans="1:22" x14ac:dyDescent="0.3">
      <c r="A467">
        <v>465</v>
      </c>
      <c r="B467">
        <v>2011</v>
      </c>
      <c r="C467">
        <v>4</v>
      </c>
      <c r="D467">
        <v>11</v>
      </c>
      <c r="E467">
        <v>396.59903000000003</v>
      </c>
      <c r="F467">
        <v>689.625</v>
      </c>
      <c r="Q467">
        <f t="shared" si="86"/>
        <v>-219.24878588888885</v>
      </c>
      <c r="V467">
        <f t="shared" si="87"/>
        <v>177.35024411111118</v>
      </c>
    </row>
    <row r="468" spans="1:22" x14ac:dyDescent="0.3">
      <c r="A468">
        <v>466</v>
      </c>
      <c r="B468">
        <v>2011</v>
      </c>
      <c r="C468">
        <v>4</v>
      </c>
      <c r="D468">
        <v>12</v>
      </c>
      <c r="E468">
        <v>542.43615699999998</v>
      </c>
      <c r="F468">
        <v>666.85418700000002</v>
      </c>
      <c r="Q468">
        <f t="shared" si="86"/>
        <v>-175.48268966666666</v>
      </c>
      <c r="V468">
        <f t="shared" si="87"/>
        <v>366.95346733333332</v>
      </c>
    </row>
    <row r="469" spans="1:22" x14ac:dyDescent="0.3">
      <c r="A469">
        <v>467</v>
      </c>
      <c r="B469">
        <v>2011</v>
      </c>
      <c r="C469">
        <v>4</v>
      </c>
      <c r="D469">
        <v>13</v>
      </c>
      <c r="E469">
        <v>503.62417599999998</v>
      </c>
      <c r="F469">
        <v>641.45831299999998</v>
      </c>
      <c r="Q469">
        <f t="shared" si="86"/>
        <v>-123.85613666666664</v>
      </c>
      <c r="V469">
        <f t="shared" si="87"/>
        <v>379.76803933333332</v>
      </c>
    </row>
    <row r="470" spans="1:22" x14ac:dyDescent="0.3">
      <c r="A470">
        <v>468</v>
      </c>
      <c r="B470">
        <v>2011</v>
      </c>
      <c r="C470">
        <v>4</v>
      </c>
      <c r="D470">
        <v>14</v>
      </c>
      <c r="E470">
        <v>506.17163099999999</v>
      </c>
      <c r="F470">
        <v>623.89581299999998</v>
      </c>
      <c r="Q470">
        <f t="shared" si="86"/>
        <v>-124.74425255555555</v>
      </c>
      <c r="V470">
        <f t="shared" si="87"/>
        <v>381.42737844444446</v>
      </c>
    </row>
    <row r="471" spans="1:22" x14ac:dyDescent="0.3">
      <c r="A471">
        <v>469</v>
      </c>
      <c r="B471">
        <v>2011</v>
      </c>
      <c r="C471">
        <v>4</v>
      </c>
      <c r="D471">
        <v>15</v>
      </c>
      <c r="E471">
        <v>495.09762599999999</v>
      </c>
      <c r="F471">
        <v>614.52081299999998</v>
      </c>
      <c r="Q471">
        <f t="shared" si="86"/>
        <v>-144.78567166666667</v>
      </c>
      <c r="V471">
        <f t="shared" si="87"/>
        <v>350.31195433333335</v>
      </c>
    </row>
    <row r="472" spans="1:22" x14ac:dyDescent="0.3">
      <c r="A472">
        <v>470</v>
      </c>
      <c r="B472">
        <v>2011</v>
      </c>
      <c r="C472">
        <v>4</v>
      </c>
      <c r="D472">
        <v>16</v>
      </c>
      <c r="E472">
        <v>692.34234600000002</v>
      </c>
      <c r="F472">
        <v>643.95831299999998</v>
      </c>
      <c r="Q472">
        <f t="shared" si="86"/>
        <v>-152.79949255555553</v>
      </c>
      <c r="V472">
        <f t="shared" si="87"/>
        <v>539.54285344444452</v>
      </c>
    </row>
    <row r="473" spans="1:22" x14ac:dyDescent="0.3">
      <c r="A473">
        <v>471</v>
      </c>
      <c r="B473">
        <v>2011</v>
      </c>
      <c r="C473">
        <v>4</v>
      </c>
      <c r="D473">
        <v>17</v>
      </c>
      <c r="E473">
        <v>935.35260000000005</v>
      </c>
      <c r="F473">
        <v>725.52081299999998</v>
      </c>
      <c r="Q473">
        <f t="shared" si="86"/>
        <v>-130.25917233333334</v>
      </c>
      <c r="V473">
        <f t="shared" si="87"/>
        <v>805.09342766666668</v>
      </c>
    </row>
    <row r="474" spans="1:22" x14ac:dyDescent="0.3">
      <c r="A474">
        <v>472</v>
      </c>
      <c r="B474">
        <v>2011</v>
      </c>
      <c r="C474">
        <v>4</v>
      </c>
      <c r="D474">
        <v>18</v>
      </c>
      <c r="E474">
        <v>784.84729000000004</v>
      </c>
      <c r="F474">
        <v>734.66668700000002</v>
      </c>
      <c r="Q474">
        <f t="shared" si="86"/>
        <v>-117.84702544444445</v>
      </c>
      <c r="V474">
        <f t="shared" si="87"/>
        <v>667.00026455555553</v>
      </c>
    </row>
    <row r="475" spans="1:22" x14ac:dyDescent="0.3">
      <c r="A475">
        <v>473</v>
      </c>
      <c r="B475">
        <v>2011</v>
      </c>
      <c r="C475">
        <v>4</v>
      </c>
      <c r="D475">
        <v>19</v>
      </c>
      <c r="E475">
        <v>616.00677499999995</v>
      </c>
      <c r="F475">
        <v>705.16668700000002</v>
      </c>
      <c r="Q475">
        <f t="shared" si="86"/>
        <v>-149.64478888888891</v>
      </c>
      <c r="V475">
        <f t="shared" si="87"/>
        <v>466.36198611111104</v>
      </c>
    </row>
    <row r="476" spans="1:22" x14ac:dyDescent="0.3">
      <c r="A476">
        <v>474</v>
      </c>
      <c r="B476">
        <v>2011</v>
      </c>
      <c r="C476">
        <v>4</v>
      </c>
      <c r="D476">
        <v>20</v>
      </c>
      <c r="E476">
        <v>476.63150000000002</v>
      </c>
      <c r="F476">
        <v>689.83331299999998</v>
      </c>
      <c r="Q476">
        <f t="shared" si="86"/>
        <v>-172.67000011111111</v>
      </c>
      <c r="V476">
        <f t="shared" si="87"/>
        <v>303.96149988888891</v>
      </c>
    </row>
    <row r="477" spans="1:22" x14ac:dyDescent="0.3">
      <c r="A477">
        <v>475</v>
      </c>
      <c r="B477">
        <v>2011</v>
      </c>
      <c r="C477">
        <v>4</v>
      </c>
      <c r="D477">
        <v>21</v>
      </c>
      <c r="E477">
        <v>423.287689</v>
      </c>
      <c r="F477">
        <v>682.95831299999998</v>
      </c>
      <c r="Q477">
        <f t="shared" si="86"/>
        <v>-190.85946655555554</v>
      </c>
      <c r="V477">
        <f t="shared" si="87"/>
        <v>232.42822244444446</v>
      </c>
    </row>
    <row r="478" spans="1:22" x14ac:dyDescent="0.3">
      <c r="A478">
        <v>476</v>
      </c>
      <c r="B478">
        <v>2011</v>
      </c>
      <c r="C478">
        <v>4</v>
      </c>
      <c r="D478">
        <v>22</v>
      </c>
      <c r="E478">
        <v>456.45459</v>
      </c>
      <c r="F478">
        <v>674.39581299999998</v>
      </c>
      <c r="Q478">
        <f t="shared" si="86"/>
        <v>-231.52400366666669</v>
      </c>
      <c r="V478">
        <f t="shared" si="87"/>
        <v>224.93058633333331</v>
      </c>
    </row>
    <row r="479" spans="1:22" x14ac:dyDescent="0.3">
      <c r="A479">
        <v>477</v>
      </c>
      <c r="B479">
        <v>2011</v>
      </c>
      <c r="C479">
        <v>4</v>
      </c>
      <c r="D479">
        <v>23</v>
      </c>
      <c r="E479">
        <v>425.70208700000001</v>
      </c>
      <c r="F479">
        <v>668.97918700000002</v>
      </c>
      <c r="Q479">
        <f t="shared" si="86"/>
        <v>-243.11737733333334</v>
      </c>
      <c r="V479">
        <f t="shared" si="87"/>
        <v>182.58470966666667</v>
      </c>
    </row>
    <row r="480" spans="1:22" x14ac:dyDescent="0.3">
      <c r="A480">
        <v>478</v>
      </c>
      <c r="B480">
        <v>2011</v>
      </c>
      <c r="C480">
        <v>4</v>
      </c>
      <c r="D480">
        <v>24</v>
      </c>
      <c r="E480">
        <v>436.841431</v>
      </c>
      <c r="F480">
        <v>669.27081299999998</v>
      </c>
      <c r="Q480">
        <f t="shared" si="86"/>
        <v>-248.6706542222222</v>
      </c>
      <c r="V480">
        <f t="shared" si="87"/>
        <v>188.1707767777778</v>
      </c>
    </row>
    <row r="481" spans="1:22" x14ac:dyDescent="0.3">
      <c r="A481">
        <v>479</v>
      </c>
      <c r="B481">
        <v>2011</v>
      </c>
      <c r="C481">
        <v>4</v>
      </c>
      <c r="D481">
        <v>25</v>
      </c>
      <c r="E481">
        <v>516.105591</v>
      </c>
      <c r="F481">
        <v>688.85418700000002</v>
      </c>
      <c r="Q481">
        <f t="shared" si="86"/>
        <v>-226.43809677777779</v>
      </c>
      <c r="V481">
        <f t="shared" si="87"/>
        <v>289.66749422222222</v>
      </c>
    </row>
    <row r="482" spans="1:22" x14ac:dyDescent="0.3">
      <c r="A482">
        <v>480</v>
      </c>
      <c r="B482">
        <v>2011</v>
      </c>
      <c r="C482">
        <v>4</v>
      </c>
      <c r="D482">
        <v>26</v>
      </c>
      <c r="E482">
        <v>613.85217299999999</v>
      </c>
      <c r="F482">
        <v>714.66668700000002</v>
      </c>
      <c r="Q482">
        <f t="shared" si="86"/>
        <v>-248.37049011111114</v>
      </c>
      <c r="V482">
        <f t="shared" si="87"/>
        <v>365.48168288888883</v>
      </c>
    </row>
    <row r="483" spans="1:22" x14ac:dyDescent="0.3">
      <c r="A483">
        <v>481</v>
      </c>
      <c r="B483">
        <v>2011</v>
      </c>
      <c r="C483">
        <v>4</v>
      </c>
      <c r="D483">
        <v>27</v>
      </c>
      <c r="E483">
        <v>529.75152600000001</v>
      </c>
      <c r="F483">
        <v>704.0625</v>
      </c>
      <c r="Q483">
        <f t="shared" si="86"/>
        <v>-252.83039355555553</v>
      </c>
      <c r="V483">
        <f t="shared" si="87"/>
        <v>276.92113244444448</v>
      </c>
    </row>
    <row r="484" spans="1:22" x14ac:dyDescent="0.3">
      <c r="A484">
        <v>482</v>
      </c>
      <c r="B484">
        <v>2011</v>
      </c>
      <c r="C484">
        <v>4</v>
      </c>
      <c r="D484">
        <v>28</v>
      </c>
      <c r="E484">
        <v>487.57171599999998</v>
      </c>
      <c r="F484">
        <v>697.41668700000002</v>
      </c>
      <c r="Q484">
        <f t="shared" si="86"/>
        <v>-221.46259222222224</v>
      </c>
      <c r="V484">
        <f t="shared" si="87"/>
        <v>266.10912377777777</v>
      </c>
    </row>
    <row r="485" spans="1:22" x14ac:dyDescent="0.3">
      <c r="A485">
        <v>483</v>
      </c>
      <c r="B485">
        <v>2011</v>
      </c>
      <c r="C485">
        <v>4</v>
      </c>
      <c r="D485">
        <v>29</v>
      </c>
      <c r="E485">
        <v>573.90484600000002</v>
      </c>
      <c r="F485">
        <v>684.85418700000002</v>
      </c>
      <c r="Q485">
        <f t="shared" si="86"/>
        <v>-242.06613488888888</v>
      </c>
      <c r="V485">
        <f t="shared" si="87"/>
        <v>331.83871111111114</v>
      </c>
    </row>
    <row r="486" spans="1:22" x14ac:dyDescent="0.3">
      <c r="A486">
        <v>484</v>
      </c>
      <c r="B486">
        <v>2011</v>
      </c>
      <c r="C486">
        <v>4</v>
      </c>
      <c r="D486">
        <v>30</v>
      </c>
      <c r="E486">
        <v>492.01281699999998</v>
      </c>
      <c r="F486">
        <v>666.83331299999998</v>
      </c>
      <c r="Q486">
        <f t="shared" si="86"/>
        <v>-251.75886366666666</v>
      </c>
      <c r="V486">
        <f t="shared" si="87"/>
        <v>240.25395333333333</v>
      </c>
    </row>
    <row r="487" spans="1:22" x14ac:dyDescent="0.3">
      <c r="A487">
        <v>485</v>
      </c>
      <c r="B487">
        <v>2011</v>
      </c>
      <c r="C487">
        <v>5</v>
      </c>
      <c r="D487">
        <v>1</v>
      </c>
      <c r="E487">
        <v>430.22943099999998</v>
      </c>
      <c r="F487">
        <v>650.08331299999998</v>
      </c>
      <c r="Q487">
        <f t="shared" si="86"/>
        <v>-274.47944133333334</v>
      </c>
      <c r="V487">
        <f t="shared" si="87"/>
        <v>155.74998966666664</v>
      </c>
    </row>
    <row r="488" spans="1:22" x14ac:dyDescent="0.3">
      <c r="A488">
        <v>486</v>
      </c>
      <c r="B488">
        <v>2011</v>
      </c>
      <c r="C488">
        <v>5</v>
      </c>
      <c r="D488">
        <v>2</v>
      </c>
      <c r="E488">
        <v>472.889679</v>
      </c>
      <c r="F488">
        <v>643.35418700000002</v>
      </c>
      <c r="Q488">
        <f t="shared" si="86"/>
        <v>-261.17701199999999</v>
      </c>
      <c r="V488">
        <f t="shared" si="87"/>
        <v>211.71266700000001</v>
      </c>
    </row>
    <row r="489" spans="1:22" x14ac:dyDescent="0.3">
      <c r="A489">
        <v>487</v>
      </c>
      <c r="B489">
        <v>2011</v>
      </c>
      <c r="C489">
        <v>5</v>
      </c>
      <c r="D489">
        <v>3</v>
      </c>
      <c r="E489">
        <v>556.96563700000002</v>
      </c>
      <c r="F489">
        <v>636.39581299999998</v>
      </c>
      <c r="Q489">
        <f t="shared" si="86"/>
        <v>-264.10670655555555</v>
      </c>
      <c r="V489">
        <f t="shared" si="87"/>
        <v>292.85893044444447</v>
      </c>
    </row>
    <row r="490" spans="1:22" x14ac:dyDescent="0.3">
      <c r="A490">
        <v>488</v>
      </c>
      <c r="B490">
        <v>2011</v>
      </c>
      <c r="C490">
        <v>5</v>
      </c>
      <c r="D490">
        <v>4</v>
      </c>
      <c r="E490">
        <v>527.99780299999998</v>
      </c>
      <c r="F490">
        <v>629.22918700000002</v>
      </c>
      <c r="Q490">
        <f t="shared" si="86"/>
        <v>-285.25812766666667</v>
      </c>
      <c r="V490">
        <f t="shared" si="87"/>
        <v>242.73967533333331</v>
      </c>
    </row>
    <row r="491" spans="1:22" x14ac:dyDescent="0.3">
      <c r="A491">
        <v>489</v>
      </c>
      <c r="B491">
        <v>2011</v>
      </c>
      <c r="C491">
        <v>5</v>
      </c>
      <c r="D491">
        <v>5</v>
      </c>
      <c r="E491">
        <v>481.76019300000002</v>
      </c>
      <c r="F491">
        <v>633.125</v>
      </c>
      <c r="Q491">
        <f t="shared" si="86"/>
        <v>-275.53285055555557</v>
      </c>
      <c r="V491">
        <f t="shared" si="87"/>
        <v>206.22734244444445</v>
      </c>
    </row>
    <row r="492" spans="1:22" x14ac:dyDescent="0.3">
      <c r="A492">
        <v>490</v>
      </c>
      <c r="B492">
        <v>2011</v>
      </c>
      <c r="C492">
        <v>5</v>
      </c>
      <c r="D492">
        <v>6</v>
      </c>
      <c r="E492">
        <v>525.97021500000005</v>
      </c>
      <c r="F492">
        <v>643.45831299999998</v>
      </c>
      <c r="Q492">
        <f t="shared" si="86"/>
        <v>-264.00323466666663</v>
      </c>
      <c r="V492">
        <f t="shared" si="87"/>
        <v>261.96698033333342</v>
      </c>
    </row>
    <row r="493" spans="1:22" x14ac:dyDescent="0.3">
      <c r="A493">
        <v>491</v>
      </c>
      <c r="B493">
        <v>2011</v>
      </c>
      <c r="C493">
        <v>5</v>
      </c>
      <c r="D493">
        <v>7</v>
      </c>
      <c r="E493">
        <v>574.15673800000002</v>
      </c>
      <c r="F493">
        <v>667.75</v>
      </c>
      <c r="Q493">
        <f t="shared" si="86"/>
        <v>-253.58768377777773</v>
      </c>
      <c r="V493">
        <f t="shared" si="87"/>
        <v>320.56905422222229</v>
      </c>
    </row>
    <row r="494" spans="1:22" x14ac:dyDescent="0.3">
      <c r="A494">
        <v>492</v>
      </c>
      <c r="B494">
        <v>2011</v>
      </c>
      <c r="C494">
        <v>5</v>
      </c>
      <c r="D494">
        <v>8</v>
      </c>
      <c r="E494">
        <v>602.88635299999999</v>
      </c>
      <c r="F494">
        <v>686.47918700000002</v>
      </c>
      <c r="Q494">
        <f t="shared" si="86"/>
        <v>-243.56393088888893</v>
      </c>
      <c r="V494">
        <f t="shared" si="87"/>
        <v>359.32242211111105</v>
      </c>
    </row>
    <row r="495" spans="1:22" x14ac:dyDescent="0.3">
      <c r="A495">
        <v>493</v>
      </c>
      <c r="B495">
        <v>2011</v>
      </c>
      <c r="C495">
        <v>5</v>
      </c>
      <c r="D495">
        <v>9</v>
      </c>
      <c r="E495">
        <v>581.56860400000005</v>
      </c>
      <c r="F495">
        <v>689.4375</v>
      </c>
      <c r="Q495">
        <f t="shared" si="86"/>
        <v>-228.25656799999999</v>
      </c>
      <c r="V495">
        <f t="shared" si="87"/>
        <v>353.31203600000003</v>
      </c>
    </row>
    <row r="496" spans="1:22" x14ac:dyDescent="0.3">
      <c r="A496">
        <v>494</v>
      </c>
      <c r="B496">
        <v>2011</v>
      </c>
      <c r="C496">
        <v>5</v>
      </c>
      <c r="D496">
        <v>10</v>
      </c>
      <c r="E496">
        <v>512.43194600000004</v>
      </c>
      <c r="F496">
        <v>689.33331299999998</v>
      </c>
      <c r="Q496">
        <f t="shared" ref="Q496:Q559" si="88">Q131</f>
        <v>-229.3256123333334</v>
      </c>
      <c r="V496">
        <f t="shared" si="87"/>
        <v>283.10633366666661</v>
      </c>
    </row>
    <row r="497" spans="1:22" x14ac:dyDescent="0.3">
      <c r="A497">
        <v>495</v>
      </c>
      <c r="B497">
        <v>2011</v>
      </c>
      <c r="C497">
        <v>5</v>
      </c>
      <c r="D497">
        <v>11</v>
      </c>
      <c r="E497">
        <v>501.534851</v>
      </c>
      <c r="F497">
        <v>713.77081299999998</v>
      </c>
      <c r="Q497">
        <f t="shared" si="88"/>
        <v>-243.77999888888891</v>
      </c>
      <c r="V497">
        <f t="shared" si="87"/>
        <v>257.75485211111106</v>
      </c>
    </row>
    <row r="498" spans="1:22" x14ac:dyDescent="0.3">
      <c r="A498">
        <v>496</v>
      </c>
      <c r="B498">
        <v>2011</v>
      </c>
      <c r="C498">
        <v>5</v>
      </c>
      <c r="D498">
        <v>12</v>
      </c>
      <c r="E498">
        <v>592.06542999999999</v>
      </c>
      <c r="F498">
        <v>769.91668700000002</v>
      </c>
      <c r="Q498">
        <f t="shared" si="88"/>
        <v>-233.89271022222223</v>
      </c>
      <c r="V498">
        <f t="shared" si="87"/>
        <v>358.17271977777773</v>
      </c>
    </row>
    <row r="499" spans="1:22" x14ac:dyDescent="0.3">
      <c r="A499">
        <v>497</v>
      </c>
      <c r="B499">
        <v>2011</v>
      </c>
      <c r="C499">
        <v>5</v>
      </c>
      <c r="D499">
        <v>13</v>
      </c>
      <c r="E499">
        <v>551.64056400000004</v>
      </c>
      <c r="F499">
        <v>797.39581299999998</v>
      </c>
      <c r="Q499">
        <f t="shared" si="88"/>
        <v>-234.82276066666665</v>
      </c>
      <c r="V499">
        <f t="shared" si="87"/>
        <v>316.81780333333336</v>
      </c>
    </row>
    <row r="500" spans="1:22" x14ac:dyDescent="0.3">
      <c r="A500">
        <v>498</v>
      </c>
      <c r="B500">
        <v>2011</v>
      </c>
      <c r="C500">
        <v>5</v>
      </c>
      <c r="D500">
        <v>14</v>
      </c>
      <c r="E500">
        <v>496.66784699999999</v>
      </c>
      <c r="F500">
        <v>815.77081299999998</v>
      </c>
      <c r="Q500">
        <f t="shared" si="88"/>
        <v>-241.27860844444442</v>
      </c>
      <c r="V500">
        <f t="shared" si="87"/>
        <v>255.38923855555558</v>
      </c>
    </row>
    <row r="501" spans="1:22" x14ac:dyDescent="0.3">
      <c r="A501">
        <v>499</v>
      </c>
      <c r="B501">
        <v>2011</v>
      </c>
      <c r="C501">
        <v>5</v>
      </c>
      <c r="D501">
        <v>15</v>
      </c>
      <c r="E501">
        <v>497.29333500000001</v>
      </c>
      <c r="F501">
        <v>838.04168700000002</v>
      </c>
      <c r="Q501">
        <f t="shared" si="88"/>
        <v>-245.78137900000002</v>
      </c>
      <c r="V501">
        <f t="shared" si="87"/>
        <v>251.511956</v>
      </c>
    </row>
    <row r="502" spans="1:22" x14ac:dyDescent="0.3">
      <c r="A502">
        <v>500</v>
      </c>
      <c r="B502">
        <v>2011</v>
      </c>
      <c r="C502">
        <v>5</v>
      </c>
      <c r="D502">
        <v>16</v>
      </c>
      <c r="E502">
        <v>564.20391800000004</v>
      </c>
      <c r="F502">
        <v>846.58331299999998</v>
      </c>
      <c r="Q502">
        <f t="shared" si="88"/>
        <v>-243.07471388888885</v>
      </c>
      <c r="V502">
        <f t="shared" si="87"/>
        <v>321.12920411111122</v>
      </c>
    </row>
    <row r="503" spans="1:22" x14ac:dyDescent="0.3">
      <c r="A503">
        <v>501</v>
      </c>
      <c r="B503">
        <v>2011</v>
      </c>
      <c r="C503">
        <v>5</v>
      </c>
      <c r="D503">
        <v>17</v>
      </c>
      <c r="E503">
        <v>503.41482500000001</v>
      </c>
      <c r="F503">
        <v>837.22918700000002</v>
      </c>
      <c r="Q503">
        <f t="shared" si="88"/>
        <v>-237.8895806666666</v>
      </c>
      <c r="V503">
        <f t="shared" si="87"/>
        <v>265.52524433333338</v>
      </c>
    </row>
    <row r="504" spans="1:22" x14ac:dyDescent="0.3">
      <c r="A504">
        <v>502</v>
      </c>
      <c r="B504">
        <v>2011</v>
      </c>
      <c r="C504">
        <v>5</v>
      </c>
      <c r="D504">
        <v>18</v>
      </c>
      <c r="E504">
        <v>506.33904999999999</v>
      </c>
      <c r="F504">
        <v>829.375</v>
      </c>
      <c r="Q504">
        <f t="shared" si="88"/>
        <v>-224.11097211111112</v>
      </c>
      <c r="V504">
        <f t="shared" si="87"/>
        <v>282.22807788888883</v>
      </c>
    </row>
    <row r="505" spans="1:22" x14ac:dyDescent="0.3">
      <c r="A505">
        <v>503</v>
      </c>
      <c r="B505">
        <v>2011</v>
      </c>
      <c r="C505">
        <v>5</v>
      </c>
      <c r="D505">
        <v>19</v>
      </c>
      <c r="E505">
        <v>510.26190200000002</v>
      </c>
      <c r="F505">
        <v>832.75</v>
      </c>
      <c r="Q505">
        <f t="shared" si="88"/>
        <v>-207.23785722222223</v>
      </c>
      <c r="V505">
        <f t="shared" si="87"/>
        <v>303.02404477777782</v>
      </c>
    </row>
    <row r="506" spans="1:22" x14ac:dyDescent="0.3">
      <c r="A506">
        <v>504</v>
      </c>
      <c r="B506">
        <v>2011</v>
      </c>
      <c r="C506">
        <v>5</v>
      </c>
      <c r="D506">
        <v>20</v>
      </c>
      <c r="E506">
        <v>458.80618299999998</v>
      </c>
      <c r="F506">
        <v>838.5</v>
      </c>
      <c r="Q506">
        <f t="shared" si="88"/>
        <v>-206.26010133333338</v>
      </c>
      <c r="V506">
        <f t="shared" si="87"/>
        <v>252.54608166666659</v>
      </c>
    </row>
    <row r="507" spans="1:22" x14ac:dyDescent="0.3">
      <c r="A507">
        <v>505</v>
      </c>
      <c r="B507">
        <v>2011</v>
      </c>
      <c r="C507">
        <v>5</v>
      </c>
      <c r="D507">
        <v>21</v>
      </c>
      <c r="E507">
        <v>441.28192100000001</v>
      </c>
      <c r="F507">
        <v>854.83331299999998</v>
      </c>
      <c r="Q507">
        <f t="shared" si="88"/>
        <v>-208.44155888888889</v>
      </c>
      <c r="V507">
        <f t="shared" si="87"/>
        <v>232.84036211111112</v>
      </c>
    </row>
    <row r="508" spans="1:22" x14ac:dyDescent="0.3">
      <c r="A508">
        <v>506</v>
      </c>
      <c r="B508">
        <v>2011</v>
      </c>
      <c r="C508">
        <v>5</v>
      </c>
      <c r="D508">
        <v>22</v>
      </c>
      <c r="E508">
        <v>444.04660000000001</v>
      </c>
      <c r="F508">
        <v>856.83331299999998</v>
      </c>
      <c r="Q508">
        <f t="shared" si="88"/>
        <v>-210.00640544444443</v>
      </c>
      <c r="V508">
        <f t="shared" si="87"/>
        <v>234.04019455555559</v>
      </c>
    </row>
    <row r="509" spans="1:22" x14ac:dyDescent="0.3">
      <c r="A509">
        <v>507</v>
      </c>
      <c r="B509">
        <v>2011</v>
      </c>
      <c r="C509">
        <v>5</v>
      </c>
      <c r="D509">
        <v>23</v>
      </c>
      <c r="E509">
        <v>440.953552</v>
      </c>
      <c r="F509">
        <v>842.375</v>
      </c>
      <c r="Q509">
        <f t="shared" si="88"/>
        <v>-209.46121200000002</v>
      </c>
      <c r="V509">
        <f t="shared" si="87"/>
        <v>231.49233999999998</v>
      </c>
    </row>
    <row r="510" spans="1:22" x14ac:dyDescent="0.3">
      <c r="A510">
        <v>508</v>
      </c>
      <c r="B510">
        <v>2011</v>
      </c>
      <c r="C510">
        <v>5</v>
      </c>
      <c r="D510">
        <v>24</v>
      </c>
      <c r="E510">
        <v>431.77545199999997</v>
      </c>
      <c r="F510">
        <v>827.64581299999998</v>
      </c>
      <c r="Q510">
        <f t="shared" si="88"/>
        <v>-204.49948800000004</v>
      </c>
      <c r="V510">
        <f t="shared" si="87"/>
        <v>227.27596399999993</v>
      </c>
    </row>
    <row r="511" spans="1:22" x14ac:dyDescent="0.3">
      <c r="A511">
        <v>509</v>
      </c>
      <c r="B511">
        <v>2011</v>
      </c>
      <c r="C511">
        <v>5</v>
      </c>
      <c r="D511">
        <v>25</v>
      </c>
      <c r="E511">
        <v>420.12039199999998</v>
      </c>
      <c r="F511">
        <v>837.33331299999998</v>
      </c>
      <c r="Q511">
        <f t="shared" si="88"/>
        <v>-194.65515488888889</v>
      </c>
      <c r="V511">
        <f t="shared" si="87"/>
        <v>225.46523711111109</v>
      </c>
    </row>
    <row r="512" spans="1:22" x14ac:dyDescent="0.3">
      <c r="A512">
        <v>510</v>
      </c>
      <c r="B512">
        <v>2011</v>
      </c>
      <c r="C512">
        <v>5</v>
      </c>
      <c r="D512">
        <v>26</v>
      </c>
      <c r="E512">
        <v>506.49154700000003</v>
      </c>
      <c r="F512">
        <v>863.1875</v>
      </c>
      <c r="Q512">
        <f t="shared" si="88"/>
        <v>-176.90663999999995</v>
      </c>
      <c r="V512">
        <f t="shared" si="87"/>
        <v>329.58490700000004</v>
      </c>
    </row>
    <row r="513" spans="1:22" x14ac:dyDescent="0.3">
      <c r="A513">
        <v>511</v>
      </c>
      <c r="B513">
        <v>2011</v>
      </c>
      <c r="C513">
        <v>5</v>
      </c>
      <c r="D513">
        <v>27</v>
      </c>
      <c r="E513">
        <v>487.84750400000001</v>
      </c>
      <c r="F513">
        <v>888.83331299999998</v>
      </c>
      <c r="Q513">
        <f t="shared" si="88"/>
        <v>-171.27216933333335</v>
      </c>
      <c r="V513">
        <f t="shared" si="87"/>
        <v>316.57533466666666</v>
      </c>
    </row>
    <row r="514" spans="1:22" x14ac:dyDescent="0.3">
      <c r="A514">
        <v>512</v>
      </c>
      <c r="B514">
        <v>2011</v>
      </c>
      <c r="C514">
        <v>5</v>
      </c>
      <c r="D514">
        <v>28</v>
      </c>
      <c r="E514">
        <v>567.315247</v>
      </c>
      <c r="F514">
        <v>897.83331299999998</v>
      </c>
      <c r="Q514">
        <f t="shared" si="88"/>
        <v>-157.01509599999997</v>
      </c>
      <c r="V514">
        <f t="shared" si="87"/>
        <v>410.30015100000003</v>
      </c>
    </row>
    <row r="515" spans="1:22" x14ac:dyDescent="0.3">
      <c r="A515">
        <v>513</v>
      </c>
      <c r="B515">
        <v>2011</v>
      </c>
      <c r="C515">
        <v>5</v>
      </c>
      <c r="D515">
        <v>29</v>
      </c>
      <c r="E515">
        <v>534.24481200000002</v>
      </c>
      <c r="F515">
        <v>871.125</v>
      </c>
      <c r="Q515">
        <f t="shared" si="88"/>
        <v>-163.36961855555558</v>
      </c>
      <c r="V515">
        <f t="shared" ref="V515:V578" si="89">E515+Q515</f>
        <v>370.87519344444445</v>
      </c>
    </row>
    <row r="516" spans="1:22" x14ac:dyDescent="0.3">
      <c r="A516">
        <v>514</v>
      </c>
      <c r="B516">
        <v>2011</v>
      </c>
      <c r="C516">
        <v>5</v>
      </c>
      <c r="D516">
        <v>30</v>
      </c>
      <c r="E516">
        <v>528.69586200000003</v>
      </c>
      <c r="F516">
        <v>850.66668700000002</v>
      </c>
      <c r="Q516">
        <f t="shared" si="88"/>
        <v>-159.24177055555555</v>
      </c>
      <c r="V516">
        <f t="shared" si="89"/>
        <v>369.45409144444449</v>
      </c>
    </row>
    <row r="517" spans="1:22" x14ac:dyDescent="0.3">
      <c r="A517">
        <v>515</v>
      </c>
      <c r="B517">
        <v>2011</v>
      </c>
      <c r="C517">
        <v>5</v>
      </c>
      <c r="D517">
        <v>31</v>
      </c>
      <c r="E517">
        <v>500.34942599999999</v>
      </c>
      <c r="F517">
        <v>859.91668700000002</v>
      </c>
      <c r="Q517">
        <f t="shared" si="88"/>
        <v>-160.58942000000002</v>
      </c>
      <c r="V517">
        <f t="shared" si="89"/>
        <v>339.76000599999998</v>
      </c>
    </row>
    <row r="518" spans="1:22" x14ac:dyDescent="0.3">
      <c r="A518">
        <v>516</v>
      </c>
      <c r="B518">
        <v>2011</v>
      </c>
      <c r="C518">
        <v>6</v>
      </c>
      <c r="D518">
        <v>1</v>
      </c>
      <c r="E518">
        <v>535.33105499999999</v>
      </c>
      <c r="F518">
        <v>862.25</v>
      </c>
      <c r="Q518">
        <f t="shared" si="88"/>
        <v>-147.37852655555557</v>
      </c>
      <c r="V518">
        <f t="shared" si="89"/>
        <v>387.9525284444444</v>
      </c>
    </row>
    <row r="519" spans="1:22" x14ac:dyDescent="0.3">
      <c r="A519">
        <v>517</v>
      </c>
      <c r="B519">
        <v>2011</v>
      </c>
      <c r="C519">
        <v>6</v>
      </c>
      <c r="D519">
        <v>2</v>
      </c>
      <c r="E519">
        <v>578.85339399999998</v>
      </c>
      <c r="F519">
        <v>856.83331299999998</v>
      </c>
      <c r="Q519">
        <f t="shared" si="88"/>
        <v>-142.05899233333332</v>
      </c>
      <c r="V519">
        <f t="shared" si="89"/>
        <v>436.79440166666666</v>
      </c>
    </row>
    <row r="520" spans="1:22" x14ac:dyDescent="0.3">
      <c r="A520">
        <v>518</v>
      </c>
      <c r="B520">
        <v>2011</v>
      </c>
      <c r="C520">
        <v>6</v>
      </c>
      <c r="D520">
        <v>3</v>
      </c>
      <c r="E520">
        <v>494.500427</v>
      </c>
      <c r="F520">
        <v>847.58331299999998</v>
      </c>
      <c r="Q520">
        <f t="shared" si="88"/>
        <v>-130.47633188888892</v>
      </c>
      <c r="V520">
        <f t="shared" si="89"/>
        <v>364.02409511111108</v>
      </c>
    </row>
    <row r="521" spans="1:22" x14ac:dyDescent="0.3">
      <c r="A521">
        <v>519</v>
      </c>
      <c r="B521">
        <v>2011</v>
      </c>
      <c r="C521">
        <v>6</v>
      </c>
      <c r="D521">
        <v>4</v>
      </c>
      <c r="E521">
        <v>434.837219</v>
      </c>
      <c r="F521">
        <v>849.41668700000002</v>
      </c>
      <c r="Q521">
        <f t="shared" si="88"/>
        <v>-121.2641908888889</v>
      </c>
      <c r="V521">
        <f t="shared" si="89"/>
        <v>313.57302811111111</v>
      </c>
    </row>
    <row r="522" spans="1:22" x14ac:dyDescent="0.3">
      <c r="A522">
        <v>520</v>
      </c>
      <c r="B522">
        <v>2011</v>
      </c>
      <c r="C522">
        <v>6</v>
      </c>
      <c r="D522">
        <v>5</v>
      </c>
      <c r="E522">
        <v>397.40377799999999</v>
      </c>
      <c r="F522">
        <v>893.70831299999998</v>
      </c>
      <c r="Q522">
        <f t="shared" si="88"/>
        <v>-137.98129777777777</v>
      </c>
      <c r="V522">
        <f t="shared" si="89"/>
        <v>259.42248022222225</v>
      </c>
    </row>
    <row r="523" spans="1:22" x14ac:dyDescent="0.3">
      <c r="A523">
        <v>521</v>
      </c>
      <c r="B523">
        <v>2011</v>
      </c>
      <c r="C523">
        <v>6</v>
      </c>
      <c r="D523">
        <v>6</v>
      </c>
      <c r="E523">
        <v>403.37884500000001</v>
      </c>
      <c r="F523">
        <v>1019.979187</v>
      </c>
      <c r="Q523">
        <f t="shared" si="88"/>
        <v>-170.79178699999997</v>
      </c>
      <c r="V523">
        <f t="shared" si="89"/>
        <v>232.58705800000004</v>
      </c>
    </row>
    <row r="524" spans="1:22" x14ac:dyDescent="0.3">
      <c r="A524">
        <v>522</v>
      </c>
      <c r="B524">
        <v>2011</v>
      </c>
      <c r="C524">
        <v>6</v>
      </c>
      <c r="D524">
        <v>7</v>
      </c>
      <c r="E524">
        <v>402.34509300000002</v>
      </c>
      <c r="F524">
        <v>989.58331299999998</v>
      </c>
      <c r="Q524">
        <f t="shared" si="88"/>
        <v>-159.80498922222219</v>
      </c>
      <c r="V524">
        <f t="shared" si="89"/>
        <v>242.54010377777783</v>
      </c>
    </row>
    <row r="525" spans="1:22" x14ac:dyDescent="0.3">
      <c r="A525">
        <v>523</v>
      </c>
      <c r="B525">
        <v>2011</v>
      </c>
      <c r="C525">
        <v>6</v>
      </c>
      <c r="D525">
        <v>8</v>
      </c>
      <c r="E525">
        <v>397.49612400000001</v>
      </c>
      <c r="F525">
        <v>933.22918700000002</v>
      </c>
      <c r="Q525">
        <f t="shared" si="88"/>
        <v>-166.99796711111108</v>
      </c>
      <c r="V525">
        <f t="shared" si="89"/>
        <v>230.49815688888893</v>
      </c>
    </row>
    <row r="526" spans="1:22" x14ac:dyDescent="0.3">
      <c r="A526">
        <v>524</v>
      </c>
      <c r="B526">
        <v>2011</v>
      </c>
      <c r="C526">
        <v>6</v>
      </c>
      <c r="D526">
        <v>9</v>
      </c>
      <c r="E526">
        <v>392.33157299999999</v>
      </c>
      <c r="F526">
        <v>890.83331299999998</v>
      </c>
      <c r="Q526">
        <f t="shared" si="88"/>
        <v>-162.28367111111112</v>
      </c>
      <c r="V526">
        <f t="shared" si="89"/>
        <v>230.04790188888887</v>
      </c>
    </row>
    <row r="527" spans="1:22" x14ac:dyDescent="0.3">
      <c r="A527">
        <v>525</v>
      </c>
      <c r="B527">
        <v>2011</v>
      </c>
      <c r="C527">
        <v>6</v>
      </c>
      <c r="D527">
        <v>10</v>
      </c>
      <c r="E527">
        <v>390.61200000000002</v>
      </c>
      <c r="F527">
        <v>885.33331299999998</v>
      </c>
      <c r="Q527">
        <f t="shared" si="88"/>
        <v>-148.87243822222226</v>
      </c>
      <c r="V527">
        <f t="shared" si="89"/>
        <v>241.73956177777777</v>
      </c>
    </row>
    <row r="528" spans="1:22" x14ac:dyDescent="0.3">
      <c r="A528">
        <v>526</v>
      </c>
      <c r="B528">
        <v>2011</v>
      </c>
      <c r="C528">
        <v>6</v>
      </c>
      <c r="D528">
        <v>11</v>
      </c>
      <c r="E528">
        <v>389.635651</v>
      </c>
      <c r="F528">
        <v>900.66668700000002</v>
      </c>
      <c r="Q528">
        <f t="shared" si="88"/>
        <v>-152.75793300000001</v>
      </c>
      <c r="V528">
        <f t="shared" si="89"/>
        <v>236.87771799999999</v>
      </c>
    </row>
    <row r="529" spans="1:22" x14ac:dyDescent="0.3">
      <c r="A529">
        <v>527</v>
      </c>
      <c r="B529">
        <v>2011</v>
      </c>
      <c r="C529">
        <v>6</v>
      </c>
      <c r="D529">
        <v>12</v>
      </c>
      <c r="E529">
        <v>388.45126299999998</v>
      </c>
      <c r="F529">
        <v>892.66668700000002</v>
      </c>
      <c r="Q529">
        <f t="shared" si="88"/>
        <v>-152.907218</v>
      </c>
      <c r="V529">
        <f t="shared" si="89"/>
        <v>235.54404499999998</v>
      </c>
    </row>
    <row r="530" spans="1:22" x14ac:dyDescent="0.3">
      <c r="A530">
        <v>528</v>
      </c>
      <c r="B530">
        <v>2011</v>
      </c>
      <c r="C530">
        <v>6</v>
      </c>
      <c r="D530">
        <v>13</v>
      </c>
      <c r="E530">
        <v>389.25088499999998</v>
      </c>
      <c r="F530">
        <v>888.25</v>
      </c>
      <c r="Q530">
        <f t="shared" si="88"/>
        <v>-149.47575377777773</v>
      </c>
      <c r="V530">
        <f t="shared" si="89"/>
        <v>239.77513122222226</v>
      </c>
    </row>
    <row r="531" spans="1:22" x14ac:dyDescent="0.3">
      <c r="A531">
        <v>529</v>
      </c>
      <c r="B531">
        <v>2011</v>
      </c>
      <c r="C531">
        <v>6</v>
      </c>
      <c r="D531">
        <v>14</v>
      </c>
      <c r="E531">
        <v>389.59664900000001</v>
      </c>
      <c r="F531">
        <v>885.25</v>
      </c>
      <c r="Q531">
        <f t="shared" si="88"/>
        <v>-143.59997388888891</v>
      </c>
      <c r="V531">
        <f t="shared" si="89"/>
        <v>245.9966751111111</v>
      </c>
    </row>
    <row r="532" spans="1:22" x14ac:dyDescent="0.3">
      <c r="A532">
        <v>530</v>
      </c>
      <c r="B532">
        <v>2011</v>
      </c>
      <c r="C532">
        <v>6</v>
      </c>
      <c r="D532">
        <v>15</v>
      </c>
      <c r="E532">
        <v>388.85076900000001</v>
      </c>
      <c r="F532">
        <v>870.8125</v>
      </c>
      <c r="Q532">
        <f t="shared" si="88"/>
        <v>-135.62527455555556</v>
      </c>
      <c r="V532">
        <f t="shared" si="89"/>
        <v>253.22549444444445</v>
      </c>
    </row>
    <row r="533" spans="1:22" x14ac:dyDescent="0.3">
      <c r="A533">
        <v>531</v>
      </c>
      <c r="B533">
        <v>2011</v>
      </c>
      <c r="C533">
        <v>6</v>
      </c>
      <c r="D533">
        <v>16</v>
      </c>
      <c r="E533">
        <v>387.54724099999999</v>
      </c>
      <c r="F533">
        <v>846.375</v>
      </c>
      <c r="Q533">
        <f t="shared" si="88"/>
        <v>-125.86606166666668</v>
      </c>
      <c r="V533">
        <f t="shared" si="89"/>
        <v>261.68117933333332</v>
      </c>
    </row>
    <row r="534" spans="1:22" x14ac:dyDescent="0.3">
      <c r="A534">
        <v>532</v>
      </c>
      <c r="B534">
        <v>2011</v>
      </c>
      <c r="C534">
        <v>6</v>
      </c>
      <c r="D534">
        <v>17</v>
      </c>
      <c r="E534">
        <v>386.22204599999998</v>
      </c>
      <c r="F534">
        <v>824.95831299999998</v>
      </c>
      <c r="Q534">
        <f t="shared" si="88"/>
        <v>-115.49106344444446</v>
      </c>
      <c r="V534">
        <f t="shared" si="89"/>
        <v>270.7309825555555</v>
      </c>
    </row>
    <row r="535" spans="1:22" x14ac:dyDescent="0.3">
      <c r="A535">
        <v>533</v>
      </c>
      <c r="B535">
        <v>2011</v>
      </c>
      <c r="C535">
        <v>6</v>
      </c>
      <c r="D535">
        <v>18</v>
      </c>
      <c r="E535">
        <v>385.34594700000002</v>
      </c>
      <c r="F535">
        <v>810.41668700000002</v>
      </c>
      <c r="Q535">
        <f t="shared" si="88"/>
        <v>-107.54216022222222</v>
      </c>
      <c r="V535">
        <f t="shared" si="89"/>
        <v>277.80378677777782</v>
      </c>
    </row>
    <row r="536" spans="1:22" x14ac:dyDescent="0.3">
      <c r="A536">
        <v>534</v>
      </c>
      <c r="B536">
        <v>2011</v>
      </c>
      <c r="C536">
        <v>6</v>
      </c>
      <c r="D536">
        <v>19</v>
      </c>
      <c r="E536">
        <v>386.25665300000003</v>
      </c>
      <c r="F536">
        <v>819.45831299999998</v>
      </c>
      <c r="Q536">
        <f t="shared" si="88"/>
        <v>-102.01240700000001</v>
      </c>
      <c r="V536">
        <f t="shared" si="89"/>
        <v>284.24424600000003</v>
      </c>
    </row>
    <row r="537" spans="1:22" x14ac:dyDescent="0.3">
      <c r="A537">
        <v>535</v>
      </c>
      <c r="B537">
        <v>2011</v>
      </c>
      <c r="C537">
        <v>6</v>
      </c>
      <c r="D537">
        <v>20</v>
      </c>
      <c r="E537">
        <v>386.259094</v>
      </c>
      <c r="F537">
        <v>814.5625</v>
      </c>
      <c r="Q537">
        <f t="shared" si="88"/>
        <v>-95.36600566666668</v>
      </c>
      <c r="V537">
        <f t="shared" si="89"/>
        <v>290.89308833333331</v>
      </c>
    </row>
    <row r="538" spans="1:22" x14ac:dyDescent="0.3">
      <c r="A538">
        <v>536</v>
      </c>
      <c r="B538">
        <v>2011</v>
      </c>
      <c r="C538">
        <v>6</v>
      </c>
      <c r="D538">
        <v>21</v>
      </c>
      <c r="E538">
        <v>385.57959</v>
      </c>
      <c r="F538">
        <v>803.16668700000002</v>
      </c>
      <c r="Q538">
        <f t="shared" si="88"/>
        <v>-88.155970444444421</v>
      </c>
      <c r="V538">
        <f t="shared" si="89"/>
        <v>297.42361955555555</v>
      </c>
    </row>
    <row r="539" spans="1:22" x14ac:dyDescent="0.3">
      <c r="A539">
        <v>537</v>
      </c>
      <c r="B539">
        <v>2011</v>
      </c>
      <c r="C539">
        <v>6</v>
      </c>
      <c r="D539">
        <v>22</v>
      </c>
      <c r="E539">
        <v>384.55392499999999</v>
      </c>
      <c r="F539">
        <v>797.16668700000002</v>
      </c>
      <c r="Q539">
        <f t="shared" si="88"/>
        <v>-81.588645000000014</v>
      </c>
      <c r="V539">
        <f t="shared" si="89"/>
        <v>302.96528000000001</v>
      </c>
    </row>
    <row r="540" spans="1:22" x14ac:dyDescent="0.3">
      <c r="A540">
        <v>538</v>
      </c>
      <c r="B540">
        <v>2011</v>
      </c>
      <c r="C540">
        <v>6</v>
      </c>
      <c r="D540">
        <v>23</v>
      </c>
      <c r="E540">
        <v>383.55130000000003</v>
      </c>
      <c r="F540">
        <v>789.39581299999998</v>
      </c>
      <c r="Q540">
        <f t="shared" si="88"/>
        <v>-76.117350333333349</v>
      </c>
      <c r="V540">
        <f t="shared" si="89"/>
        <v>307.43394966666665</v>
      </c>
    </row>
    <row r="541" spans="1:22" x14ac:dyDescent="0.3">
      <c r="A541">
        <v>539</v>
      </c>
      <c r="B541">
        <v>2011</v>
      </c>
      <c r="C541">
        <v>6</v>
      </c>
      <c r="D541">
        <v>24</v>
      </c>
      <c r="E541">
        <v>382.87463400000001</v>
      </c>
      <c r="F541">
        <v>751.52081299999998</v>
      </c>
      <c r="Q541">
        <f t="shared" si="88"/>
        <v>-69.74740611111109</v>
      </c>
      <c r="V541">
        <f t="shared" si="89"/>
        <v>313.12722788888891</v>
      </c>
    </row>
    <row r="542" spans="1:22" x14ac:dyDescent="0.3">
      <c r="A542">
        <v>540</v>
      </c>
      <c r="B542">
        <v>2011</v>
      </c>
      <c r="C542">
        <v>6</v>
      </c>
      <c r="D542">
        <v>25</v>
      </c>
      <c r="E542">
        <v>382.234711</v>
      </c>
      <c r="F542">
        <v>716.35418700000002</v>
      </c>
      <c r="Q542">
        <f t="shared" si="88"/>
        <v>-61.026265444444434</v>
      </c>
      <c r="V542">
        <f t="shared" si="89"/>
        <v>321.20844555555556</v>
      </c>
    </row>
    <row r="543" spans="1:22" x14ac:dyDescent="0.3">
      <c r="A543">
        <v>541</v>
      </c>
      <c r="B543">
        <v>2011</v>
      </c>
      <c r="C543">
        <v>6</v>
      </c>
      <c r="D543">
        <v>26</v>
      </c>
      <c r="E543">
        <v>381.63259900000003</v>
      </c>
      <c r="F543">
        <v>692.4375</v>
      </c>
      <c r="Q543">
        <f t="shared" si="88"/>
        <v>-53.620502000000009</v>
      </c>
      <c r="V543">
        <f t="shared" si="89"/>
        <v>328.01209700000004</v>
      </c>
    </row>
    <row r="544" spans="1:22" x14ac:dyDescent="0.3">
      <c r="A544">
        <v>542</v>
      </c>
      <c r="B544">
        <v>2011</v>
      </c>
      <c r="C544">
        <v>6</v>
      </c>
      <c r="D544">
        <v>27</v>
      </c>
      <c r="E544">
        <v>381.07720899999998</v>
      </c>
      <c r="F544">
        <v>676.72918700000002</v>
      </c>
      <c r="Q544">
        <f t="shared" si="88"/>
        <v>-49.124879888888891</v>
      </c>
      <c r="V544">
        <f t="shared" si="89"/>
        <v>331.95232911111111</v>
      </c>
    </row>
    <row r="545" spans="1:22" x14ac:dyDescent="0.3">
      <c r="A545">
        <v>543</v>
      </c>
      <c r="B545">
        <v>2011</v>
      </c>
      <c r="C545">
        <v>6</v>
      </c>
      <c r="D545">
        <v>28</v>
      </c>
      <c r="E545">
        <v>380.566193</v>
      </c>
      <c r="F545">
        <v>673.6875</v>
      </c>
      <c r="Q545">
        <f t="shared" si="88"/>
        <v>-45.292090555555539</v>
      </c>
      <c r="V545">
        <f t="shared" si="89"/>
        <v>335.27410244444445</v>
      </c>
    </row>
    <row r="546" spans="1:22" x14ac:dyDescent="0.3">
      <c r="A546">
        <v>544</v>
      </c>
      <c r="B546">
        <v>2011</v>
      </c>
      <c r="C546">
        <v>6</v>
      </c>
      <c r="D546">
        <v>29</v>
      </c>
      <c r="E546">
        <v>380.65481599999998</v>
      </c>
      <c r="F546">
        <v>668.35418700000002</v>
      </c>
      <c r="Q546">
        <f t="shared" si="88"/>
        <v>-42.185707888888892</v>
      </c>
      <c r="V546">
        <f t="shared" si="89"/>
        <v>338.4691081111111</v>
      </c>
    </row>
    <row r="547" spans="1:22" x14ac:dyDescent="0.3">
      <c r="A547">
        <v>545</v>
      </c>
      <c r="B547">
        <v>2011</v>
      </c>
      <c r="C547">
        <v>6</v>
      </c>
      <c r="D547">
        <v>30</v>
      </c>
      <c r="E547">
        <v>380.58520499999997</v>
      </c>
      <c r="F547">
        <v>647.41668700000002</v>
      </c>
      <c r="Q547">
        <f t="shared" si="88"/>
        <v>-37.635323555555566</v>
      </c>
      <c r="V547">
        <f t="shared" si="89"/>
        <v>342.94988144444443</v>
      </c>
    </row>
    <row r="548" spans="1:22" x14ac:dyDescent="0.3">
      <c r="A548">
        <v>546</v>
      </c>
      <c r="B548">
        <v>2011</v>
      </c>
      <c r="C548">
        <v>7</v>
      </c>
      <c r="D548">
        <v>1</v>
      </c>
      <c r="E548">
        <v>380.26910400000003</v>
      </c>
      <c r="F548">
        <v>630.60418700000002</v>
      </c>
      <c r="Q548">
        <f t="shared" si="88"/>
        <v>-33.224139666666673</v>
      </c>
      <c r="V548">
        <f t="shared" si="89"/>
        <v>347.04496433333338</v>
      </c>
    </row>
    <row r="549" spans="1:22" x14ac:dyDescent="0.3">
      <c r="A549">
        <v>547</v>
      </c>
      <c r="B549">
        <v>2011</v>
      </c>
      <c r="C549">
        <v>7</v>
      </c>
      <c r="D549">
        <v>2</v>
      </c>
      <c r="E549">
        <v>379.80914300000001</v>
      </c>
      <c r="F549">
        <v>614.29168700000002</v>
      </c>
      <c r="Q549">
        <f t="shared" si="88"/>
        <v>-28.798638222222216</v>
      </c>
      <c r="V549">
        <f t="shared" si="89"/>
        <v>351.01050477777778</v>
      </c>
    </row>
    <row r="550" spans="1:22" x14ac:dyDescent="0.3">
      <c r="A550">
        <v>548</v>
      </c>
      <c r="B550">
        <v>2011</v>
      </c>
      <c r="C550">
        <v>7</v>
      </c>
      <c r="D550">
        <v>3</v>
      </c>
      <c r="E550">
        <v>379.341431</v>
      </c>
      <c r="F550">
        <v>606.5625</v>
      </c>
      <c r="Q550">
        <f t="shared" si="88"/>
        <v>-24.702570666666677</v>
      </c>
      <c r="V550">
        <f t="shared" si="89"/>
        <v>354.6388603333333</v>
      </c>
    </row>
    <row r="551" spans="1:22" x14ac:dyDescent="0.3">
      <c r="A551">
        <v>549</v>
      </c>
      <c r="B551">
        <v>2011</v>
      </c>
      <c r="C551">
        <v>7</v>
      </c>
      <c r="D551">
        <v>4</v>
      </c>
      <c r="E551">
        <v>378.96942100000001</v>
      </c>
      <c r="F551">
        <v>597.3125</v>
      </c>
      <c r="Q551">
        <f t="shared" si="88"/>
        <v>-21.048461777777764</v>
      </c>
      <c r="V551">
        <f t="shared" si="89"/>
        <v>357.92095922222222</v>
      </c>
    </row>
    <row r="552" spans="1:22" x14ac:dyDescent="0.3">
      <c r="A552">
        <v>550</v>
      </c>
      <c r="B552">
        <v>2011</v>
      </c>
      <c r="C552">
        <v>7</v>
      </c>
      <c r="D552">
        <v>5</v>
      </c>
      <c r="E552">
        <v>378.63201900000001</v>
      </c>
      <c r="F552">
        <v>586.33331299999998</v>
      </c>
      <c r="Q552">
        <f t="shared" si="88"/>
        <v>-17.288899555555556</v>
      </c>
      <c r="V552">
        <f t="shared" si="89"/>
        <v>361.34311944444448</v>
      </c>
    </row>
    <row r="553" spans="1:22" x14ac:dyDescent="0.3">
      <c r="A553">
        <v>551</v>
      </c>
      <c r="B553">
        <v>2011</v>
      </c>
      <c r="C553">
        <v>7</v>
      </c>
      <c r="D553">
        <v>6</v>
      </c>
      <c r="E553">
        <v>378.30120799999997</v>
      </c>
      <c r="F553">
        <v>576.625</v>
      </c>
      <c r="Q553">
        <f t="shared" si="88"/>
        <v>-13.212575222222224</v>
      </c>
      <c r="V553">
        <f t="shared" si="89"/>
        <v>365.08863277777778</v>
      </c>
    </row>
    <row r="554" spans="1:22" x14ac:dyDescent="0.3">
      <c r="A554">
        <v>552</v>
      </c>
      <c r="B554">
        <v>2011</v>
      </c>
      <c r="C554">
        <v>7</v>
      </c>
      <c r="D554">
        <v>7</v>
      </c>
      <c r="E554">
        <v>377.993988</v>
      </c>
      <c r="F554">
        <v>570.0625</v>
      </c>
      <c r="Q554">
        <f t="shared" si="88"/>
        <v>-10.430716666666671</v>
      </c>
      <c r="V554">
        <f t="shared" si="89"/>
        <v>367.56327133333332</v>
      </c>
    </row>
    <row r="555" spans="1:22" x14ac:dyDescent="0.3">
      <c r="A555">
        <v>553</v>
      </c>
      <c r="B555">
        <v>2011</v>
      </c>
      <c r="C555">
        <v>7</v>
      </c>
      <c r="D555">
        <v>8</v>
      </c>
      <c r="E555">
        <v>377.70962500000002</v>
      </c>
      <c r="F555">
        <v>559.1875</v>
      </c>
      <c r="Q555">
        <f t="shared" si="88"/>
        <v>-7.1202613333333282</v>
      </c>
      <c r="V555">
        <f t="shared" si="89"/>
        <v>370.58936366666671</v>
      </c>
    </row>
    <row r="556" spans="1:22" x14ac:dyDescent="0.3">
      <c r="A556">
        <v>554</v>
      </c>
      <c r="B556">
        <v>2011</v>
      </c>
      <c r="C556">
        <v>7</v>
      </c>
      <c r="D556">
        <v>9</v>
      </c>
      <c r="E556">
        <v>377.44580100000002</v>
      </c>
      <c r="F556">
        <v>546.75</v>
      </c>
      <c r="Q556">
        <f t="shared" si="88"/>
        <v>-3.7507257777777707</v>
      </c>
      <c r="V556">
        <f t="shared" si="89"/>
        <v>373.69507522222227</v>
      </c>
    </row>
    <row r="557" spans="1:22" x14ac:dyDescent="0.3">
      <c r="A557">
        <v>555</v>
      </c>
      <c r="B557">
        <v>2011</v>
      </c>
      <c r="C557">
        <v>7</v>
      </c>
      <c r="D557">
        <v>10</v>
      </c>
      <c r="E557">
        <v>377.20105000000001</v>
      </c>
      <c r="F557">
        <v>535.125</v>
      </c>
      <c r="Q557">
        <f t="shared" si="88"/>
        <v>-0.13614411111111244</v>
      </c>
      <c r="V557">
        <f t="shared" si="89"/>
        <v>377.06490588888892</v>
      </c>
    </row>
    <row r="558" spans="1:22" x14ac:dyDescent="0.3">
      <c r="A558">
        <v>556</v>
      </c>
      <c r="B558">
        <v>2011</v>
      </c>
      <c r="C558">
        <v>7</v>
      </c>
      <c r="D558">
        <v>11</v>
      </c>
      <c r="E558">
        <v>376.97375499999998</v>
      </c>
      <c r="F558">
        <v>525.29168700000002</v>
      </c>
      <c r="Q558">
        <f t="shared" si="88"/>
        <v>3.9849397777777731</v>
      </c>
      <c r="V558">
        <f t="shared" si="89"/>
        <v>380.95869477777774</v>
      </c>
    </row>
    <row r="559" spans="1:22" x14ac:dyDescent="0.3">
      <c r="A559">
        <v>557</v>
      </c>
      <c r="B559">
        <v>2011</v>
      </c>
      <c r="C559">
        <v>7</v>
      </c>
      <c r="D559">
        <v>12</v>
      </c>
      <c r="E559">
        <v>376.76525900000001</v>
      </c>
      <c r="F559">
        <v>517.75</v>
      </c>
      <c r="Q559">
        <f t="shared" si="88"/>
        <v>7.8677928888888822</v>
      </c>
      <c r="V559">
        <f t="shared" si="89"/>
        <v>384.63305188888887</v>
      </c>
    </row>
    <row r="560" spans="1:22" x14ac:dyDescent="0.3">
      <c r="A560">
        <v>558</v>
      </c>
      <c r="B560">
        <v>2011</v>
      </c>
      <c r="C560">
        <v>7</v>
      </c>
      <c r="D560">
        <v>13</v>
      </c>
      <c r="E560">
        <v>376.577606</v>
      </c>
      <c r="F560">
        <v>511.9375</v>
      </c>
      <c r="Q560">
        <f t="shared" ref="Q560:Q623" si="90">Q195</f>
        <v>11.371624222222218</v>
      </c>
      <c r="V560">
        <f t="shared" si="89"/>
        <v>387.94923022222224</v>
      </c>
    </row>
    <row r="561" spans="1:22" x14ac:dyDescent="0.3">
      <c r="A561">
        <v>559</v>
      </c>
      <c r="B561">
        <v>2011</v>
      </c>
      <c r="C561">
        <v>7</v>
      </c>
      <c r="D561">
        <v>14</v>
      </c>
      <c r="E561">
        <v>376.39917000000003</v>
      </c>
      <c r="F561">
        <v>503.25</v>
      </c>
      <c r="Q561">
        <f t="shared" si="90"/>
        <v>14.969005999999991</v>
      </c>
      <c r="V561">
        <f t="shared" si="89"/>
        <v>391.36817600000001</v>
      </c>
    </row>
    <row r="562" spans="1:22" x14ac:dyDescent="0.3">
      <c r="A562">
        <v>560</v>
      </c>
      <c r="B562">
        <v>2011</v>
      </c>
      <c r="C562">
        <v>7</v>
      </c>
      <c r="D562">
        <v>15</v>
      </c>
      <c r="E562">
        <v>376.23013300000002</v>
      </c>
      <c r="F562">
        <v>496.4375</v>
      </c>
      <c r="Q562">
        <f t="shared" si="90"/>
        <v>18.26070144444445</v>
      </c>
      <c r="V562">
        <f t="shared" si="89"/>
        <v>394.49083444444449</v>
      </c>
    </row>
    <row r="563" spans="1:22" x14ac:dyDescent="0.3">
      <c r="A563">
        <v>561</v>
      </c>
      <c r="B563">
        <v>2011</v>
      </c>
      <c r="C563">
        <v>7</v>
      </c>
      <c r="D563">
        <v>16</v>
      </c>
      <c r="E563">
        <v>376.07388300000002</v>
      </c>
      <c r="F563">
        <v>493.5</v>
      </c>
      <c r="Q563">
        <f t="shared" si="90"/>
        <v>21.234088555555573</v>
      </c>
      <c r="V563">
        <f t="shared" si="89"/>
        <v>397.30797155555558</v>
      </c>
    </row>
    <row r="564" spans="1:22" x14ac:dyDescent="0.3">
      <c r="A564">
        <v>562</v>
      </c>
      <c r="B564">
        <v>2011</v>
      </c>
      <c r="C564">
        <v>7</v>
      </c>
      <c r="D564">
        <v>17</v>
      </c>
      <c r="E564">
        <v>375.93905599999999</v>
      </c>
      <c r="F564">
        <v>491.375</v>
      </c>
      <c r="Q564">
        <f t="shared" si="90"/>
        <v>23.90469522222222</v>
      </c>
      <c r="V564">
        <f t="shared" si="89"/>
        <v>399.84375122222224</v>
      </c>
    </row>
    <row r="565" spans="1:22" x14ac:dyDescent="0.3">
      <c r="A565">
        <v>563</v>
      </c>
      <c r="B565">
        <v>2011</v>
      </c>
      <c r="C565">
        <v>7</v>
      </c>
      <c r="D565">
        <v>18</v>
      </c>
      <c r="E565">
        <v>375.81494099999998</v>
      </c>
      <c r="F565">
        <v>488.25</v>
      </c>
      <c r="Q565">
        <f t="shared" si="90"/>
        <v>26.928712555555553</v>
      </c>
      <c r="V565">
        <f t="shared" si="89"/>
        <v>402.74365355555551</v>
      </c>
    </row>
    <row r="566" spans="1:22" x14ac:dyDescent="0.3">
      <c r="A566">
        <v>564</v>
      </c>
      <c r="B566">
        <v>2011</v>
      </c>
      <c r="C566">
        <v>7</v>
      </c>
      <c r="D566">
        <v>19</v>
      </c>
      <c r="E566">
        <v>375.69448899999998</v>
      </c>
      <c r="F566">
        <v>492.8125</v>
      </c>
      <c r="Q566">
        <f t="shared" si="90"/>
        <v>28.88443344444444</v>
      </c>
      <c r="V566">
        <f t="shared" si="89"/>
        <v>404.5789224444444</v>
      </c>
    </row>
    <row r="567" spans="1:22" x14ac:dyDescent="0.3">
      <c r="A567">
        <v>565</v>
      </c>
      <c r="B567">
        <v>2011</v>
      </c>
      <c r="C567">
        <v>7</v>
      </c>
      <c r="D567">
        <v>20</v>
      </c>
      <c r="E567">
        <v>375.63531499999999</v>
      </c>
      <c r="F567">
        <v>485.125</v>
      </c>
      <c r="Q567">
        <f t="shared" si="90"/>
        <v>32.043072111111115</v>
      </c>
      <c r="V567">
        <f t="shared" si="89"/>
        <v>407.67838711111108</v>
      </c>
    </row>
    <row r="568" spans="1:22" x14ac:dyDescent="0.3">
      <c r="A568">
        <v>566</v>
      </c>
      <c r="B568">
        <v>2011</v>
      </c>
      <c r="C568">
        <v>7</v>
      </c>
      <c r="D568">
        <v>21</v>
      </c>
      <c r="E568">
        <v>375.52624500000002</v>
      </c>
      <c r="F568">
        <v>481.75</v>
      </c>
      <c r="Q568">
        <f t="shared" si="90"/>
        <v>34.883117666666664</v>
      </c>
      <c r="V568">
        <f t="shared" si="89"/>
        <v>410.40936266666665</v>
      </c>
    </row>
    <row r="569" spans="1:22" x14ac:dyDescent="0.3">
      <c r="A569">
        <v>567</v>
      </c>
      <c r="B569">
        <v>2011</v>
      </c>
      <c r="C569">
        <v>7</v>
      </c>
      <c r="D569">
        <v>22</v>
      </c>
      <c r="E569">
        <v>375.415527</v>
      </c>
      <c r="F569">
        <v>478.25</v>
      </c>
      <c r="Q569">
        <f t="shared" si="90"/>
        <v>37.630267444444442</v>
      </c>
      <c r="V569">
        <f t="shared" si="89"/>
        <v>413.04579444444443</v>
      </c>
    </row>
    <row r="570" spans="1:22" x14ac:dyDescent="0.3">
      <c r="A570">
        <v>568</v>
      </c>
      <c r="B570">
        <v>2011</v>
      </c>
      <c r="C570">
        <v>7</v>
      </c>
      <c r="D570">
        <v>23</v>
      </c>
      <c r="E570">
        <v>375.30706800000002</v>
      </c>
      <c r="F570">
        <v>473.75</v>
      </c>
      <c r="Q570">
        <f t="shared" si="90"/>
        <v>40.648223999999999</v>
      </c>
      <c r="V570">
        <f t="shared" si="89"/>
        <v>415.95529199999999</v>
      </c>
    </row>
    <row r="571" spans="1:22" x14ac:dyDescent="0.3">
      <c r="A571">
        <v>569</v>
      </c>
      <c r="B571">
        <v>2011</v>
      </c>
      <c r="C571">
        <v>7</v>
      </c>
      <c r="D571">
        <v>24</v>
      </c>
      <c r="E571">
        <v>375.20495599999998</v>
      </c>
      <c r="F571">
        <v>468.5625</v>
      </c>
      <c r="Q571">
        <f t="shared" si="90"/>
        <v>43.987416444444442</v>
      </c>
      <c r="V571">
        <f t="shared" si="89"/>
        <v>419.1923724444444</v>
      </c>
    </row>
    <row r="572" spans="1:22" x14ac:dyDescent="0.3">
      <c r="A572">
        <v>570</v>
      </c>
      <c r="B572">
        <v>2011</v>
      </c>
      <c r="C572">
        <v>7</v>
      </c>
      <c r="D572">
        <v>25</v>
      </c>
      <c r="E572">
        <v>375.11038200000002</v>
      </c>
      <c r="F572">
        <v>463.9375</v>
      </c>
      <c r="Q572">
        <f t="shared" si="90"/>
        <v>47.220932111111118</v>
      </c>
      <c r="V572">
        <f t="shared" si="89"/>
        <v>422.33131411111111</v>
      </c>
    </row>
    <row r="573" spans="1:22" x14ac:dyDescent="0.3">
      <c r="A573">
        <v>571</v>
      </c>
      <c r="B573">
        <v>2011</v>
      </c>
      <c r="C573">
        <v>7</v>
      </c>
      <c r="D573">
        <v>26</v>
      </c>
      <c r="E573">
        <v>375.02242999999999</v>
      </c>
      <c r="F573">
        <v>459.875</v>
      </c>
      <c r="Q573">
        <f t="shared" si="90"/>
        <v>50.041812444444446</v>
      </c>
      <c r="V573">
        <f t="shared" si="89"/>
        <v>425.0642424444444</v>
      </c>
    </row>
    <row r="574" spans="1:22" x14ac:dyDescent="0.3">
      <c r="A574">
        <v>572</v>
      </c>
      <c r="B574">
        <v>2011</v>
      </c>
      <c r="C574">
        <v>7</v>
      </c>
      <c r="D574">
        <v>27</v>
      </c>
      <c r="E574">
        <v>374.939819</v>
      </c>
      <c r="F574">
        <v>456.5625</v>
      </c>
      <c r="Q574">
        <f t="shared" si="90"/>
        <v>52.622131333333321</v>
      </c>
      <c r="V574">
        <f t="shared" si="89"/>
        <v>427.5619503333333</v>
      </c>
    </row>
    <row r="575" spans="1:22" x14ac:dyDescent="0.3">
      <c r="A575">
        <v>573</v>
      </c>
      <c r="B575">
        <v>2011</v>
      </c>
      <c r="C575">
        <v>7</v>
      </c>
      <c r="D575">
        <v>28</v>
      </c>
      <c r="E575">
        <v>374.86077899999998</v>
      </c>
      <c r="F575">
        <v>454.25</v>
      </c>
      <c r="Q575">
        <f t="shared" si="90"/>
        <v>55.291880222222211</v>
      </c>
      <c r="V575">
        <f t="shared" si="89"/>
        <v>430.15265922222221</v>
      </c>
    </row>
    <row r="576" spans="1:22" x14ac:dyDescent="0.3">
      <c r="A576">
        <v>574</v>
      </c>
      <c r="B576">
        <v>2011</v>
      </c>
      <c r="C576">
        <v>7</v>
      </c>
      <c r="D576">
        <v>29</v>
      </c>
      <c r="E576">
        <v>374.78582799999998</v>
      </c>
      <c r="F576">
        <v>451.75</v>
      </c>
      <c r="Q576">
        <f t="shared" si="90"/>
        <v>57.783158999999991</v>
      </c>
      <c r="V576">
        <f t="shared" si="89"/>
        <v>432.56898699999999</v>
      </c>
    </row>
    <row r="577" spans="1:22" x14ac:dyDescent="0.3">
      <c r="A577">
        <v>575</v>
      </c>
      <c r="B577">
        <v>2011</v>
      </c>
      <c r="C577">
        <v>7</v>
      </c>
      <c r="D577">
        <v>30</v>
      </c>
      <c r="E577">
        <v>374.71447799999999</v>
      </c>
      <c r="F577">
        <v>449.1875</v>
      </c>
      <c r="Q577">
        <f t="shared" si="90"/>
        <v>60.366397555555551</v>
      </c>
      <c r="V577">
        <f t="shared" si="89"/>
        <v>435.08087555555551</v>
      </c>
    </row>
    <row r="578" spans="1:22" x14ac:dyDescent="0.3">
      <c r="A578">
        <v>576</v>
      </c>
      <c r="B578">
        <v>2011</v>
      </c>
      <c r="C578">
        <v>7</v>
      </c>
      <c r="D578">
        <v>31</v>
      </c>
      <c r="E578">
        <v>374.646973</v>
      </c>
      <c r="F578">
        <v>448.1875</v>
      </c>
      <c r="Q578">
        <f t="shared" si="90"/>
        <v>62.779181888888893</v>
      </c>
      <c r="V578">
        <f t="shared" si="89"/>
        <v>437.4261548888889</v>
      </c>
    </row>
    <row r="579" spans="1:22" x14ac:dyDescent="0.3">
      <c r="A579">
        <v>577</v>
      </c>
      <c r="B579">
        <v>2011</v>
      </c>
      <c r="C579">
        <v>8</v>
      </c>
      <c r="D579">
        <v>1</v>
      </c>
      <c r="E579">
        <v>374.58230600000002</v>
      </c>
      <c r="F579">
        <v>446.1875</v>
      </c>
      <c r="Q579">
        <f t="shared" si="90"/>
        <v>65.293704444444458</v>
      </c>
      <c r="V579">
        <f t="shared" ref="V579:V642" si="91">E579+Q579</f>
        <v>439.87601044444449</v>
      </c>
    </row>
    <row r="580" spans="1:22" x14ac:dyDescent="0.3">
      <c r="A580">
        <v>578</v>
      </c>
      <c r="B580">
        <v>2011</v>
      </c>
      <c r="C580">
        <v>8</v>
      </c>
      <c r="D580">
        <v>2</v>
      </c>
      <c r="E580">
        <v>374.52075200000002</v>
      </c>
      <c r="F580">
        <v>442.75</v>
      </c>
      <c r="Q580">
        <f t="shared" si="90"/>
        <v>67.523661333333337</v>
      </c>
      <c r="V580">
        <f t="shared" si="91"/>
        <v>442.04441333333335</v>
      </c>
    </row>
    <row r="581" spans="1:22" x14ac:dyDescent="0.3">
      <c r="A581">
        <v>579</v>
      </c>
      <c r="B581">
        <v>2011</v>
      </c>
      <c r="C581">
        <v>8</v>
      </c>
      <c r="D581">
        <v>3</v>
      </c>
      <c r="E581">
        <v>374.46194500000001</v>
      </c>
      <c r="F581">
        <v>439.3125</v>
      </c>
      <c r="Q581">
        <f t="shared" si="90"/>
        <v>69.839560555555565</v>
      </c>
      <c r="V581">
        <f t="shared" si="91"/>
        <v>444.30150555555559</v>
      </c>
    </row>
    <row r="582" spans="1:22" x14ac:dyDescent="0.3">
      <c r="A582">
        <v>580</v>
      </c>
      <c r="B582">
        <v>2011</v>
      </c>
      <c r="C582">
        <v>8</v>
      </c>
      <c r="D582">
        <v>4</v>
      </c>
      <c r="E582">
        <v>374.40518200000002</v>
      </c>
      <c r="F582">
        <v>436.33334400000001</v>
      </c>
      <c r="Q582">
        <f t="shared" si="90"/>
        <v>72.313422111111123</v>
      </c>
      <c r="V582">
        <f t="shared" si="91"/>
        <v>446.71860411111118</v>
      </c>
    </row>
    <row r="583" spans="1:22" x14ac:dyDescent="0.3">
      <c r="A583">
        <v>581</v>
      </c>
      <c r="B583">
        <v>2011</v>
      </c>
      <c r="C583">
        <v>8</v>
      </c>
      <c r="D583">
        <v>5</v>
      </c>
      <c r="E583">
        <v>374.35101300000002</v>
      </c>
      <c r="F583">
        <v>433.875</v>
      </c>
      <c r="Q583">
        <f t="shared" si="90"/>
        <v>74.402625111111107</v>
      </c>
      <c r="V583">
        <f t="shared" si="91"/>
        <v>448.75363811111112</v>
      </c>
    </row>
    <row r="584" spans="1:22" x14ac:dyDescent="0.3">
      <c r="A584">
        <v>582</v>
      </c>
      <c r="B584">
        <v>2011</v>
      </c>
      <c r="C584">
        <v>8</v>
      </c>
      <c r="D584">
        <v>6</v>
      </c>
      <c r="E584">
        <v>374.29855300000003</v>
      </c>
      <c r="F584">
        <v>430.625</v>
      </c>
      <c r="Q584">
        <f t="shared" si="90"/>
        <v>76.711281666666665</v>
      </c>
      <c r="V584">
        <f t="shared" si="91"/>
        <v>451.00983466666668</v>
      </c>
    </row>
    <row r="585" spans="1:22" x14ac:dyDescent="0.3">
      <c r="A585">
        <v>583</v>
      </c>
      <c r="B585">
        <v>2011</v>
      </c>
      <c r="C585">
        <v>8</v>
      </c>
      <c r="D585">
        <v>7</v>
      </c>
      <c r="E585">
        <v>374.24807700000002</v>
      </c>
      <c r="F585">
        <v>429</v>
      </c>
      <c r="Q585">
        <f t="shared" si="90"/>
        <v>78.626437666666661</v>
      </c>
      <c r="V585">
        <f t="shared" si="91"/>
        <v>452.8745146666667</v>
      </c>
    </row>
    <row r="586" spans="1:22" x14ac:dyDescent="0.3">
      <c r="A586">
        <v>584</v>
      </c>
      <c r="B586">
        <v>2011</v>
      </c>
      <c r="C586">
        <v>8</v>
      </c>
      <c r="D586">
        <v>8</v>
      </c>
      <c r="E586">
        <v>374.199341</v>
      </c>
      <c r="F586">
        <v>425.3125</v>
      </c>
      <c r="Q586">
        <f t="shared" si="90"/>
        <v>81.368394777777766</v>
      </c>
      <c r="V586">
        <f t="shared" si="91"/>
        <v>455.56773577777778</v>
      </c>
    </row>
    <row r="587" spans="1:22" x14ac:dyDescent="0.3">
      <c r="A587">
        <v>585</v>
      </c>
      <c r="B587">
        <v>2011</v>
      </c>
      <c r="C587">
        <v>8</v>
      </c>
      <c r="D587">
        <v>9</v>
      </c>
      <c r="E587">
        <v>374.15240499999999</v>
      </c>
      <c r="F587">
        <v>423</v>
      </c>
      <c r="Q587">
        <f t="shared" si="90"/>
        <v>83.317718444444438</v>
      </c>
      <c r="V587">
        <f t="shared" si="91"/>
        <v>457.47012344444443</v>
      </c>
    </row>
    <row r="588" spans="1:22" x14ac:dyDescent="0.3">
      <c r="A588">
        <v>586</v>
      </c>
      <c r="B588">
        <v>2011</v>
      </c>
      <c r="C588">
        <v>8</v>
      </c>
      <c r="D588">
        <v>10</v>
      </c>
      <c r="E588">
        <v>374.106964</v>
      </c>
      <c r="F588">
        <v>419.9375</v>
      </c>
      <c r="Q588">
        <f t="shared" si="90"/>
        <v>84.670678111111101</v>
      </c>
      <c r="V588">
        <f t="shared" si="91"/>
        <v>458.77764211111111</v>
      </c>
    </row>
    <row r="589" spans="1:22" x14ac:dyDescent="0.3">
      <c r="A589">
        <v>587</v>
      </c>
      <c r="B589">
        <v>2011</v>
      </c>
      <c r="C589">
        <v>8</v>
      </c>
      <c r="D589">
        <v>11</v>
      </c>
      <c r="E589">
        <v>374.06253099999998</v>
      </c>
      <c r="F589">
        <v>417</v>
      </c>
      <c r="Q589">
        <f t="shared" si="90"/>
        <v>86.768449666666683</v>
      </c>
      <c r="V589">
        <f t="shared" si="91"/>
        <v>460.83098066666668</v>
      </c>
    </row>
    <row r="590" spans="1:22" x14ac:dyDescent="0.3">
      <c r="A590">
        <v>588</v>
      </c>
      <c r="B590">
        <v>2011</v>
      </c>
      <c r="C590">
        <v>8</v>
      </c>
      <c r="D590">
        <v>12</v>
      </c>
      <c r="E590">
        <v>374.01916499999999</v>
      </c>
      <c r="F590">
        <v>414.375</v>
      </c>
      <c r="Q590">
        <f t="shared" si="90"/>
        <v>88.913631888888887</v>
      </c>
      <c r="V590">
        <f t="shared" si="91"/>
        <v>462.9327968888889</v>
      </c>
    </row>
    <row r="591" spans="1:22" x14ac:dyDescent="0.3">
      <c r="A591">
        <v>589</v>
      </c>
      <c r="B591">
        <v>2011</v>
      </c>
      <c r="C591">
        <v>8</v>
      </c>
      <c r="D591">
        <v>13</v>
      </c>
      <c r="E591">
        <v>373.977417</v>
      </c>
      <c r="F591">
        <v>410.60415599999999</v>
      </c>
      <c r="Q591">
        <f t="shared" si="90"/>
        <v>91.079413666666653</v>
      </c>
      <c r="V591">
        <f t="shared" si="91"/>
        <v>465.05683066666666</v>
      </c>
    </row>
    <row r="592" spans="1:22" x14ac:dyDescent="0.3">
      <c r="A592">
        <v>590</v>
      </c>
      <c r="B592">
        <v>2011</v>
      </c>
      <c r="C592">
        <v>8</v>
      </c>
      <c r="D592">
        <v>14</v>
      </c>
      <c r="E592">
        <v>373.93689000000001</v>
      </c>
      <c r="F592">
        <v>406.875</v>
      </c>
      <c r="Q592">
        <f t="shared" si="90"/>
        <v>92.755459333333334</v>
      </c>
      <c r="V592">
        <f t="shared" si="91"/>
        <v>466.69234933333337</v>
      </c>
    </row>
    <row r="593" spans="1:22" x14ac:dyDescent="0.3">
      <c r="A593">
        <v>591</v>
      </c>
      <c r="B593">
        <v>2011</v>
      </c>
      <c r="C593">
        <v>8</v>
      </c>
      <c r="D593">
        <v>15</v>
      </c>
      <c r="E593">
        <v>373.89709499999998</v>
      </c>
      <c r="F593">
        <v>403.20834400000001</v>
      </c>
      <c r="Q593">
        <f t="shared" si="90"/>
        <v>122.738722</v>
      </c>
      <c r="V593">
        <f t="shared" si="91"/>
        <v>496.63581699999997</v>
      </c>
    </row>
    <row r="594" spans="1:22" x14ac:dyDescent="0.3">
      <c r="A594">
        <v>592</v>
      </c>
      <c r="B594">
        <v>2011</v>
      </c>
      <c r="C594">
        <v>8</v>
      </c>
      <c r="D594">
        <v>16</v>
      </c>
      <c r="E594">
        <v>373.857574</v>
      </c>
      <c r="F594">
        <v>400.9375</v>
      </c>
      <c r="Q594">
        <f t="shared" si="90"/>
        <v>96.565126222222219</v>
      </c>
      <c r="V594">
        <f t="shared" si="91"/>
        <v>470.4227002222222</v>
      </c>
    </row>
    <row r="595" spans="1:22" x14ac:dyDescent="0.3">
      <c r="A595">
        <v>593</v>
      </c>
      <c r="B595">
        <v>2011</v>
      </c>
      <c r="C595">
        <v>8</v>
      </c>
      <c r="D595">
        <v>17</v>
      </c>
      <c r="E595">
        <v>373.81921399999999</v>
      </c>
      <c r="F595">
        <v>396.875</v>
      </c>
      <c r="Q595">
        <f t="shared" si="90"/>
        <v>98.497401111111117</v>
      </c>
      <c r="V595">
        <f t="shared" si="91"/>
        <v>472.3166151111111</v>
      </c>
    </row>
    <row r="596" spans="1:22" x14ac:dyDescent="0.3">
      <c r="A596">
        <v>594</v>
      </c>
      <c r="B596">
        <v>2011</v>
      </c>
      <c r="C596">
        <v>8</v>
      </c>
      <c r="D596">
        <v>18</v>
      </c>
      <c r="E596">
        <v>373.78189099999997</v>
      </c>
      <c r="F596">
        <v>394.6875</v>
      </c>
      <c r="Q596">
        <f t="shared" si="90"/>
        <v>100.06689944444445</v>
      </c>
      <c r="V596">
        <f t="shared" si="91"/>
        <v>473.84879044444443</v>
      </c>
    </row>
    <row r="597" spans="1:22" x14ac:dyDescent="0.3">
      <c r="A597">
        <v>595</v>
      </c>
      <c r="B597">
        <v>2011</v>
      </c>
      <c r="C597">
        <v>8</v>
      </c>
      <c r="D597">
        <v>19</v>
      </c>
      <c r="E597">
        <v>373.74511699999999</v>
      </c>
      <c r="F597">
        <v>391</v>
      </c>
      <c r="Q597">
        <f t="shared" si="90"/>
        <v>101.87088511111109</v>
      </c>
      <c r="V597">
        <f t="shared" si="91"/>
        <v>475.61600211111107</v>
      </c>
    </row>
    <row r="598" spans="1:22" x14ac:dyDescent="0.3">
      <c r="A598">
        <v>596</v>
      </c>
      <c r="B598">
        <v>2011</v>
      </c>
      <c r="C598">
        <v>8</v>
      </c>
      <c r="D598">
        <v>20</v>
      </c>
      <c r="E598">
        <v>373.70855699999998</v>
      </c>
      <c r="F598">
        <v>387.10415599999999</v>
      </c>
      <c r="Q598">
        <f t="shared" si="90"/>
        <v>103.38604233333334</v>
      </c>
      <c r="V598">
        <f t="shared" si="91"/>
        <v>477.09459933333335</v>
      </c>
    </row>
    <row r="599" spans="1:22" x14ac:dyDescent="0.3">
      <c r="A599">
        <v>597</v>
      </c>
      <c r="B599">
        <v>2011</v>
      </c>
      <c r="C599">
        <v>8</v>
      </c>
      <c r="D599">
        <v>21</v>
      </c>
      <c r="E599">
        <v>373.672729</v>
      </c>
      <c r="F599">
        <v>382.54165599999999</v>
      </c>
      <c r="Q599">
        <f t="shared" si="90"/>
        <v>105.39706577777777</v>
      </c>
      <c r="V599">
        <f t="shared" si="91"/>
        <v>479.06979477777776</v>
      </c>
    </row>
    <row r="600" spans="1:22" x14ac:dyDescent="0.3">
      <c r="A600">
        <v>598</v>
      </c>
      <c r="B600">
        <v>2011</v>
      </c>
      <c r="C600">
        <v>8</v>
      </c>
      <c r="D600">
        <v>22</v>
      </c>
      <c r="E600">
        <v>373.63818400000002</v>
      </c>
      <c r="F600">
        <v>377.0625</v>
      </c>
      <c r="Q600">
        <f t="shared" si="90"/>
        <v>107.31358855555555</v>
      </c>
      <c r="V600">
        <f t="shared" si="91"/>
        <v>480.95177255555558</v>
      </c>
    </row>
    <row r="601" spans="1:22" x14ac:dyDescent="0.3">
      <c r="A601">
        <v>599</v>
      </c>
      <c r="B601">
        <v>2011</v>
      </c>
      <c r="C601">
        <v>8</v>
      </c>
      <c r="D601">
        <v>23</v>
      </c>
      <c r="E601">
        <v>373.60351600000001</v>
      </c>
      <c r="F601">
        <v>373.41665599999999</v>
      </c>
      <c r="Q601">
        <f t="shared" si="90"/>
        <v>108.90832044444446</v>
      </c>
      <c r="V601">
        <f t="shared" si="91"/>
        <v>482.5118364444445</v>
      </c>
    </row>
    <row r="602" spans="1:22" x14ac:dyDescent="0.3">
      <c r="A602">
        <v>600</v>
      </c>
      <c r="B602">
        <v>2011</v>
      </c>
      <c r="C602">
        <v>8</v>
      </c>
      <c r="D602">
        <v>24</v>
      </c>
      <c r="E602">
        <v>373.56954999999999</v>
      </c>
      <c r="F602">
        <v>368.91665599999999</v>
      </c>
      <c r="Q602">
        <f t="shared" si="90"/>
        <v>110.85681177777776</v>
      </c>
      <c r="V602">
        <f t="shared" si="91"/>
        <v>484.42636177777774</v>
      </c>
    </row>
    <row r="603" spans="1:22" x14ac:dyDescent="0.3">
      <c r="A603">
        <v>601</v>
      </c>
      <c r="B603">
        <v>2011</v>
      </c>
      <c r="C603">
        <v>8</v>
      </c>
      <c r="D603">
        <v>25</v>
      </c>
      <c r="E603">
        <v>373.53555299999999</v>
      </c>
      <c r="F603">
        <v>365.66665599999999</v>
      </c>
      <c r="Q603">
        <f t="shared" si="90"/>
        <v>111.82386433333333</v>
      </c>
      <c r="V603">
        <f t="shared" si="91"/>
        <v>485.35941733333334</v>
      </c>
    </row>
    <row r="604" spans="1:22" x14ac:dyDescent="0.3">
      <c r="A604">
        <v>602</v>
      </c>
      <c r="B604">
        <v>2011</v>
      </c>
      <c r="C604">
        <v>8</v>
      </c>
      <c r="D604">
        <v>26</v>
      </c>
      <c r="E604">
        <v>373.50207499999999</v>
      </c>
      <c r="F604">
        <v>362.25</v>
      </c>
      <c r="Q604">
        <f t="shared" si="90"/>
        <v>113.66510522222221</v>
      </c>
      <c r="V604">
        <f t="shared" si="91"/>
        <v>487.16718022222221</v>
      </c>
    </row>
    <row r="605" spans="1:22" x14ac:dyDescent="0.3">
      <c r="A605">
        <v>603</v>
      </c>
      <c r="B605">
        <v>2011</v>
      </c>
      <c r="C605">
        <v>8</v>
      </c>
      <c r="D605">
        <v>27</v>
      </c>
      <c r="E605">
        <v>373.469269</v>
      </c>
      <c r="F605">
        <v>358.79165599999999</v>
      </c>
      <c r="Q605">
        <f t="shared" si="90"/>
        <v>115.53928788888889</v>
      </c>
      <c r="V605">
        <f t="shared" si="91"/>
        <v>489.0085568888889</v>
      </c>
    </row>
    <row r="606" spans="1:22" x14ac:dyDescent="0.3">
      <c r="A606">
        <v>604</v>
      </c>
      <c r="B606">
        <v>2011</v>
      </c>
      <c r="C606">
        <v>8</v>
      </c>
      <c r="D606">
        <v>28</v>
      </c>
      <c r="E606">
        <v>373.43719499999997</v>
      </c>
      <c r="F606">
        <v>356.5</v>
      </c>
      <c r="Q606">
        <f t="shared" si="90"/>
        <v>116.86053122222221</v>
      </c>
      <c r="V606">
        <f t="shared" si="91"/>
        <v>490.2977262222222</v>
      </c>
    </row>
    <row r="607" spans="1:22" x14ac:dyDescent="0.3">
      <c r="A607">
        <v>605</v>
      </c>
      <c r="B607">
        <v>2011</v>
      </c>
      <c r="C607">
        <v>8</v>
      </c>
      <c r="D607">
        <v>29</v>
      </c>
      <c r="E607">
        <v>373.40515099999999</v>
      </c>
      <c r="F607">
        <v>353.33334400000001</v>
      </c>
      <c r="Q607">
        <f t="shared" si="90"/>
        <v>118.18977355555555</v>
      </c>
      <c r="V607">
        <f t="shared" si="91"/>
        <v>491.59492455555551</v>
      </c>
    </row>
    <row r="608" spans="1:22" x14ac:dyDescent="0.3">
      <c r="A608">
        <v>606</v>
      </c>
      <c r="B608">
        <v>2011</v>
      </c>
      <c r="C608">
        <v>8</v>
      </c>
      <c r="D608">
        <v>30</v>
      </c>
      <c r="E608">
        <v>373.37356599999998</v>
      </c>
      <c r="F608">
        <v>350.85415599999999</v>
      </c>
      <c r="Q608">
        <f t="shared" si="90"/>
        <v>119.24565133333333</v>
      </c>
      <c r="V608">
        <f t="shared" si="91"/>
        <v>492.61921733333332</v>
      </c>
    </row>
    <row r="609" spans="1:22" x14ac:dyDescent="0.3">
      <c r="A609">
        <v>607</v>
      </c>
      <c r="B609">
        <v>2011</v>
      </c>
      <c r="C609">
        <v>8</v>
      </c>
      <c r="D609">
        <v>31</v>
      </c>
      <c r="E609">
        <v>373.34249899999998</v>
      </c>
      <c r="F609">
        <v>348</v>
      </c>
      <c r="Q609">
        <f t="shared" si="90"/>
        <v>120.95154666666667</v>
      </c>
      <c r="V609">
        <f t="shared" si="91"/>
        <v>494.29404566666665</v>
      </c>
    </row>
    <row r="610" spans="1:22" x14ac:dyDescent="0.3">
      <c r="A610">
        <v>608</v>
      </c>
      <c r="B610">
        <v>2011</v>
      </c>
      <c r="C610">
        <v>9</v>
      </c>
      <c r="D610">
        <v>1</v>
      </c>
      <c r="E610">
        <v>373.31082199999997</v>
      </c>
      <c r="F610">
        <v>344.9375</v>
      </c>
      <c r="Q610">
        <f t="shared" si="90"/>
        <v>122.30340066666668</v>
      </c>
      <c r="V610">
        <f t="shared" si="91"/>
        <v>495.61422266666665</v>
      </c>
    </row>
    <row r="611" spans="1:22" x14ac:dyDescent="0.3">
      <c r="A611">
        <v>609</v>
      </c>
      <c r="B611">
        <v>2011</v>
      </c>
      <c r="C611">
        <v>9</v>
      </c>
      <c r="D611">
        <v>2</v>
      </c>
      <c r="E611">
        <v>373.27941900000002</v>
      </c>
      <c r="F611">
        <v>342.4375</v>
      </c>
      <c r="Q611">
        <f t="shared" si="90"/>
        <v>124.09770366666665</v>
      </c>
      <c r="V611">
        <f t="shared" si="91"/>
        <v>497.37712266666665</v>
      </c>
    </row>
    <row r="612" spans="1:22" x14ac:dyDescent="0.3">
      <c r="A612">
        <v>610</v>
      </c>
      <c r="B612">
        <v>2011</v>
      </c>
      <c r="C612">
        <v>9</v>
      </c>
      <c r="D612">
        <v>3</v>
      </c>
      <c r="E612">
        <v>373.24822999999998</v>
      </c>
      <c r="F612">
        <v>338.77084400000001</v>
      </c>
      <c r="Q612">
        <f t="shared" si="90"/>
        <v>125.35657066666666</v>
      </c>
      <c r="V612">
        <f t="shared" si="91"/>
        <v>498.60480066666662</v>
      </c>
    </row>
    <row r="613" spans="1:22" x14ac:dyDescent="0.3">
      <c r="A613">
        <v>611</v>
      </c>
      <c r="B613">
        <v>2011</v>
      </c>
      <c r="C613">
        <v>9</v>
      </c>
      <c r="D613">
        <v>4</v>
      </c>
      <c r="E613">
        <v>373.21713299999999</v>
      </c>
      <c r="F613">
        <v>337.1875</v>
      </c>
      <c r="Q613">
        <f t="shared" si="90"/>
        <v>126.61931722222224</v>
      </c>
      <c r="V613">
        <f t="shared" si="91"/>
        <v>499.8364502222222</v>
      </c>
    </row>
    <row r="614" spans="1:22" x14ac:dyDescent="0.3">
      <c r="A614">
        <v>612</v>
      </c>
      <c r="B614">
        <v>2011</v>
      </c>
      <c r="C614">
        <v>9</v>
      </c>
      <c r="D614">
        <v>5</v>
      </c>
      <c r="E614">
        <v>373.18658399999998</v>
      </c>
      <c r="F614">
        <v>334</v>
      </c>
      <c r="Q614">
        <f t="shared" si="90"/>
        <v>127.95116166666668</v>
      </c>
      <c r="V614">
        <f t="shared" si="91"/>
        <v>501.13774566666666</v>
      </c>
    </row>
    <row r="615" spans="1:22" x14ac:dyDescent="0.3">
      <c r="A615">
        <v>613</v>
      </c>
      <c r="B615">
        <v>2011</v>
      </c>
      <c r="C615">
        <v>9</v>
      </c>
      <c r="D615">
        <v>6</v>
      </c>
      <c r="E615">
        <v>373.15597500000001</v>
      </c>
      <c r="F615">
        <v>331.75</v>
      </c>
      <c r="Q615">
        <f t="shared" si="90"/>
        <v>128.98029222222223</v>
      </c>
      <c r="V615">
        <f t="shared" si="91"/>
        <v>502.13626722222227</v>
      </c>
    </row>
    <row r="616" spans="1:22" x14ac:dyDescent="0.3">
      <c r="A616">
        <v>614</v>
      </c>
      <c r="B616">
        <v>2011</v>
      </c>
      <c r="C616">
        <v>9</v>
      </c>
      <c r="D616">
        <v>7</v>
      </c>
      <c r="E616">
        <v>373.12548800000002</v>
      </c>
      <c r="F616">
        <v>328.60415599999999</v>
      </c>
      <c r="Q616">
        <f t="shared" si="90"/>
        <v>130.50003388888888</v>
      </c>
      <c r="V616">
        <f t="shared" si="91"/>
        <v>503.6255218888889</v>
      </c>
    </row>
    <row r="617" spans="1:22" x14ac:dyDescent="0.3">
      <c r="A617">
        <v>615</v>
      </c>
      <c r="B617">
        <v>2011</v>
      </c>
      <c r="C617">
        <v>9</v>
      </c>
      <c r="D617">
        <v>8</v>
      </c>
      <c r="E617">
        <v>373.09527600000001</v>
      </c>
      <c r="F617">
        <v>325.91665599999999</v>
      </c>
      <c r="Q617">
        <f t="shared" si="90"/>
        <v>131.93156933333333</v>
      </c>
      <c r="V617">
        <f t="shared" si="91"/>
        <v>505.02684533333331</v>
      </c>
    </row>
    <row r="618" spans="1:22" x14ac:dyDescent="0.3">
      <c r="A618">
        <v>616</v>
      </c>
      <c r="B618">
        <v>2011</v>
      </c>
      <c r="C618">
        <v>9</v>
      </c>
      <c r="D618">
        <v>9</v>
      </c>
      <c r="E618">
        <v>373.065338</v>
      </c>
      <c r="F618">
        <v>321.75</v>
      </c>
      <c r="Q618">
        <f t="shared" si="90"/>
        <v>133.48139099999997</v>
      </c>
      <c r="V618">
        <f t="shared" si="91"/>
        <v>506.54672899999997</v>
      </c>
    </row>
    <row r="619" spans="1:22" x14ac:dyDescent="0.3">
      <c r="A619">
        <v>617</v>
      </c>
      <c r="B619">
        <v>2011</v>
      </c>
      <c r="C619">
        <v>9</v>
      </c>
      <c r="D619">
        <v>10</v>
      </c>
      <c r="E619">
        <v>373.03558299999997</v>
      </c>
      <c r="F619">
        <v>320.375</v>
      </c>
      <c r="Q619">
        <f t="shared" si="90"/>
        <v>135.06012466666667</v>
      </c>
      <c r="V619">
        <f t="shared" si="91"/>
        <v>508.09570766666661</v>
      </c>
    </row>
    <row r="620" spans="1:22" x14ac:dyDescent="0.3">
      <c r="A620">
        <v>618</v>
      </c>
      <c r="B620">
        <v>2011</v>
      </c>
      <c r="C620">
        <v>9</v>
      </c>
      <c r="D620">
        <v>11</v>
      </c>
      <c r="E620">
        <v>373.00573700000001</v>
      </c>
      <c r="F620">
        <v>317.85415599999999</v>
      </c>
      <c r="Q620">
        <f t="shared" si="90"/>
        <v>136.20139922222222</v>
      </c>
      <c r="V620">
        <f t="shared" si="91"/>
        <v>509.20713622222223</v>
      </c>
    </row>
    <row r="621" spans="1:22" x14ac:dyDescent="0.3">
      <c r="A621">
        <v>619</v>
      </c>
      <c r="B621">
        <v>2011</v>
      </c>
      <c r="C621">
        <v>9</v>
      </c>
      <c r="D621">
        <v>12</v>
      </c>
      <c r="E621">
        <v>372.976471</v>
      </c>
      <c r="F621">
        <v>316</v>
      </c>
      <c r="Q621">
        <f t="shared" si="90"/>
        <v>137.54994722222224</v>
      </c>
      <c r="V621">
        <f t="shared" si="91"/>
        <v>510.52641822222222</v>
      </c>
    </row>
    <row r="622" spans="1:22" x14ac:dyDescent="0.3">
      <c r="A622">
        <v>620</v>
      </c>
      <c r="B622">
        <v>2011</v>
      </c>
      <c r="C622">
        <v>9</v>
      </c>
      <c r="D622">
        <v>13</v>
      </c>
      <c r="E622">
        <v>372.94705199999999</v>
      </c>
      <c r="F622">
        <v>313.41665599999999</v>
      </c>
      <c r="Q622">
        <f t="shared" si="90"/>
        <v>138.67525733333332</v>
      </c>
      <c r="V622">
        <f t="shared" si="91"/>
        <v>511.62230933333331</v>
      </c>
    </row>
    <row r="623" spans="1:22" x14ac:dyDescent="0.3">
      <c r="A623">
        <v>621</v>
      </c>
      <c r="B623">
        <v>2011</v>
      </c>
      <c r="C623">
        <v>9</v>
      </c>
      <c r="D623">
        <v>14</v>
      </c>
      <c r="E623">
        <v>372.91784699999999</v>
      </c>
      <c r="F623">
        <v>311</v>
      </c>
      <c r="Q623">
        <f t="shared" si="90"/>
        <v>139.87706166666669</v>
      </c>
      <c r="V623">
        <f t="shared" si="91"/>
        <v>512.79490866666674</v>
      </c>
    </row>
    <row r="624" spans="1:22" x14ac:dyDescent="0.3">
      <c r="A624">
        <v>622</v>
      </c>
      <c r="B624">
        <v>2011</v>
      </c>
      <c r="C624">
        <v>9</v>
      </c>
      <c r="D624">
        <v>15</v>
      </c>
      <c r="E624">
        <v>372.88916</v>
      </c>
      <c r="F624">
        <v>309.625</v>
      </c>
      <c r="Q624">
        <f t="shared" ref="Q624:Q687" si="92">Q259</f>
        <v>140.76982811111111</v>
      </c>
      <c r="V624">
        <f t="shared" si="91"/>
        <v>513.65898811111106</v>
      </c>
    </row>
    <row r="625" spans="1:22" x14ac:dyDescent="0.3">
      <c r="A625">
        <v>623</v>
      </c>
      <c r="B625">
        <v>2011</v>
      </c>
      <c r="C625">
        <v>9</v>
      </c>
      <c r="D625">
        <v>16</v>
      </c>
      <c r="E625">
        <v>372.860321</v>
      </c>
      <c r="F625">
        <v>307.20834400000001</v>
      </c>
      <c r="Q625">
        <f t="shared" si="92"/>
        <v>141.85261688888892</v>
      </c>
      <c r="V625">
        <f t="shared" si="91"/>
        <v>514.71293788888897</v>
      </c>
    </row>
    <row r="626" spans="1:22" x14ac:dyDescent="0.3">
      <c r="A626">
        <v>624</v>
      </c>
      <c r="B626">
        <v>2011</v>
      </c>
      <c r="C626">
        <v>9</v>
      </c>
      <c r="D626">
        <v>17</v>
      </c>
      <c r="E626">
        <v>372.83160400000003</v>
      </c>
      <c r="F626">
        <v>305.1875</v>
      </c>
      <c r="Q626">
        <f t="shared" si="92"/>
        <v>142.08341466666664</v>
      </c>
      <c r="V626">
        <f t="shared" si="91"/>
        <v>514.9150186666667</v>
      </c>
    </row>
    <row r="627" spans="1:22" x14ac:dyDescent="0.3">
      <c r="A627">
        <v>625</v>
      </c>
      <c r="B627">
        <v>2011</v>
      </c>
      <c r="C627">
        <v>9</v>
      </c>
      <c r="D627">
        <v>18</v>
      </c>
      <c r="E627">
        <v>372.80163599999997</v>
      </c>
      <c r="F627">
        <v>302.54165599999999</v>
      </c>
      <c r="Q627">
        <f t="shared" si="92"/>
        <v>142.63652222222223</v>
      </c>
      <c r="V627">
        <f t="shared" si="91"/>
        <v>515.43815822222223</v>
      </c>
    </row>
    <row r="628" spans="1:22" x14ac:dyDescent="0.3">
      <c r="A628">
        <v>626</v>
      </c>
      <c r="B628">
        <v>2011</v>
      </c>
      <c r="C628">
        <v>9</v>
      </c>
      <c r="D628">
        <v>19</v>
      </c>
      <c r="E628">
        <v>372.7724</v>
      </c>
      <c r="F628">
        <v>301.79165599999999</v>
      </c>
      <c r="Q628">
        <f t="shared" si="92"/>
        <v>142.22777311111111</v>
      </c>
      <c r="V628">
        <f t="shared" si="91"/>
        <v>515.00017311111105</v>
      </c>
    </row>
    <row r="629" spans="1:22" x14ac:dyDescent="0.3">
      <c r="A629">
        <v>627</v>
      </c>
      <c r="B629">
        <v>2011</v>
      </c>
      <c r="C629">
        <v>9</v>
      </c>
      <c r="D629">
        <v>20</v>
      </c>
      <c r="E629">
        <v>372.74349999999998</v>
      </c>
      <c r="F629">
        <v>299.375</v>
      </c>
      <c r="Q629">
        <f t="shared" si="92"/>
        <v>143.34214111111112</v>
      </c>
      <c r="V629">
        <f t="shared" si="91"/>
        <v>516.08564111111104</v>
      </c>
    </row>
    <row r="630" spans="1:22" x14ac:dyDescent="0.3">
      <c r="A630">
        <v>628</v>
      </c>
      <c r="B630">
        <v>2011</v>
      </c>
      <c r="C630">
        <v>9</v>
      </c>
      <c r="D630">
        <v>21</v>
      </c>
      <c r="E630">
        <v>372.714539</v>
      </c>
      <c r="F630">
        <v>298</v>
      </c>
      <c r="Q630">
        <f t="shared" si="92"/>
        <v>145.24946244444445</v>
      </c>
      <c r="V630">
        <f t="shared" si="91"/>
        <v>517.96400144444442</v>
      </c>
    </row>
    <row r="631" spans="1:22" x14ac:dyDescent="0.3">
      <c r="A631">
        <v>629</v>
      </c>
      <c r="B631">
        <v>2011</v>
      </c>
      <c r="C631">
        <v>9</v>
      </c>
      <c r="D631">
        <v>22</v>
      </c>
      <c r="E631">
        <v>372.68579099999999</v>
      </c>
      <c r="F631">
        <v>296.1875</v>
      </c>
      <c r="Q631">
        <f t="shared" si="92"/>
        <v>145.673811</v>
      </c>
      <c r="V631">
        <f t="shared" si="91"/>
        <v>518.359602</v>
      </c>
    </row>
    <row r="632" spans="1:22" x14ac:dyDescent="0.3">
      <c r="A632">
        <v>630</v>
      </c>
      <c r="B632">
        <v>2011</v>
      </c>
      <c r="C632">
        <v>9</v>
      </c>
      <c r="D632">
        <v>23</v>
      </c>
      <c r="E632">
        <v>372.656769</v>
      </c>
      <c r="F632">
        <v>293.75</v>
      </c>
      <c r="Q632">
        <f t="shared" si="92"/>
        <v>146.37696688888889</v>
      </c>
      <c r="V632">
        <f t="shared" si="91"/>
        <v>519.03373588888894</v>
      </c>
    </row>
    <row r="633" spans="1:22" x14ac:dyDescent="0.3">
      <c r="A633">
        <v>631</v>
      </c>
      <c r="B633">
        <v>2011</v>
      </c>
      <c r="C633">
        <v>9</v>
      </c>
      <c r="D633">
        <v>24</v>
      </c>
      <c r="E633">
        <v>372.62805200000003</v>
      </c>
      <c r="F633">
        <v>293</v>
      </c>
      <c r="Q633">
        <f t="shared" si="92"/>
        <v>146.58816033333335</v>
      </c>
      <c r="V633">
        <f t="shared" si="91"/>
        <v>519.21621233333337</v>
      </c>
    </row>
    <row r="634" spans="1:22" x14ac:dyDescent="0.3">
      <c r="A634">
        <v>632</v>
      </c>
      <c r="B634">
        <v>2011</v>
      </c>
      <c r="C634">
        <v>9</v>
      </c>
      <c r="D634">
        <v>25</v>
      </c>
      <c r="E634">
        <v>372.600616</v>
      </c>
      <c r="F634">
        <v>291.85415599999999</v>
      </c>
      <c r="Q634">
        <f t="shared" si="92"/>
        <v>147.44845388888885</v>
      </c>
      <c r="V634">
        <f t="shared" si="91"/>
        <v>520.04906988888888</v>
      </c>
    </row>
    <row r="635" spans="1:22" x14ac:dyDescent="0.3">
      <c r="A635">
        <v>633</v>
      </c>
      <c r="B635">
        <v>2011</v>
      </c>
      <c r="C635">
        <v>9</v>
      </c>
      <c r="D635">
        <v>26</v>
      </c>
      <c r="E635">
        <v>372.57247899999999</v>
      </c>
      <c r="F635">
        <v>289.1875</v>
      </c>
      <c r="Q635">
        <f t="shared" si="92"/>
        <v>148.52723011111109</v>
      </c>
      <c r="V635">
        <f t="shared" si="91"/>
        <v>521.09970911111111</v>
      </c>
    </row>
    <row r="636" spans="1:22" x14ac:dyDescent="0.3">
      <c r="A636">
        <v>634</v>
      </c>
      <c r="B636">
        <v>2011</v>
      </c>
      <c r="C636">
        <v>9</v>
      </c>
      <c r="D636">
        <v>27</v>
      </c>
      <c r="E636">
        <v>372.54391500000003</v>
      </c>
      <c r="F636">
        <v>288</v>
      </c>
      <c r="Q636">
        <f t="shared" si="92"/>
        <v>149.39596722222223</v>
      </c>
      <c r="V636">
        <f t="shared" si="91"/>
        <v>521.9398822222222</v>
      </c>
    </row>
    <row r="637" spans="1:22" x14ac:dyDescent="0.3">
      <c r="A637">
        <v>635</v>
      </c>
      <c r="B637">
        <v>2011</v>
      </c>
      <c r="C637">
        <v>9</v>
      </c>
      <c r="D637">
        <v>28</v>
      </c>
      <c r="E637">
        <v>372.51531999999997</v>
      </c>
      <c r="F637">
        <v>286.33334400000001</v>
      </c>
      <c r="Q637">
        <f t="shared" si="92"/>
        <v>148.49003777777779</v>
      </c>
      <c r="V637">
        <f t="shared" si="91"/>
        <v>521.00535777777782</v>
      </c>
    </row>
    <row r="638" spans="1:22" x14ac:dyDescent="0.3">
      <c r="A638">
        <v>636</v>
      </c>
      <c r="B638">
        <v>2011</v>
      </c>
      <c r="C638">
        <v>9</v>
      </c>
      <c r="D638">
        <v>29</v>
      </c>
      <c r="E638">
        <v>372.486786</v>
      </c>
      <c r="F638">
        <v>285.58334400000001</v>
      </c>
      <c r="Q638">
        <f t="shared" si="92"/>
        <v>146.31317144444446</v>
      </c>
      <c r="V638">
        <f t="shared" si="91"/>
        <v>518.79995744444443</v>
      </c>
    </row>
    <row r="639" spans="1:22" x14ac:dyDescent="0.3">
      <c r="A639">
        <v>637</v>
      </c>
      <c r="B639">
        <v>2011</v>
      </c>
      <c r="C639">
        <v>9</v>
      </c>
      <c r="D639">
        <v>30</v>
      </c>
      <c r="E639">
        <v>372.45837399999999</v>
      </c>
      <c r="F639">
        <v>283.5</v>
      </c>
      <c r="Q639">
        <f t="shared" si="92"/>
        <v>145.52508711111113</v>
      </c>
      <c r="V639">
        <f t="shared" si="91"/>
        <v>517.98346111111118</v>
      </c>
    </row>
    <row r="640" spans="1:22" x14ac:dyDescent="0.3">
      <c r="A640">
        <v>638</v>
      </c>
      <c r="B640">
        <v>2011</v>
      </c>
      <c r="C640">
        <v>10</v>
      </c>
      <c r="D640">
        <v>1</v>
      </c>
      <c r="E640">
        <v>372.43066399999998</v>
      </c>
      <c r="F640">
        <v>281.91665599999999</v>
      </c>
      <c r="Q640">
        <f t="shared" si="92"/>
        <v>156.83343677777779</v>
      </c>
      <c r="V640">
        <f t="shared" si="91"/>
        <v>529.2641007777778</v>
      </c>
    </row>
    <row r="641" spans="1:22" x14ac:dyDescent="0.3">
      <c r="A641">
        <v>639</v>
      </c>
      <c r="B641">
        <v>2011</v>
      </c>
      <c r="C641">
        <v>10</v>
      </c>
      <c r="D641">
        <v>2</v>
      </c>
      <c r="E641">
        <v>372.40271000000001</v>
      </c>
      <c r="F641">
        <v>280.83334400000001</v>
      </c>
      <c r="Q641">
        <f t="shared" si="92"/>
        <v>158.42615755555553</v>
      </c>
      <c r="V641">
        <f t="shared" si="91"/>
        <v>530.82886755555558</v>
      </c>
    </row>
    <row r="642" spans="1:22" x14ac:dyDescent="0.3">
      <c r="A642">
        <v>640</v>
      </c>
      <c r="B642">
        <v>2011</v>
      </c>
      <c r="C642">
        <v>10</v>
      </c>
      <c r="D642">
        <v>3</v>
      </c>
      <c r="E642">
        <v>372.37579299999999</v>
      </c>
      <c r="F642">
        <v>280</v>
      </c>
      <c r="Q642">
        <f t="shared" si="92"/>
        <v>150.58811444444444</v>
      </c>
      <c r="V642">
        <f t="shared" si="91"/>
        <v>522.96390744444443</v>
      </c>
    </row>
    <row r="643" spans="1:22" x14ac:dyDescent="0.3">
      <c r="A643">
        <v>641</v>
      </c>
      <c r="B643">
        <v>2011</v>
      </c>
      <c r="C643">
        <v>10</v>
      </c>
      <c r="D643">
        <v>4</v>
      </c>
      <c r="E643">
        <v>372.35116599999998</v>
      </c>
      <c r="F643">
        <v>279.83334400000001</v>
      </c>
      <c r="Q643">
        <f t="shared" si="92"/>
        <v>146.72918533333331</v>
      </c>
      <c r="V643">
        <f t="shared" ref="V643:V706" si="93">E643+Q643</f>
        <v>519.08035133333328</v>
      </c>
    </row>
    <row r="644" spans="1:22" x14ac:dyDescent="0.3">
      <c r="A644">
        <v>642</v>
      </c>
      <c r="B644">
        <v>2011</v>
      </c>
      <c r="C644">
        <v>10</v>
      </c>
      <c r="D644">
        <v>5</v>
      </c>
      <c r="E644">
        <v>372.33822600000002</v>
      </c>
      <c r="F644">
        <v>279.375</v>
      </c>
      <c r="Q644">
        <f t="shared" si="92"/>
        <v>142.57668388888885</v>
      </c>
      <c r="V644">
        <f t="shared" si="93"/>
        <v>514.91490988888881</v>
      </c>
    </row>
    <row r="645" spans="1:22" x14ac:dyDescent="0.3">
      <c r="A645">
        <v>643</v>
      </c>
      <c r="B645">
        <v>2011</v>
      </c>
      <c r="C645">
        <v>10</v>
      </c>
      <c r="D645">
        <v>6</v>
      </c>
      <c r="E645">
        <v>372.34136999999998</v>
      </c>
      <c r="F645">
        <v>275.41665599999999</v>
      </c>
      <c r="Q645">
        <f t="shared" si="92"/>
        <v>140.28179444444444</v>
      </c>
      <c r="V645">
        <f t="shared" si="93"/>
        <v>512.62316444444446</v>
      </c>
    </row>
    <row r="646" spans="1:22" x14ac:dyDescent="0.3">
      <c r="A646">
        <v>644</v>
      </c>
      <c r="B646">
        <v>2011</v>
      </c>
      <c r="C646">
        <v>10</v>
      </c>
      <c r="D646">
        <v>7</v>
      </c>
      <c r="E646">
        <v>372.33108499999997</v>
      </c>
      <c r="F646">
        <v>275.79165599999999</v>
      </c>
      <c r="Q646">
        <f t="shared" si="92"/>
        <v>140.83949788888887</v>
      </c>
      <c r="V646">
        <f t="shared" si="93"/>
        <v>513.17058288888882</v>
      </c>
    </row>
    <row r="647" spans="1:22" x14ac:dyDescent="0.3">
      <c r="A647">
        <v>645</v>
      </c>
      <c r="B647">
        <v>2011</v>
      </c>
      <c r="C647">
        <v>10</v>
      </c>
      <c r="D647">
        <v>8</v>
      </c>
      <c r="E647">
        <v>372.33340500000003</v>
      </c>
      <c r="F647">
        <v>273.91665599999999</v>
      </c>
      <c r="Q647">
        <f t="shared" si="92"/>
        <v>141.91645155555554</v>
      </c>
      <c r="V647">
        <f t="shared" si="93"/>
        <v>514.24985655555554</v>
      </c>
    </row>
    <row r="648" spans="1:22" x14ac:dyDescent="0.3">
      <c r="A648">
        <v>646</v>
      </c>
      <c r="B648">
        <v>2011</v>
      </c>
      <c r="C648">
        <v>10</v>
      </c>
      <c r="D648">
        <v>9</v>
      </c>
      <c r="E648">
        <v>372.31957999999997</v>
      </c>
      <c r="F648">
        <v>272</v>
      </c>
      <c r="Q648">
        <f t="shared" si="92"/>
        <v>145.73374588888888</v>
      </c>
      <c r="V648">
        <f t="shared" si="93"/>
        <v>518.05332588888882</v>
      </c>
    </row>
    <row r="649" spans="1:22" x14ac:dyDescent="0.3">
      <c r="A649">
        <v>647</v>
      </c>
      <c r="B649">
        <v>2011</v>
      </c>
      <c r="C649">
        <v>10</v>
      </c>
      <c r="D649">
        <v>10</v>
      </c>
      <c r="E649">
        <v>372.285889</v>
      </c>
      <c r="F649">
        <v>278</v>
      </c>
      <c r="Q649">
        <f t="shared" si="92"/>
        <v>144.05827333333335</v>
      </c>
      <c r="V649">
        <f t="shared" si="93"/>
        <v>516.34416233333332</v>
      </c>
    </row>
    <row r="650" spans="1:22" x14ac:dyDescent="0.3">
      <c r="A650">
        <v>648</v>
      </c>
      <c r="B650">
        <v>2011</v>
      </c>
      <c r="C650">
        <v>10</v>
      </c>
      <c r="D650">
        <v>11</v>
      </c>
      <c r="E650">
        <v>372.40197799999999</v>
      </c>
      <c r="F650">
        <v>280.625</v>
      </c>
      <c r="Q650">
        <f t="shared" si="92"/>
        <v>143.9425947777778</v>
      </c>
      <c r="V650">
        <f t="shared" si="93"/>
        <v>516.34457277777778</v>
      </c>
    </row>
    <row r="651" spans="1:22" x14ac:dyDescent="0.3">
      <c r="A651">
        <v>649</v>
      </c>
      <c r="B651">
        <v>2011</v>
      </c>
      <c r="C651">
        <v>10</v>
      </c>
      <c r="D651">
        <v>12</v>
      </c>
      <c r="E651">
        <v>373.00930799999998</v>
      </c>
      <c r="F651">
        <v>274.04165599999999</v>
      </c>
      <c r="Q651">
        <f t="shared" si="92"/>
        <v>146.01246133333333</v>
      </c>
      <c r="V651">
        <f t="shared" si="93"/>
        <v>519.02176933333328</v>
      </c>
    </row>
    <row r="652" spans="1:22" x14ac:dyDescent="0.3">
      <c r="A652">
        <v>650</v>
      </c>
      <c r="B652">
        <v>2011</v>
      </c>
      <c r="C652">
        <v>10</v>
      </c>
      <c r="D652">
        <v>13</v>
      </c>
      <c r="E652">
        <v>373.21096799999998</v>
      </c>
      <c r="F652">
        <v>272</v>
      </c>
      <c r="Q652">
        <f t="shared" si="92"/>
        <v>145.81169800000001</v>
      </c>
      <c r="V652">
        <f t="shared" si="93"/>
        <v>519.02266599999996</v>
      </c>
    </row>
    <row r="653" spans="1:22" x14ac:dyDescent="0.3">
      <c r="A653">
        <v>651</v>
      </c>
      <c r="B653">
        <v>2011</v>
      </c>
      <c r="C653">
        <v>10</v>
      </c>
      <c r="D653">
        <v>14</v>
      </c>
      <c r="E653">
        <v>373.28671300000002</v>
      </c>
      <c r="F653">
        <v>272</v>
      </c>
      <c r="Q653">
        <f t="shared" si="92"/>
        <v>146.34113555555555</v>
      </c>
      <c r="V653">
        <f t="shared" si="93"/>
        <v>519.6278485555556</v>
      </c>
    </row>
    <row r="654" spans="1:22" x14ac:dyDescent="0.3">
      <c r="A654">
        <v>652</v>
      </c>
      <c r="B654">
        <v>2011</v>
      </c>
      <c r="C654">
        <v>10</v>
      </c>
      <c r="D654">
        <v>15</v>
      </c>
      <c r="E654">
        <v>373.24380500000001</v>
      </c>
      <c r="F654">
        <v>271.91665599999999</v>
      </c>
      <c r="Q654">
        <f t="shared" si="92"/>
        <v>154.05015300000002</v>
      </c>
      <c r="V654">
        <f t="shared" si="93"/>
        <v>527.29395799999998</v>
      </c>
    </row>
    <row r="655" spans="1:22" x14ac:dyDescent="0.3">
      <c r="A655">
        <v>653</v>
      </c>
      <c r="B655">
        <v>2011</v>
      </c>
      <c r="C655">
        <v>10</v>
      </c>
      <c r="D655">
        <v>16</v>
      </c>
      <c r="E655">
        <v>373.18768299999999</v>
      </c>
      <c r="F655">
        <v>270.95834400000001</v>
      </c>
      <c r="Q655">
        <f t="shared" si="92"/>
        <v>178.7061741111111</v>
      </c>
      <c r="V655">
        <f t="shared" si="93"/>
        <v>551.89385711111106</v>
      </c>
    </row>
    <row r="656" spans="1:22" x14ac:dyDescent="0.3">
      <c r="A656">
        <v>654</v>
      </c>
      <c r="B656">
        <v>2011</v>
      </c>
      <c r="C656">
        <v>10</v>
      </c>
      <c r="D656">
        <v>17</v>
      </c>
      <c r="E656">
        <v>373.25414999999998</v>
      </c>
      <c r="F656">
        <v>268.375</v>
      </c>
      <c r="Q656">
        <f t="shared" si="92"/>
        <v>204.82904555555552</v>
      </c>
      <c r="V656">
        <f t="shared" si="93"/>
        <v>578.08319555555545</v>
      </c>
    </row>
    <row r="657" spans="1:22" x14ac:dyDescent="0.3">
      <c r="A657">
        <v>655</v>
      </c>
      <c r="B657">
        <v>2011</v>
      </c>
      <c r="C657">
        <v>10</v>
      </c>
      <c r="D657">
        <v>18</v>
      </c>
      <c r="E657">
        <v>373.21234099999998</v>
      </c>
      <c r="F657">
        <v>266.64584400000001</v>
      </c>
      <c r="Q657">
        <f t="shared" si="92"/>
        <v>202.97108555555553</v>
      </c>
      <c r="V657">
        <f t="shared" si="93"/>
        <v>576.18342655555557</v>
      </c>
    </row>
    <row r="658" spans="1:22" x14ac:dyDescent="0.3">
      <c r="A658">
        <v>656</v>
      </c>
      <c r="B658">
        <v>2011</v>
      </c>
      <c r="C658">
        <v>10</v>
      </c>
      <c r="D658">
        <v>19</v>
      </c>
      <c r="E658">
        <v>373.11227400000001</v>
      </c>
      <c r="F658">
        <v>265.41665599999999</v>
      </c>
      <c r="Q658">
        <f t="shared" si="92"/>
        <v>217.84894066666669</v>
      </c>
      <c r="V658">
        <f t="shared" si="93"/>
        <v>590.96121466666671</v>
      </c>
    </row>
    <row r="659" spans="1:22" x14ac:dyDescent="0.3">
      <c r="A659">
        <v>657</v>
      </c>
      <c r="B659">
        <v>2011</v>
      </c>
      <c r="C659">
        <v>10</v>
      </c>
      <c r="D659">
        <v>20</v>
      </c>
      <c r="E659">
        <v>372.99633799999998</v>
      </c>
      <c r="F659">
        <v>265</v>
      </c>
      <c r="Q659">
        <f t="shared" si="92"/>
        <v>180.25137166666667</v>
      </c>
      <c r="V659">
        <f t="shared" si="93"/>
        <v>553.24770966666665</v>
      </c>
    </row>
    <row r="660" spans="1:22" x14ac:dyDescent="0.3">
      <c r="A660">
        <v>658</v>
      </c>
      <c r="B660">
        <v>2011</v>
      </c>
      <c r="C660">
        <v>10</v>
      </c>
      <c r="D660">
        <v>21</v>
      </c>
      <c r="E660">
        <v>372.88150000000002</v>
      </c>
      <c r="F660">
        <v>263.41665599999999</v>
      </c>
      <c r="Q660">
        <f t="shared" si="92"/>
        <v>169.51790111111112</v>
      </c>
      <c r="V660">
        <f t="shared" si="93"/>
        <v>542.39940111111116</v>
      </c>
    </row>
    <row r="661" spans="1:22" x14ac:dyDescent="0.3">
      <c r="A661">
        <v>659</v>
      </c>
      <c r="B661">
        <v>2011</v>
      </c>
      <c r="C661">
        <v>10</v>
      </c>
      <c r="D661">
        <v>22</v>
      </c>
      <c r="E661">
        <v>372.7724</v>
      </c>
      <c r="F661">
        <v>261.04165599999999</v>
      </c>
      <c r="Q661">
        <f t="shared" si="92"/>
        <v>239.23968411111113</v>
      </c>
      <c r="V661">
        <f t="shared" si="93"/>
        <v>612.01208411111111</v>
      </c>
    </row>
    <row r="662" spans="1:22" x14ac:dyDescent="0.3">
      <c r="A662">
        <v>660</v>
      </c>
      <c r="B662">
        <v>2011</v>
      </c>
      <c r="C662">
        <v>10</v>
      </c>
      <c r="D662">
        <v>23</v>
      </c>
      <c r="E662">
        <v>372.66970800000001</v>
      </c>
      <c r="F662">
        <v>259.95834400000001</v>
      </c>
      <c r="Q662">
        <f t="shared" si="92"/>
        <v>242.70838900000001</v>
      </c>
      <c r="V662">
        <f t="shared" si="93"/>
        <v>615.37809700000003</v>
      </c>
    </row>
    <row r="663" spans="1:22" x14ac:dyDescent="0.3">
      <c r="A663">
        <v>661</v>
      </c>
      <c r="B663">
        <v>2011</v>
      </c>
      <c r="C663">
        <v>10</v>
      </c>
      <c r="D663">
        <v>24</v>
      </c>
      <c r="E663">
        <v>372.57287600000001</v>
      </c>
      <c r="F663">
        <v>257.25</v>
      </c>
      <c r="Q663">
        <f t="shared" si="92"/>
        <v>147.52179044444446</v>
      </c>
      <c r="V663">
        <f t="shared" si="93"/>
        <v>520.09466644444444</v>
      </c>
    </row>
    <row r="664" spans="1:22" x14ac:dyDescent="0.3">
      <c r="A664">
        <v>662</v>
      </c>
      <c r="B664">
        <v>2011</v>
      </c>
      <c r="C664">
        <v>10</v>
      </c>
      <c r="D664">
        <v>25</v>
      </c>
      <c r="E664">
        <v>372.48919699999999</v>
      </c>
      <c r="F664">
        <v>255.5</v>
      </c>
      <c r="Q664">
        <f t="shared" si="92"/>
        <v>110.20392777777778</v>
      </c>
      <c r="V664">
        <f t="shared" si="93"/>
        <v>482.69312477777777</v>
      </c>
    </row>
    <row r="665" spans="1:22" x14ac:dyDescent="0.3">
      <c r="A665">
        <v>663</v>
      </c>
      <c r="B665">
        <v>2011</v>
      </c>
      <c r="C665">
        <v>10</v>
      </c>
      <c r="D665">
        <v>26</v>
      </c>
      <c r="E665">
        <v>372.40786700000001</v>
      </c>
      <c r="F665">
        <v>253.33332799999999</v>
      </c>
      <c r="Q665">
        <f t="shared" si="92"/>
        <v>112.87061300000002</v>
      </c>
      <c r="V665">
        <f t="shared" si="93"/>
        <v>485.27848000000006</v>
      </c>
    </row>
    <row r="666" spans="1:22" x14ac:dyDescent="0.3">
      <c r="A666">
        <v>664</v>
      </c>
      <c r="B666">
        <v>2011</v>
      </c>
      <c r="C666">
        <v>10</v>
      </c>
      <c r="D666">
        <v>27</v>
      </c>
      <c r="E666">
        <v>372.33041400000002</v>
      </c>
      <c r="F666">
        <v>252.45832799999999</v>
      </c>
      <c r="Q666">
        <f t="shared" si="92"/>
        <v>119.19998677777777</v>
      </c>
      <c r="V666">
        <f t="shared" si="93"/>
        <v>491.5304007777778</v>
      </c>
    </row>
    <row r="667" spans="1:22" x14ac:dyDescent="0.3">
      <c r="A667">
        <v>665</v>
      </c>
      <c r="B667">
        <v>2011</v>
      </c>
      <c r="C667">
        <v>10</v>
      </c>
      <c r="D667">
        <v>28</v>
      </c>
      <c r="E667">
        <v>372.24371300000001</v>
      </c>
      <c r="F667">
        <v>250.91667200000001</v>
      </c>
      <c r="Q667">
        <f t="shared" si="92"/>
        <v>134.3040881111111</v>
      </c>
      <c r="V667">
        <f t="shared" si="93"/>
        <v>506.54780111111108</v>
      </c>
    </row>
    <row r="668" spans="1:22" x14ac:dyDescent="0.3">
      <c r="A668">
        <v>666</v>
      </c>
      <c r="B668">
        <v>2011</v>
      </c>
      <c r="C668">
        <v>10</v>
      </c>
      <c r="D668">
        <v>29</v>
      </c>
      <c r="E668">
        <v>372.20251500000001</v>
      </c>
      <c r="F668">
        <v>251.125</v>
      </c>
      <c r="Q668">
        <f t="shared" si="92"/>
        <v>152.76432044444442</v>
      </c>
      <c r="V668">
        <f t="shared" si="93"/>
        <v>524.96683544444443</v>
      </c>
    </row>
    <row r="669" spans="1:22" x14ac:dyDescent="0.3">
      <c r="A669">
        <v>667</v>
      </c>
      <c r="B669">
        <v>2011</v>
      </c>
      <c r="C669">
        <v>10</v>
      </c>
      <c r="D669">
        <v>30</v>
      </c>
      <c r="E669">
        <v>372.21313500000002</v>
      </c>
      <c r="F669">
        <v>249.45832799999999</v>
      </c>
      <c r="Q669">
        <f t="shared" si="92"/>
        <v>153.22365944444445</v>
      </c>
      <c r="V669">
        <f t="shared" si="93"/>
        <v>525.43679444444444</v>
      </c>
    </row>
    <row r="670" spans="1:22" x14ac:dyDescent="0.3">
      <c r="A670">
        <v>668</v>
      </c>
      <c r="B670">
        <v>2011</v>
      </c>
      <c r="C670">
        <v>10</v>
      </c>
      <c r="D670">
        <v>31</v>
      </c>
      <c r="E670">
        <v>372.32583599999998</v>
      </c>
      <c r="F670">
        <v>249</v>
      </c>
      <c r="Q670">
        <f t="shared" si="92"/>
        <v>177.75227855555553</v>
      </c>
      <c r="V670">
        <f t="shared" si="93"/>
        <v>550.07811455555554</v>
      </c>
    </row>
    <row r="671" spans="1:22" x14ac:dyDescent="0.3">
      <c r="A671">
        <v>669</v>
      </c>
      <c r="B671">
        <v>2011</v>
      </c>
      <c r="C671">
        <v>11</v>
      </c>
      <c r="D671">
        <v>1</v>
      </c>
      <c r="E671">
        <v>372.41949499999998</v>
      </c>
      <c r="F671">
        <v>247.95832799999999</v>
      </c>
      <c r="Q671">
        <f t="shared" si="92"/>
        <v>161.50781244444445</v>
      </c>
      <c r="V671">
        <f t="shared" si="93"/>
        <v>533.92730744444441</v>
      </c>
    </row>
    <row r="672" spans="1:22" x14ac:dyDescent="0.3">
      <c r="A672">
        <v>670</v>
      </c>
      <c r="B672">
        <v>2011</v>
      </c>
      <c r="C672">
        <v>11</v>
      </c>
      <c r="D672">
        <v>2</v>
      </c>
      <c r="E672">
        <v>372.39804099999998</v>
      </c>
      <c r="F672">
        <v>246.70832799999999</v>
      </c>
      <c r="Q672">
        <f t="shared" si="92"/>
        <v>137.1642051111111</v>
      </c>
      <c r="V672">
        <f t="shared" si="93"/>
        <v>509.56224611111111</v>
      </c>
    </row>
    <row r="673" spans="1:22" x14ac:dyDescent="0.3">
      <c r="A673">
        <v>671</v>
      </c>
      <c r="B673">
        <v>2011</v>
      </c>
      <c r="C673">
        <v>11</v>
      </c>
      <c r="D673">
        <v>3</v>
      </c>
      <c r="E673">
        <v>372.36154199999999</v>
      </c>
      <c r="F673">
        <v>247.83332799999999</v>
      </c>
      <c r="Q673">
        <f t="shared" si="92"/>
        <v>130.02495155555556</v>
      </c>
      <c r="V673">
        <f t="shared" si="93"/>
        <v>502.38649355555555</v>
      </c>
    </row>
    <row r="674" spans="1:22" x14ac:dyDescent="0.3">
      <c r="A674">
        <v>672</v>
      </c>
      <c r="B674">
        <v>2011</v>
      </c>
      <c r="C674">
        <v>11</v>
      </c>
      <c r="D674">
        <v>4</v>
      </c>
      <c r="E674">
        <v>372.31402600000001</v>
      </c>
      <c r="F674">
        <v>246</v>
      </c>
      <c r="Q674">
        <f t="shared" si="92"/>
        <v>107.34680711111112</v>
      </c>
      <c r="V674">
        <f t="shared" si="93"/>
        <v>479.66083311111112</v>
      </c>
    </row>
    <row r="675" spans="1:22" x14ac:dyDescent="0.3">
      <c r="A675">
        <v>673</v>
      </c>
      <c r="B675">
        <v>2011</v>
      </c>
      <c r="C675">
        <v>11</v>
      </c>
      <c r="D675">
        <v>5</v>
      </c>
      <c r="E675">
        <v>372.24005099999999</v>
      </c>
      <c r="F675">
        <v>246</v>
      </c>
      <c r="Q675">
        <f t="shared" si="92"/>
        <v>120.21477088888888</v>
      </c>
      <c r="V675">
        <f t="shared" si="93"/>
        <v>492.45482188888889</v>
      </c>
    </row>
    <row r="676" spans="1:22" x14ac:dyDescent="0.3">
      <c r="A676">
        <v>674</v>
      </c>
      <c r="B676">
        <v>2011</v>
      </c>
      <c r="C676">
        <v>11</v>
      </c>
      <c r="D676">
        <v>6</v>
      </c>
      <c r="E676">
        <v>372.14544699999999</v>
      </c>
      <c r="F676">
        <v>245</v>
      </c>
      <c r="Q676">
        <f t="shared" si="92"/>
        <v>96.646121777777779</v>
      </c>
      <c r="V676">
        <f t="shared" si="93"/>
        <v>468.7915687777778</v>
      </c>
    </row>
    <row r="677" spans="1:22" x14ac:dyDescent="0.3">
      <c r="A677">
        <v>675</v>
      </c>
      <c r="B677">
        <v>2011</v>
      </c>
      <c r="C677">
        <v>11</v>
      </c>
      <c r="D677">
        <v>7</v>
      </c>
      <c r="E677">
        <v>372.04974399999998</v>
      </c>
      <c r="F677">
        <v>242.33332799999999</v>
      </c>
      <c r="Q677">
        <f t="shared" si="92"/>
        <v>107.16447455555554</v>
      </c>
      <c r="V677">
        <f t="shared" si="93"/>
        <v>479.21421855555553</v>
      </c>
    </row>
    <row r="678" spans="1:22" x14ac:dyDescent="0.3">
      <c r="A678">
        <v>676</v>
      </c>
      <c r="B678">
        <v>2011</v>
      </c>
      <c r="C678">
        <v>11</v>
      </c>
      <c r="D678">
        <v>8</v>
      </c>
      <c r="E678">
        <v>371.98034699999999</v>
      </c>
      <c r="F678">
        <v>241.54167200000001</v>
      </c>
      <c r="Q678">
        <f t="shared" si="92"/>
        <v>105.43147966666668</v>
      </c>
      <c r="V678">
        <f t="shared" si="93"/>
        <v>477.41182666666668</v>
      </c>
    </row>
    <row r="679" spans="1:22" x14ac:dyDescent="0.3">
      <c r="A679">
        <v>677</v>
      </c>
      <c r="B679">
        <v>2011</v>
      </c>
      <c r="C679">
        <v>11</v>
      </c>
      <c r="D679">
        <v>9</v>
      </c>
      <c r="E679">
        <v>371.949951</v>
      </c>
      <c r="F679">
        <v>239.875</v>
      </c>
      <c r="Q679">
        <f t="shared" si="92"/>
        <v>94.957733222222203</v>
      </c>
      <c r="V679">
        <f t="shared" si="93"/>
        <v>466.9076842222222</v>
      </c>
    </row>
    <row r="680" spans="1:22" x14ac:dyDescent="0.3">
      <c r="A680">
        <v>678</v>
      </c>
      <c r="B680">
        <v>2011</v>
      </c>
      <c r="C680">
        <v>11</v>
      </c>
      <c r="D680">
        <v>10</v>
      </c>
      <c r="E680">
        <v>371.97357199999999</v>
      </c>
      <c r="F680">
        <v>238</v>
      </c>
      <c r="Q680">
        <f t="shared" si="92"/>
        <v>94.856060444444466</v>
      </c>
      <c r="V680">
        <f t="shared" si="93"/>
        <v>466.82963244444443</v>
      </c>
    </row>
    <row r="681" spans="1:22" x14ac:dyDescent="0.3">
      <c r="A681">
        <v>679</v>
      </c>
      <c r="B681">
        <v>2011</v>
      </c>
      <c r="C681">
        <v>11</v>
      </c>
      <c r="D681">
        <v>11</v>
      </c>
      <c r="E681">
        <v>372.04797400000001</v>
      </c>
      <c r="F681">
        <v>237.79167200000001</v>
      </c>
      <c r="Q681">
        <f t="shared" si="92"/>
        <v>91.801705111111104</v>
      </c>
      <c r="V681">
        <f t="shared" si="93"/>
        <v>463.84967911111113</v>
      </c>
    </row>
    <row r="682" spans="1:22" x14ac:dyDescent="0.3">
      <c r="A682">
        <v>680</v>
      </c>
      <c r="B682">
        <v>2011</v>
      </c>
      <c r="C682">
        <v>11</v>
      </c>
      <c r="D682">
        <v>12</v>
      </c>
      <c r="E682">
        <v>372.06735200000003</v>
      </c>
      <c r="F682">
        <v>238.08332799999999</v>
      </c>
      <c r="Q682">
        <f t="shared" si="92"/>
        <v>94.432044111111111</v>
      </c>
      <c r="V682">
        <f t="shared" si="93"/>
        <v>466.49939611111114</v>
      </c>
    </row>
    <row r="683" spans="1:22" x14ac:dyDescent="0.3">
      <c r="A683">
        <v>681</v>
      </c>
      <c r="B683">
        <v>2011</v>
      </c>
      <c r="C683">
        <v>11</v>
      </c>
      <c r="D683">
        <v>13</v>
      </c>
      <c r="E683">
        <v>372.07385299999999</v>
      </c>
      <c r="F683">
        <v>237.97917200000001</v>
      </c>
      <c r="Q683">
        <f t="shared" si="92"/>
        <v>94.460945999999993</v>
      </c>
      <c r="V683">
        <f t="shared" si="93"/>
        <v>466.53479899999996</v>
      </c>
    </row>
    <row r="684" spans="1:22" x14ac:dyDescent="0.3">
      <c r="A684">
        <v>682</v>
      </c>
      <c r="B684">
        <v>2011</v>
      </c>
      <c r="C684">
        <v>11</v>
      </c>
      <c r="D684">
        <v>14</v>
      </c>
      <c r="E684">
        <v>372.10418700000002</v>
      </c>
      <c r="F684">
        <v>237.02082799999999</v>
      </c>
      <c r="Q684">
        <f t="shared" si="92"/>
        <v>133.75241588888892</v>
      </c>
      <c r="V684">
        <f t="shared" si="93"/>
        <v>505.85660288888892</v>
      </c>
    </row>
    <row r="685" spans="1:22" x14ac:dyDescent="0.3">
      <c r="A685">
        <v>683</v>
      </c>
      <c r="B685">
        <v>2011</v>
      </c>
      <c r="C685">
        <v>11</v>
      </c>
      <c r="D685">
        <v>15</v>
      </c>
      <c r="E685">
        <v>372.33886699999999</v>
      </c>
      <c r="F685">
        <v>237</v>
      </c>
      <c r="Q685">
        <f t="shared" si="92"/>
        <v>159.17082722222221</v>
      </c>
      <c r="V685">
        <f t="shared" si="93"/>
        <v>531.50969422222215</v>
      </c>
    </row>
    <row r="686" spans="1:22" x14ac:dyDescent="0.3">
      <c r="A686">
        <v>684</v>
      </c>
      <c r="B686">
        <v>2011</v>
      </c>
      <c r="C686">
        <v>11</v>
      </c>
      <c r="D686">
        <v>16</v>
      </c>
      <c r="E686">
        <v>372.50412</v>
      </c>
      <c r="F686">
        <v>239.8125</v>
      </c>
      <c r="Q686">
        <f t="shared" si="92"/>
        <v>183.15813355555551</v>
      </c>
      <c r="V686">
        <f t="shared" si="93"/>
        <v>555.66225355555548</v>
      </c>
    </row>
    <row r="687" spans="1:22" x14ac:dyDescent="0.3">
      <c r="A687">
        <v>685</v>
      </c>
      <c r="B687">
        <v>2011</v>
      </c>
      <c r="C687">
        <v>11</v>
      </c>
      <c r="D687">
        <v>17</v>
      </c>
      <c r="E687">
        <v>373.00570699999997</v>
      </c>
      <c r="F687">
        <v>251.75</v>
      </c>
      <c r="Q687">
        <f t="shared" si="92"/>
        <v>174.92035444444446</v>
      </c>
      <c r="V687">
        <f t="shared" si="93"/>
        <v>547.92606144444449</v>
      </c>
    </row>
    <row r="688" spans="1:22" x14ac:dyDescent="0.3">
      <c r="A688">
        <v>686</v>
      </c>
      <c r="B688">
        <v>2011</v>
      </c>
      <c r="C688">
        <v>11</v>
      </c>
      <c r="D688">
        <v>18</v>
      </c>
      <c r="E688">
        <v>374.14013699999998</v>
      </c>
      <c r="F688">
        <v>257.125</v>
      </c>
      <c r="Q688">
        <f t="shared" ref="Q688:Q731" si="94">Q323</f>
        <v>170.76893455555555</v>
      </c>
      <c r="V688">
        <f t="shared" si="93"/>
        <v>544.90907155555556</v>
      </c>
    </row>
    <row r="689" spans="1:22" x14ac:dyDescent="0.3">
      <c r="A689">
        <v>687</v>
      </c>
      <c r="B689">
        <v>2011</v>
      </c>
      <c r="C689">
        <v>11</v>
      </c>
      <c r="D689">
        <v>19</v>
      </c>
      <c r="E689">
        <v>374.40747099999999</v>
      </c>
      <c r="F689">
        <v>263.75</v>
      </c>
      <c r="Q689">
        <f t="shared" si="94"/>
        <v>146.90931877777777</v>
      </c>
      <c r="V689">
        <f t="shared" si="93"/>
        <v>521.31678977777779</v>
      </c>
    </row>
    <row r="690" spans="1:22" x14ac:dyDescent="0.3">
      <c r="A690">
        <v>688</v>
      </c>
      <c r="B690">
        <v>2011</v>
      </c>
      <c r="C690">
        <v>11</v>
      </c>
      <c r="D690">
        <v>20</v>
      </c>
      <c r="E690">
        <v>374.26678500000003</v>
      </c>
      <c r="F690">
        <v>265</v>
      </c>
      <c r="Q690">
        <f t="shared" si="94"/>
        <v>190.2155218888889</v>
      </c>
      <c r="V690">
        <f t="shared" si="93"/>
        <v>564.48230688888896</v>
      </c>
    </row>
    <row r="691" spans="1:22" x14ac:dyDescent="0.3">
      <c r="A691">
        <v>689</v>
      </c>
      <c r="B691">
        <v>2011</v>
      </c>
      <c r="C691">
        <v>11</v>
      </c>
      <c r="D691">
        <v>21</v>
      </c>
      <c r="E691">
        <v>374.06961100000001</v>
      </c>
      <c r="F691">
        <v>268.04165599999999</v>
      </c>
      <c r="Q691">
        <f t="shared" si="94"/>
        <v>194.59858566666665</v>
      </c>
      <c r="V691">
        <f t="shared" si="93"/>
        <v>568.66819666666663</v>
      </c>
    </row>
    <row r="692" spans="1:22" x14ac:dyDescent="0.3">
      <c r="A692">
        <v>690</v>
      </c>
      <c r="B692">
        <v>2011</v>
      </c>
      <c r="C692">
        <v>11</v>
      </c>
      <c r="D692">
        <v>22</v>
      </c>
      <c r="E692">
        <v>373.94085699999999</v>
      </c>
      <c r="F692">
        <v>294.77084400000001</v>
      </c>
      <c r="Q692">
        <f t="shared" si="94"/>
        <v>275.92312299999998</v>
      </c>
      <c r="V692">
        <f t="shared" si="93"/>
        <v>649.86397999999997</v>
      </c>
    </row>
    <row r="693" spans="1:22" x14ac:dyDescent="0.3">
      <c r="A693">
        <v>691</v>
      </c>
      <c r="B693">
        <v>2011</v>
      </c>
      <c r="C693">
        <v>11</v>
      </c>
      <c r="D693">
        <v>23</v>
      </c>
      <c r="E693">
        <v>376.81823700000001</v>
      </c>
      <c r="F693">
        <v>291.20834400000001</v>
      </c>
      <c r="Q693">
        <f t="shared" si="94"/>
        <v>132.28476611111111</v>
      </c>
      <c r="V693">
        <f t="shared" si="93"/>
        <v>509.10300311111109</v>
      </c>
    </row>
    <row r="694" spans="1:22" x14ac:dyDescent="0.3">
      <c r="A694">
        <v>692</v>
      </c>
      <c r="B694">
        <v>2011</v>
      </c>
      <c r="C694">
        <v>11</v>
      </c>
      <c r="D694">
        <v>24</v>
      </c>
      <c r="E694">
        <v>384.14376800000002</v>
      </c>
      <c r="F694">
        <v>309</v>
      </c>
      <c r="Q694">
        <f t="shared" si="94"/>
        <v>131.74119044444444</v>
      </c>
      <c r="V694">
        <f t="shared" si="93"/>
        <v>515.88495844444446</v>
      </c>
    </row>
    <row r="695" spans="1:22" x14ac:dyDescent="0.3">
      <c r="A695">
        <v>693</v>
      </c>
      <c r="B695">
        <v>2011</v>
      </c>
      <c r="C695">
        <v>11</v>
      </c>
      <c r="D695">
        <v>25</v>
      </c>
      <c r="E695">
        <v>414.58337399999999</v>
      </c>
      <c r="F695">
        <v>331.70834400000001</v>
      </c>
      <c r="Q695">
        <f t="shared" si="94"/>
        <v>148.59569288888892</v>
      </c>
      <c r="V695">
        <f t="shared" si="93"/>
        <v>563.17906688888888</v>
      </c>
    </row>
    <row r="696" spans="1:22" x14ac:dyDescent="0.3">
      <c r="A696">
        <v>694</v>
      </c>
      <c r="B696">
        <v>2011</v>
      </c>
      <c r="C696">
        <v>11</v>
      </c>
      <c r="D696">
        <v>26</v>
      </c>
      <c r="E696">
        <v>412.35351600000001</v>
      </c>
      <c r="F696">
        <v>339.08334400000001</v>
      </c>
      <c r="Q696">
        <f t="shared" si="94"/>
        <v>171.5220267777778</v>
      </c>
      <c r="V696">
        <f t="shared" si="93"/>
        <v>583.87554277777781</v>
      </c>
    </row>
    <row r="697" spans="1:22" x14ac:dyDescent="0.3">
      <c r="A697">
        <v>695</v>
      </c>
      <c r="B697">
        <v>2011</v>
      </c>
      <c r="C697">
        <v>11</v>
      </c>
      <c r="D697">
        <v>27</v>
      </c>
      <c r="E697">
        <v>397.23034699999999</v>
      </c>
      <c r="F697">
        <v>345.47915599999999</v>
      </c>
      <c r="Q697">
        <f t="shared" si="94"/>
        <v>120.65010611111113</v>
      </c>
      <c r="V697">
        <f t="shared" si="93"/>
        <v>517.88045311111114</v>
      </c>
    </row>
    <row r="698" spans="1:22" x14ac:dyDescent="0.3">
      <c r="A698">
        <v>696</v>
      </c>
      <c r="B698">
        <v>2011</v>
      </c>
      <c r="C698">
        <v>11</v>
      </c>
      <c r="D698">
        <v>28</v>
      </c>
      <c r="E698">
        <v>453.38128699999999</v>
      </c>
      <c r="F698">
        <v>349.5</v>
      </c>
      <c r="Q698">
        <f t="shared" si="94"/>
        <v>66.964120000000008</v>
      </c>
      <c r="V698">
        <f t="shared" si="93"/>
        <v>520.34540700000002</v>
      </c>
    </row>
    <row r="699" spans="1:22" x14ac:dyDescent="0.3">
      <c r="A699">
        <v>697</v>
      </c>
      <c r="B699">
        <v>2011</v>
      </c>
      <c r="C699">
        <v>11</v>
      </c>
      <c r="D699">
        <v>29</v>
      </c>
      <c r="E699">
        <v>537.71710199999995</v>
      </c>
      <c r="F699">
        <v>350.8125</v>
      </c>
      <c r="Q699">
        <f t="shared" si="94"/>
        <v>79.39191522222221</v>
      </c>
      <c r="V699">
        <f t="shared" si="93"/>
        <v>617.10901722222218</v>
      </c>
    </row>
    <row r="700" spans="1:22" x14ac:dyDescent="0.3">
      <c r="A700">
        <v>698</v>
      </c>
      <c r="B700">
        <v>2011</v>
      </c>
      <c r="C700">
        <v>11</v>
      </c>
      <c r="D700">
        <v>30</v>
      </c>
      <c r="E700">
        <v>554.31671100000005</v>
      </c>
      <c r="F700">
        <v>354.89584400000001</v>
      </c>
      <c r="Q700">
        <f t="shared" si="94"/>
        <v>-5.6303524444444344</v>
      </c>
      <c r="V700">
        <f t="shared" si="93"/>
        <v>548.68635855555567</v>
      </c>
    </row>
    <row r="701" spans="1:22" x14ac:dyDescent="0.3">
      <c r="A701">
        <v>699</v>
      </c>
      <c r="B701">
        <v>2011</v>
      </c>
      <c r="C701">
        <v>12</v>
      </c>
      <c r="D701">
        <v>1</v>
      </c>
      <c r="E701">
        <v>525.46936000000005</v>
      </c>
      <c r="F701">
        <v>355.0625</v>
      </c>
      <c r="Q701">
        <f t="shared" si="94"/>
        <v>-14.755074333333337</v>
      </c>
      <c r="V701">
        <f t="shared" si="93"/>
        <v>510.71428566666674</v>
      </c>
    </row>
    <row r="702" spans="1:22" x14ac:dyDescent="0.3">
      <c r="A702">
        <v>700</v>
      </c>
      <c r="B702">
        <v>2011</v>
      </c>
      <c r="C702">
        <v>12</v>
      </c>
      <c r="D702">
        <v>2</v>
      </c>
      <c r="E702">
        <v>454.07342499999999</v>
      </c>
      <c r="F702">
        <v>355.0625</v>
      </c>
      <c r="Q702">
        <f t="shared" si="94"/>
        <v>-22.350713222222218</v>
      </c>
      <c r="V702">
        <f t="shared" si="93"/>
        <v>431.72271177777776</v>
      </c>
    </row>
    <row r="703" spans="1:22" x14ac:dyDescent="0.3">
      <c r="A703">
        <v>701</v>
      </c>
      <c r="B703">
        <v>2011</v>
      </c>
      <c r="C703">
        <v>12</v>
      </c>
      <c r="D703">
        <v>3</v>
      </c>
      <c r="E703">
        <v>435.29202299999997</v>
      </c>
      <c r="F703">
        <v>355</v>
      </c>
      <c r="Q703">
        <f t="shared" si="94"/>
        <v>-8.3898876666666649</v>
      </c>
      <c r="V703">
        <f t="shared" si="93"/>
        <v>426.90213533333332</v>
      </c>
    </row>
    <row r="704" spans="1:22" x14ac:dyDescent="0.3">
      <c r="A704">
        <v>702</v>
      </c>
      <c r="B704">
        <v>2011</v>
      </c>
      <c r="C704">
        <v>12</v>
      </c>
      <c r="D704">
        <v>4</v>
      </c>
      <c r="E704">
        <v>407.51745599999998</v>
      </c>
      <c r="F704">
        <v>352.54165599999999</v>
      </c>
      <c r="Q704">
        <f t="shared" si="94"/>
        <v>15.624435555555566</v>
      </c>
      <c r="V704">
        <f t="shared" si="93"/>
        <v>423.14189155555556</v>
      </c>
    </row>
    <row r="705" spans="1:22" x14ac:dyDescent="0.3">
      <c r="A705">
        <v>703</v>
      </c>
      <c r="B705">
        <v>2011</v>
      </c>
      <c r="C705">
        <v>12</v>
      </c>
      <c r="D705">
        <v>5</v>
      </c>
      <c r="E705">
        <v>393.929779</v>
      </c>
      <c r="F705">
        <v>348.6875</v>
      </c>
      <c r="Q705">
        <f t="shared" si="94"/>
        <v>-39.514724777777779</v>
      </c>
      <c r="V705">
        <f t="shared" si="93"/>
        <v>354.41505422222224</v>
      </c>
    </row>
    <row r="706" spans="1:22" x14ac:dyDescent="0.3">
      <c r="A706">
        <v>704</v>
      </c>
      <c r="B706">
        <v>2011</v>
      </c>
      <c r="C706">
        <v>12</v>
      </c>
      <c r="D706">
        <v>6</v>
      </c>
      <c r="E706">
        <v>388.30566399999998</v>
      </c>
      <c r="F706">
        <v>343.83334400000001</v>
      </c>
      <c r="Q706">
        <f t="shared" si="94"/>
        <v>5.6713257777777626</v>
      </c>
      <c r="V706">
        <f t="shared" si="93"/>
        <v>393.97698977777776</v>
      </c>
    </row>
    <row r="707" spans="1:22" x14ac:dyDescent="0.3">
      <c r="A707">
        <v>705</v>
      </c>
      <c r="B707">
        <v>2011</v>
      </c>
      <c r="C707">
        <v>12</v>
      </c>
      <c r="D707">
        <v>7</v>
      </c>
      <c r="E707">
        <v>386.00372299999998</v>
      </c>
      <c r="F707">
        <v>337.10415599999999</v>
      </c>
      <c r="Q707">
        <f t="shared" si="94"/>
        <v>30.662687444444462</v>
      </c>
      <c r="V707">
        <f t="shared" ref="V707:V770" si="95">E707+Q707</f>
        <v>416.66641044444447</v>
      </c>
    </row>
    <row r="708" spans="1:22" x14ac:dyDescent="0.3">
      <c r="A708">
        <v>706</v>
      </c>
      <c r="B708">
        <v>2011</v>
      </c>
      <c r="C708">
        <v>12</v>
      </c>
      <c r="D708">
        <v>8</v>
      </c>
      <c r="E708">
        <v>390.34124800000001</v>
      </c>
      <c r="F708">
        <v>328.91665599999999</v>
      </c>
      <c r="Q708">
        <f t="shared" si="94"/>
        <v>95.841091888888911</v>
      </c>
      <c r="V708">
        <f t="shared" si="95"/>
        <v>486.18233988888892</v>
      </c>
    </row>
    <row r="709" spans="1:22" x14ac:dyDescent="0.3">
      <c r="A709">
        <v>707</v>
      </c>
      <c r="B709">
        <v>2011</v>
      </c>
      <c r="C709">
        <v>12</v>
      </c>
      <c r="D709">
        <v>9</v>
      </c>
      <c r="E709">
        <v>401.35788000000002</v>
      </c>
      <c r="F709">
        <v>320.10415599999999</v>
      </c>
      <c r="Q709">
        <f t="shared" si="94"/>
        <v>77.239568222222218</v>
      </c>
      <c r="V709">
        <f t="shared" si="95"/>
        <v>478.59744822222223</v>
      </c>
    </row>
    <row r="710" spans="1:22" x14ac:dyDescent="0.3">
      <c r="A710">
        <v>708</v>
      </c>
      <c r="B710">
        <v>2011</v>
      </c>
      <c r="C710">
        <v>12</v>
      </c>
      <c r="D710">
        <v>10</v>
      </c>
      <c r="E710">
        <v>406.33783</v>
      </c>
      <c r="F710">
        <v>311.8125</v>
      </c>
      <c r="Q710">
        <f t="shared" si="94"/>
        <v>82.042382222222244</v>
      </c>
      <c r="V710">
        <f t="shared" si="95"/>
        <v>488.38021222222221</v>
      </c>
    </row>
    <row r="711" spans="1:22" x14ac:dyDescent="0.3">
      <c r="A711">
        <v>709</v>
      </c>
      <c r="B711">
        <v>2011</v>
      </c>
      <c r="C711">
        <v>12</v>
      </c>
      <c r="D711">
        <v>11</v>
      </c>
      <c r="E711">
        <v>419.62237499999998</v>
      </c>
      <c r="F711">
        <v>304.60415599999999</v>
      </c>
      <c r="Q711">
        <f t="shared" si="94"/>
        <v>33.255264222222216</v>
      </c>
      <c r="V711">
        <f t="shared" si="95"/>
        <v>452.87763922222217</v>
      </c>
    </row>
    <row r="712" spans="1:22" x14ac:dyDescent="0.3">
      <c r="A712">
        <v>710</v>
      </c>
      <c r="B712">
        <v>2011</v>
      </c>
      <c r="C712">
        <v>12</v>
      </c>
      <c r="D712">
        <v>12</v>
      </c>
      <c r="E712">
        <v>401.68444799999997</v>
      </c>
      <c r="F712">
        <v>297.16665599999999</v>
      </c>
      <c r="Q712">
        <f t="shared" si="94"/>
        <v>37.301488444444438</v>
      </c>
      <c r="V712">
        <f t="shared" si="95"/>
        <v>438.98593644444441</v>
      </c>
    </row>
    <row r="713" spans="1:22" x14ac:dyDescent="0.3">
      <c r="A713">
        <v>711</v>
      </c>
      <c r="B713">
        <v>2011</v>
      </c>
      <c r="C713">
        <v>12</v>
      </c>
      <c r="D713">
        <v>13</v>
      </c>
      <c r="E713">
        <v>389.62069700000001</v>
      </c>
      <c r="F713">
        <v>289.0625</v>
      </c>
      <c r="Q713">
        <f t="shared" si="94"/>
        <v>42.136534000000012</v>
      </c>
      <c r="V713">
        <f t="shared" si="95"/>
        <v>431.75723100000005</v>
      </c>
    </row>
    <row r="714" spans="1:22" x14ac:dyDescent="0.3">
      <c r="A714">
        <v>712</v>
      </c>
      <c r="B714">
        <v>2011</v>
      </c>
      <c r="C714">
        <v>12</v>
      </c>
      <c r="D714">
        <v>14</v>
      </c>
      <c r="E714">
        <v>384.70163000000002</v>
      </c>
      <c r="F714">
        <v>282.375</v>
      </c>
      <c r="Q714">
        <f t="shared" si="94"/>
        <v>22.00888577777776</v>
      </c>
      <c r="V714">
        <f t="shared" si="95"/>
        <v>406.7105157777778</v>
      </c>
    </row>
    <row r="715" spans="1:22" x14ac:dyDescent="0.3">
      <c r="A715">
        <v>713</v>
      </c>
      <c r="B715">
        <v>2011</v>
      </c>
      <c r="C715">
        <v>12</v>
      </c>
      <c r="D715">
        <v>15</v>
      </c>
      <c r="E715">
        <v>382.89358499999997</v>
      </c>
      <c r="F715">
        <v>275.95745799999997</v>
      </c>
      <c r="Q715">
        <f t="shared" si="94"/>
        <v>-6.2398325555555703</v>
      </c>
      <c r="V715">
        <f t="shared" si="95"/>
        <v>376.65375244444442</v>
      </c>
    </row>
    <row r="716" spans="1:22" x14ac:dyDescent="0.3">
      <c r="A716">
        <v>714</v>
      </c>
      <c r="B716">
        <v>2011</v>
      </c>
      <c r="C716">
        <v>12</v>
      </c>
      <c r="D716">
        <v>16</v>
      </c>
      <c r="E716">
        <v>382.34545900000001</v>
      </c>
      <c r="F716">
        <v>269.33334400000001</v>
      </c>
      <c r="Q716">
        <f t="shared" si="94"/>
        <v>-70.547171555555551</v>
      </c>
      <c r="V716">
        <f t="shared" si="95"/>
        <v>311.79828744444444</v>
      </c>
    </row>
    <row r="717" spans="1:22" x14ac:dyDescent="0.3">
      <c r="A717">
        <v>715</v>
      </c>
      <c r="B717">
        <v>2011</v>
      </c>
      <c r="C717">
        <v>12</v>
      </c>
      <c r="D717">
        <v>17</v>
      </c>
      <c r="E717">
        <v>382.20599399999998</v>
      </c>
      <c r="F717">
        <v>265.33334400000001</v>
      </c>
      <c r="Q717">
        <f t="shared" si="94"/>
        <v>-83.209391444444435</v>
      </c>
      <c r="V717">
        <f t="shared" si="95"/>
        <v>298.99660255555557</v>
      </c>
    </row>
    <row r="718" spans="1:22" x14ac:dyDescent="0.3">
      <c r="A718">
        <v>716</v>
      </c>
      <c r="B718">
        <v>2011</v>
      </c>
      <c r="C718">
        <v>12</v>
      </c>
      <c r="D718">
        <v>18</v>
      </c>
      <c r="E718">
        <v>386.045929</v>
      </c>
      <c r="F718">
        <v>261.41665599999999</v>
      </c>
      <c r="Q718">
        <f t="shared" si="94"/>
        <v>-28.448736999999987</v>
      </c>
      <c r="V718">
        <f t="shared" si="95"/>
        <v>357.59719200000001</v>
      </c>
    </row>
    <row r="719" spans="1:22" x14ac:dyDescent="0.3">
      <c r="A719">
        <v>717</v>
      </c>
      <c r="B719">
        <v>2011</v>
      </c>
      <c r="C719">
        <v>12</v>
      </c>
      <c r="D719">
        <v>19</v>
      </c>
      <c r="E719">
        <v>409.51602200000002</v>
      </c>
      <c r="F719">
        <v>257.29165599999999</v>
      </c>
      <c r="Q719">
        <f t="shared" si="94"/>
        <v>46.936696444444436</v>
      </c>
      <c r="V719">
        <f t="shared" si="95"/>
        <v>456.45271844444449</v>
      </c>
    </row>
    <row r="720" spans="1:22" x14ac:dyDescent="0.3">
      <c r="A720">
        <v>718</v>
      </c>
      <c r="B720">
        <v>2011</v>
      </c>
      <c r="C720">
        <v>12</v>
      </c>
      <c r="D720">
        <v>20</v>
      </c>
      <c r="E720">
        <v>411.86706500000003</v>
      </c>
      <c r="F720">
        <v>253.79167200000001</v>
      </c>
      <c r="Q720">
        <f t="shared" si="94"/>
        <v>-22.757061444444453</v>
      </c>
      <c r="V720">
        <f t="shared" si="95"/>
        <v>389.11000355555558</v>
      </c>
    </row>
    <row r="721" spans="1:22" x14ac:dyDescent="0.3">
      <c r="A721">
        <v>719</v>
      </c>
      <c r="B721">
        <v>2011</v>
      </c>
      <c r="C721">
        <v>12</v>
      </c>
      <c r="D721">
        <v>21</v>
      </c>
      <c r="E721">
        <v>399.48629799999998</v>
      </c>
      <c r="F721">
        <v>250.60417200000001</v>
      </c>
      <c r="Q721">
        <f t="shared" si="94"/>
        <v>-70.894377000000006</v>
      </c>
      <c r="V721">
        <f t="shared" si="95"/>
        <v>328.59192099999996</v>
      </c>
    </row>
    <row r="722" spans="1:22" x14ac:dyDescent="0.3">
      <c r="A722">
        <v>720</v>
      </c>
      <c r="B722">
        <v>2011</v>
      </c>
      <c r="C722">
        <v>12</v>
      </c>
      <c r="D722">
        <v>22</v>
      </c>
      <c r="E722">
        <v>388.31750499999998</v>
      </c>
      <c r="F722">
        <v>247.95832799999999</v>
      </c>
      <c r="Q722">
        <f t="shared" si="94"/>
        <v>-60.129938777777774</v>
      </c>
      <c r="V722">
        <f t="shared" si="95"/>
        <v>328.18756622222219</v>
      </c>
    </row>
    <row r="723" spans="1:22" x14ac:dyDescent="0.3">
      <c r="A723">
        <v>721</v>
      </c>
      <c r="B723">
        <v>2011</v>
      </c>
      <c r="C723">
        <v>12</v>
      </c>
      <c r="D723">
        <v>23</v>
      </c>
      <c r="E723">
        <v>386.93841600000002</v>
      </c>
      <c r="F723">
        <v>245.5</v>
      </c>
      <c r="Q723">
        <f t="shared" si="94"/>
        <v>-17.628736666666668</v>
      </c>
      <c r="V723">
        <f t="shared" si="95"/>
        <v>369.30967933333335</v>
      </c>
    </row>
    <row r="724" spans="1:22" x14ac:dyDescent="0.3">
      <c r="A724">
        <v>722</v>
      </c>
      <c r="B724">
        <v>2011</v>
      </c>
      <c r="C724">
        <v>12</v>
      </c>
      <c r="D724">
        <v>24</v>
      </c>
      <c r="E724">
        <v>383.36200000000002</v>
      </c>
      <c r="F724">
        <v>243.41667200000001</v>
      </c>
      <c r="Q724">
        <f t="shared" si="94"/>
        <v>-75.519804222222206</v>
      </c>
      <c r="V724">
        <f t="shared" si="95"/>
        <v>307.84219577777782</v>
      </c>
    </row>
    <row r="725" spans="1:22" x14ac:dyDescent="0.3">
      <c r="A725">
        <v>723</v>
      </c>
      <c r="B725">
        <v>2011</v>
      </c>
      <c r="C725">
        <v>12</v>
      </c>
      <c r="D725">
        <v>25</v>
      </c>
      <c r="E725">
        <v>380.43042000000003</v>
      </c>
      <c r="F725">
        <v>242.25</v>
      </c>
      <c r="Q725">
        <f t="shared" si="94"/>
        <v>-75.042154666666676</v>
      </c>
      <c r="V725">
        <f t="shared" si="95"/>
        <v>305.38826533333338</v>
      </c>
    </row>
    <row r="726" spans="1:22" x14ac:dyDescent="0.3">
      <c r="A726">
        <v>724</v>
      </c>
      <c r="B726">
        <v>2011</v>
      </c>
      <c r="C726">
        <v>12</v>
      </c>
      <c r="D726">
        <v>26</v>
      </c>
      <c r="E726">
        <v>383.42321800000002</v>
      </c>
      <c r="F726">
        <v>239.91667200000001</v>
      </c>
      <c r="Q726">
        <f t="shared" si="94"/>
        <v>-77.283991444444453</v>
      </c>
      <c r="V726">
        <f t="shared" si="95"/>
        <v>306.13922655555558</v>
      </c>
    </row>
    <row r="727" spans="1:22" x14ac:dyDescent="0.3">
      <c r="A727">
        <v>725</v>
      </c>
      <c r="B727">
        <v>2011</v>
      </c>
      <c r="C727">
        <v>12</v>
      </c>
      <c r="D727">
        <v>27</v>
      </c>
      <c r="E727">
        <v>382.31234699999999</v>
      </c>
      <c r="F727">
        <v>240.27082799999999</v>
      </c>
      <c r="Q727">
        <f t="shared" si="94"/>
        <v>-20.270695888888888</v>
      </c>
      <c r="V727">
        <f t="shared" si="95"/>
        <v>362.04165111111109</v>
      </c>
    </row>
    <row r="728" spans="1:22" x14ac:dyDescent="0.3">
      <c r="A728">
        <v>726</v>
      </c>
      <c r="B728">
        <v>2011</v>
      </c>
      <c r="C728">
        <v>12</v>
      </c>
      <c r="D728">
        <v>28</v>
      </c>
      <c r="E728">
        <v>381.26196299999998</v>
      </c>
      <c r="F728">
        <v>294.14584400000001</v>
      </c>
      <c r="Q728">
        <f t="shared" si="94"/>
        <v>-35.863704999999996</v>
      </c>
      <c r="V728">
        <f t="shared" si="95"/>
        <v>345.398258</v>
      </c>
    </row>
    <row r="729" spans="1:22" x14ac:dyDescent="0.3">
      <c r="A729">
        <v>727</v>
      </c>
      <c r="B729">
        <v>2011</v>
      </c>
      <c r="C729">
        <v>12</v>
      </c>
      <c r="D729">
        <v>29</v>
      </c>
      <c r="E729">
        <v>613.46929899999998</v>
      </c>
      <c r="F729">
        <v>366.41665599999999</v>
      </c>
      <c r="Q729">
        <f t="shared" si="94"/>
        <v>2.6679178888889004</v>
      </c>
      <c r="V729">
        <f t="shared" si="95"/>
        <v>616.13721688888893</v>
      </c>
    </row>
    <row r="730" spans="1:22" x14ac:dyDescent="0.3">
      <c r="A730">
        <v>728</v>
      </c>
      <c r="B730">
        <v>2011</v>
      </c>
      <c r="C730">
        <v>12</v>
      </c>
      <c r="D730">
        <v>30</v>
      </c>
      <c r="E730">
        <v>993.26129200000003</v>
      </c>
      <c r="F730">
        <v>794.91668700000002</v>
      </c>
      <c r="Q730">
        <f t="shared" si="94"/>
        <v>-36.95167011111112</v>
      </c>
      <c r="V730">
        <f t="shared" si="95"/>
        <v>956.30962188888896</v>
      </c>
    </row>
    <row r="731" spans="1:22" x14ac:dyDescent="0.3">
      <c r="A731">
        <v>729</v>
      </c>
      <c r="B731">
        <v>2011</v>
      </c>
      <c r="C731">
        <v>12</v>
      </c>
      <c r="D731">
        <v>31</v>
      </c>
      <c r="E731">
        <v>1346.56897</v>
      </c>
      <c r="F731">
        <v>962.85418700000002</v>
      </c>
      <c r="Q731">
        <f t="shared" si="94"/>
        <v>-19.854010555555551</v>
      </c>
      <c r="V731">
        <f t="shared" si="95"/>
        <v>1326.7149594444445</v>
      </c>
    </row>
    <row r="732" spans="1:22" x14ac:dyDescent="0.3">
      <c r="A732">
        <v>730</v>
      </c>
      <c r="B732">
        <v>2012</v>
      </c>
      <c r="C732">
        <v>1</v>
      </c>
      <c r="D732">
        <v>1</v>
      </c>
      <c r="E732">
        <v>770.39855999999997</v>
      </c>
      <c r="F732">
        <v>776.22918700000002</v>
      </c>
      <c r="Q732">
        <f>Q2</f>
        <v>-74.883161888888893</v>
      </c>
      <c r="V732">
        <f t="shared" si="95"/>
        <v>695.51539811111104</v>
      </c>
    </row>
    <row r="733" spans="1:22" x14ac:dyDescent="0.3">
      <c r="A733">
        <v>731</v>
      </c>
      <c r="B733">
        <v>2012</v>
      </c>
      <c r="C733">
        <v>1</v>
      </c>
      <c r="D733">
        <v>2</v>
      </c>
      <c r="E733">
        <v>531.07312000000002</v>
      </c>
      <c r="F733">
        <v>718.625</v>
      </c>
      <c r="Q733">
        <f t="shared" ref="Q733:Q796" si="96">Q3</f>
        <v>-70.960785000000001</v>
      </c>
      <c r="V733">
        <f t="shared" si="95"/>
        <v>460.11233500000003</v>
      </c>
    </row>
    <row r="734" spans="1:22" x14ac:dyDescent="0.3">
      <c r="A734">
        <v>732</v>
      </c>
      <c r="B734">
        <v>2012</v>
      </c>
      <c r="C734">
        <v>1</v>
      </c>
      <c r="D734">
        <v>3</v>
      </c>
      <c r="E734">
        <v>682.832764</v>
      </c>
      <c r="F734">
        <v>749.97918700000002</v>
      </c>
      <c r="Q734">
        <f t="shared" si="96"/>
        <v>-35.910366555555562</v>
      </c>
      <c r="V734">
        <f t="shared" si="95"/>
        <v>646.92239744444441</v>
      </c>
    </row>
    <row r="735" spans="1:22" x14ac:dyDescent="0.3">
      <c r="A735">
        <v>733</v>
      </c>
      <c r="B735">
        <v>2012</v>
      </c>
      <c r="C735">
        <v>1</v>
      </c>
      <c r="D735">
        <v>4</v>
      </c>
      <c r="E735">
        <v>704.39733899999999</v>
      </c>
      <c r="F735">
        <v>791.6875</v>
      </c>
      <c r="Q735">
        <f t="shared" si="96"/>
        <v>-22.630364333333333</v>
      </c>
      <c r="V735">
        <f t="shared" si="95"/>
        <v>681.76697466666667</v>
      </c>
    </row>
    <row r="736" spans="1:22" x14ac:dyDescent="0.3">
      <c r="A736">
        <v>734</v>
      </c>
      <c r="B736">
        <v>2012</v>
      </c>
      <c r="C736">
        <v>1</v>
      </c>
      <c r="D736">
        <v>5</v>
      </c>
      <c r="E736">
        <v>680.46972700000003</v>
      </c>
      <c r="F736">
        <v>807.25</v>
      </c>
      <c r="Q736">
        <f t="shared" si="96"/>
        <v>9.9521415555555688</v>
      </c>
      <c r="V736">
        <f t="shared" si="95"/>
        <v>690.42186855555565</v>
      </c>
    </row>
    <row r="737" spans="1:22" x14ac:dyDescent="0.3">
      <c r="A737">
        <v>735</v>
      </c>
      <c r="B737">
        <v>2012</v>
      </c>
      <c r="C737">
        <v>1</v>
      </c>
      <c r="D737">
        <v>6</v>
      </c>
      <c r="E737">
        <v>759.31707800000004</v>
      </c>
      <c r="F737">
        <v>791.20831299999998</v>
      </c>
      <c r="Q737">
        <f t="shared" si="96"/>
        <v>52.551118666666667</v>
      </c>
      <c r="V737">
        <f t="shared" si="95"/>
        <v>811.86819666666668</v>
      </c>
    </row>
    <row r="738" spans="1:22" x14ac:dyDescent="0.3">
      <c r="A738">
        <v>736</v>
      </c>
      <c r="B738">
        <v>2012</v>
      </c>
      <c r="C738">
        <v>1</v>
      </c>
      <c r="D738">
        <v>7</v>
      </c>
      <c r="E738">
        <v>547.29351799999995</v>
      </c>
      <c r="F738">
        <v>757.77081299999998</v>
      </c>
      <c r="Q738">
        <f t="shared" si="96"/>
        <v>26.414253999999989</v>
      </c>
      <c r="V738">
        <f t="shared" si="95"/>
        <v>573.70777199999998</v>
      </c>
    </row>
    <row r="739" spans="1:22" x14ac:dyDescent="0.3">
      <c r="A739">
        <v>737</v>
      </c>
      <c r="B739">
        <v>2012</v>
      </c>
      <c r="C739">
        <v>1</v>
      </c>
      <c r="D739">
        <v>8</v>
      </c>
      <c r="E739">
        <v>412.91256700000002</v>
      </c>
      <c r="F739">
        <v>720.27081299999998</v>
      </c>
      <c r="Q739">
        <f t="shared" si="96"/>
        <v>-1.4374695555555566</v>
      </c>
      <c r="V739">
        <f t="shared" si="95"/>
        <v>411.47509744444449</v>
      </c>
    </row>
    <row r="740" spans="1:22" x14ac:dyDescent="0.3">
      <c r="A740">
        <v>738</v>
      </c>
      <c r="B740">
        <v>2012</v>
      </c>
      <c r="C740">
        <v>1</v>
      </c>
      <c r="D740">
        <v>9</v>
      </c>
      <c r="E740">
        <v>390.049286</v>
      </c>
      <c r="F740">
        <v>684.16668700000002</v>
      </c>
      <c r="Q740">
        <f t="shared" si="96"/>
        <v>-20.367519555555557</v>
      </c>
      <c r="V740">
        <f t="shared" si="95"/>
        <v>369.68176644444446</v>
      </c>
    </row>
    <row r="741" spans="1:22" x14ac:dyDescent="0.3">
      <c r="A741">
        <v>739</v>
      </c>
      <c r="B741">
        <v>2012</v>
      </c>
      <c r="C741">
        <v>1</v>
      </c>
      <c r="D741">
        <v>10</v>
      </c>
      <c r="E741">
        <v>450.534424</v>
      </c>
      <c r="F741">
        <v>644.16668700000002</v>
      </c>
      <c r="Q741">
        <f t="shared" si="96"/>
        <v>10.871968555555561</v>
      </c>
      <c r="V741">
        <f t="shared" si="95"/>
        <v>461.40639255555556</v>
      </c>
    </row>
    <row r="742" spans="1:22" x14ac:dyDescent="0.3">
      <c r="A742">
        <v>740</v>
      </c>
      <c r="B742">
        <v>2012</v>
      </c>
      <c r="C742">
        <v>1</v>
      </c>
      <c r="D742">
        <v>11</v>
      </c>
      <c r="E742">
        <v>452.22757000000001</v>
      </c>
      <c r="F742">
        <v>602.625</v>
      </c>
      <c r="Q742">
        <f t="shared" si="96"/>
        <v>12.184678888888893</v>
      </c>
      <c r="V742">
        <f t="shared" si="95"/>
        <v>464.41224888888888</v>
      </c>
    </row>
    <row r="743" spans="1:22" x14ac:dyDescent="0.3">
      <c r="A743">
        <v>741</v>
      </c>
      <c r="B743">
        <v>2012</v>
      </c>
      <c r="C743">
        <v>1</v>
      </c>
      <c r="D743">
        <v>12</v>
      </c>
      <c r="E743">
        <v>414.85943600000002</v>
      </c>
      <c r="F743">
        <v>564.875</v>
      </c>
      <c r="Q743">
        <f t="shared" si="96"/>
        <v>80.362762333333322</v>
      </c>
      <c r="V743">
        <f t="shared" si="95"/>
        <v>495.22219833333332</v>
      </c>
    </row>
    <row r="744" spans="1:22" x14ac:dyDescent="0.3">
      <c r="A744">
        <v>742</v>
      </c>
      <c r="B744">
        <v>2012</v>
      </c>
      <c r="C744">
        <v>1</v>
      </c>
      <c r="D744">
        <v>13</v>
      </c>
      <c r="E744">
        <v>397.416901</v>
      </c>
      <c r="F744">
        <v>530.375</v>
      </c>
      <c r="Q744">
        <f t="shared" si="96"/>
        <v>53.855824888888904</v>
      </c>
      <c r="V744">
        <f t="shared" si="95"/>
        <v>451.27272588888889</v>
      </c>
    </row>
    <row r="745" spans="1:22" x14ac:dyDescent="0.3">
      <c r="A745">
        <v>743</v>
      </c>
      <c r="B745">
        <v>2012</v>
      </c>
      <c r="C745">
        <v>1</v>
      </c>
      <c r="D745">
        <v>14</v>
      </c>
      <c r="E745">
        <v>393.70150799999999</v>
      </c>
      <c r="F745">
        <v>506.625</v>
      </c>
      <c r="Q745">
        <f t="shared" si="96"/>
        <v>52.534447777777785</v>
      </c>
      <c r="V745">
        <f t="shared" si="95"/>
        <v>446.2359557777778</v>
      </c>
    </row>
    <row r="746" spans="1:22" x14ac:dyDescent="0.3">
      <c r="A746">
        <v>744</v>
      </c>
      <c r="B746">
        <v>2012</v>
      </c>
      <c r="C746">
        <v>1</v>
      </c>
      <c r="D746">
        <v>15</v>
      </c>
      <c r="E746">
        <v>405.78002900000001</v>
      </c>
      <c r="F746">
        <v>494.6875</v>
      </c>
      <c r="Q746">
        <f t="shared" si="96"/>
        <v>27.786559999999994</v>
      </c>
      <c r="V746">
        <f t="shared" si="95"/>
        <v>433.56658900000002</v>
      </c>
    </row>
    <row r="747" spans="1:22" x14ac:dyDescent="0.3">
      <c r="A747">
        <v>745</v>
      </c>
      <c r="B747">
        <v>2012</v>
      </c>
      <c r="C747">
        <v>1</v>
      </c>
      <c r="D747">
        <v>16</v>
      </c>
      <c r="E747">
        <v>395.06189000000001</v>
      </c>
      <c r="F747">
        <v>468.5</v>
      </c>
      <c r="Q747">
        <f t="shared" si="96"/>
        <v>8.9591270000000041</v>
      </c>
      <c r="V747">
        <f t="shared" si="95"/>
        <v>404.02101700000003</v>
      </c>
    </row>
    <row r="748" spans="1:22" x14ac:dyDescent="0.3">
      <c r="A748">
        <v>746</v>
      </c>
      <c r="B748">
        <v>2012</v>
      </c>
      <c r="C748">
        <v>1</v>
      </c>
      <c r="D748">
        <v>17</v>
      </c>
      <c r="E748">
        <v>387.27047700000003</v>
      </c>
      <c r="F748">
        <v>456.08334400000001</v>
      </c>
      <c r="Q748">
        <f t="shared" si="96"/>
        <v>60.990112222222201</v>
      </c>
      <c r="V748">
        <f t="shared" si="95"/>
        <v>448.26058922222222</v>
      </c>
    </row>
    <row r="749" spans="1:22" x14ac:dyDescent="0.3">
      <c r="A749">
        <v>747</v>
      </c>
      <c r="B749">
        <v>2012</v>
      </c>
      <c r="C749">
        <v>1</v>
      </c>
      <c r="D749">
        <v>18</v>
      </c>
      <c r="E749">
        <v>385.21017499999999</v>
      </c>
      <c r="F749">
        <v>457.9375</v>
      </c>
      <c r="Q749">
        <f t="shared" si="96"/>
        <v>91.807749444444482</v>
      </c>
      <c r="V749">
        <f t="shared" si="95"/>
        <v>477.01792444444447</v>
      </c>
    </row>
    <row r="750" spans="1:22" x14ac:dyDescent="0.3">
      <c r="A750">
        <v>748</v>
      </c>
      <c r="B750">
        <v>2012</v>
      </c>
      <c r="C750">
        <v>1</v>
      </c>
      <c r="D750">
        <v>19</v>
      </c>
      <c r="E750">
        <v>507.15670799999998</v>
      </c>
      <c r="F750">
        <v>495.8125</v>
      </c>
      <c r="Q750">
        <f t="shared" si="96"/>
        <v>8.8866068888888705</v>
      </c>
      <c r="V750">
        <f t="shared" si="95"/>
        <v>516.04331488888886</v>
      </c>
    </row>
    <row r="751" spans="1:22" x14ac:dyDescent="0.3">
      <c r="A751">
        <v>749</v>
      </c>
      <c r="B751">
        <v>2012</v>
      </c>
      <c r="C751">
        <v>1</v>
      </c>
      <c r="D751">
        <v>20</v>
      </c>
      <c r="E751">
        <v>945.38421600000004</v>
      </c>
      <c r="F751">
        <v>754.16668700000002</v>
      </c>
      <c r="Q751">
        <f t="shared" si="96"/>
        <v>5.2984347777777749</v>
      </c>
      <c r="V751">
        <f t="shared" si="95"/>
        <v>950.68265077777778</v>
      </c>
    </row>
    <row r="752" spans="1:22" x14ac:dyDescent="0.3">
      <c r="A752">
        <v>750</v>
      </c>
      <c r="B752">
        <v>2012</v>
      </c>
      <c r="C752">
        <v>1</v>
      </c>
      <c r="D752">
        <v>21</v>
      </c>
      <c r="E752">
        <v>871.57232699999997</v>
      </c>
      <c r="F752">
        <v>918.41668700000002</v>
      </c>
      <c r="Q752">
        <f t="shared" si="96"/>
        <v>-69.597432444444436</v>
      </c>
      <c r="V752">
        <f t="shared" si="95"/>
        <v>801.97489455555558</v>
      </c>
    </row>
    <row r="753" spans="1:22" x14ac:dyDescent="0.3">
      <c r="A753">
        <v>751</v>
      </c>
      <c r="B753">
        <v>2012</v>
      </c>
      <c r="C753">
        <v>1</v>
      </c>
      <c r="D753">
        <v>22</v>
      </c>
      <c r="E753">
        <v>704.67437700000005</v>
      </c>
      <c r="F753">
        <v>815.35418700000002</v>
      </c>
      <c r="Q753">
        <f t="shared" si="96"/>
        <v>-86.20105333333332</v>
      </c>
      <c r="V753">
        <f t="shared" si="95"/>
        <v>618.47332366666672</v>
      </c>
    </row>
    <row r="754" spans="1:22" x14ac:dyDescent="0.3">
      <c r="A754">
        <v>752</v>
      </c>
      <c r="B754">
        <v>2012</v>
      </c>
      <c r="C754">
        <v>1</v>
      </c>
      <c r="D754">
        <v>23</v>
      </c>
      <c r="E754">
        <v>487.02484099999998</v>
      </c>
      <c r="F754">
        <v>720.08331299999998</v>
      </c>
      <c r="Q754">
        <f t="shared" si="96"/>
        <v>-65.407253666666648</v>
      </c>
      <c r="V754">
        <f t="shared" si="95"/>
        <v>421.61758733333335</v>
      </c>
    </row>
    <row r="755" spans="1:22" x14ac:dyDescent="0.3">
      <c r="A755">
        <v>753</v>
      </c>
      <c r="B755">
        <v>2012</v>
      </c>
      <c r="C755">
        <v>1</v>
      </c>
      <c r="D755">
        <v>24</v>
      </c>
      <c r="E755">
        <v>403.26660199999998</v>
      </c>
      <c r="F755">
        <v>710.16668700000002</v>
      </c>
      <c r="Q755">
        <f t="shared" si="96"/>
        <v>-62.538397666666697</v>
      </c>
      <c r="V755">
        <f t="shared" si="95"/>
        <v>340.72820433333328</v>
      </c>
    </row>
    <row r="756" spans="1:22" x14ac:dyDescent="0.3">
      <c r="A756">
        <v>754</v>
      </c>
      <c r="B756">
        <v>2012</v>
      </c>
      <c r="C756">
        <v>1</v>
      </c>
      <c r="D756">
        <v>25</v>
      </c>
      <c r="E756">
        <v>441.479309</v>
      </c>
      <c r="F756">
        <v>1081.875</v>
      </c>
      <c r="Q756">
        <f t="shared" si="96"/>
        <v>-125.47827844444444</v>
      </c>
      <c r="V756">
        <f t="shared" si="95"/>
        <v>316.00103055555553</v>
      </c>
    </row>
    <row r="757" spans="1:22" x14ac:dyDescent="0.3">
      <c r="A757">
        <v>755</v>
      </c>
      <c r="B757">
        <v>2012</v>
      </c>
      <c r="C757">
        <v>1</v>
      </c>
      <c r="D757">
        <v>26</v>
      </c>
      <c r="E757">
        <v>440.49243200000001</v>
      </c>
      <c r="F757">
        <v>1220.833374</v>
      </c>
      <c r="Q757">
        <f t="shared" si="96"/>
        <v>-126.57925077777776</v>
      </c>
      <c r="V757">
        <f t="shared" si="95"/>
        <v>313.91318122222225</v>
      </c>
    </row>
    <row r="758" spans="1:22" x14ac:dyDescent="0.3">
      <c r="A758">
        <v>756</v>
      </c>
      <c r="B758">
        <v>2012</v>
      </c>
      <c r="C758">
        <v>1</v>
      </c>
      <c r="D758">
        <v>27</v>
      </c>
      <c r="E758">
        <v>570.581726</v>
      </c>
      <c r="F758">
        <v>1122.708374</v>
      </c>
      <c r="Q758">
        <f t="shared" si="96"/>
        <v>-71.453782888888867</v>
      </c>
      <c r="V758">
        <f t="shared" si="95"/>
        <v>499.12794311111111</v>
      </c>
    </row>
    <row r="759" spans="1:22" x14ac:dyDescent="0.3">
      <c r="A759">
        <v>757</v>
      </c>
      <c r="B759">
        <v>2012</v>
      </c>
      <c r="C759">
        <v>1</v>
      </c>
      <c r="D759">
        <v>28</v>
      </c>
      <c r="E759">
        <v>453.82830799999999</v>
      </c>
      <c r="F759">
        <v>980.27081299999998</v>
      </c>
      <c r="Q759">
        <f t="shared" si="96"/>
        <v>-2.4858263333333324</v>
      </c>
      <c r="V759">
        <f t="shared" si="95"/>
        <v>451.34248166666669</v>
      </c>
    </row>
    <row r="760" spans="1:22" x14ac:dyDescent="0.3">
      <c r="A760">
        <v>758</v>
      </c>
      <c r="B760">
        <v>2012</v>
      </c>
      <c r="C760">
        <v>1</v>
      </c>
      <c r="D760">
        <v>29</v>
      </c>
      <c r="E760">
        <v>404.44851699999998</v>
      </c>
      <c r="F760">
        <v>921.91668700000002</v>
      </c>
      <c r="Q760">
        <f t="shared" si="96"/>
        <v>2.3236152222222208</v>
      </c>
      <c r="V760">
        <f t="shared" si="95"/>
        <v>406.77213222222218</v>
      </c>
    </row>
    <row r="761" spans="1:22" x14ac:dyDescent="0.3">
      <c r="A761">
        <v>759</v>
      </c>
      <c r="B761">
        <v>2012</v>
      </c>
      <c r="C761">
        <v>1</v>
      </c>
      <c r="D761">
        <v>30</v>
      </c>
      <c r="E761">
        <v>622.463257</v>
      </c>
      <c r="F761">
        <v>971.66668700000002</v>
      </c>
      <c r="Q761">
        <f t="shared" si="96"/>
        <v>-20.29178522222222</v>
      </c>
      <c r="V761">
        <f t="shared" si="95"/>
        <v>602.17147177777781</v>
      </c>
    </row>
    <row r="762" spans="1:22" x14ac:dyDescent="0.3">
      <c r="A762">
        <v>760</v>
      </c>
      <c r="B762">
        <v>2012</v>
      </c>
      <c r="C762">
        <v>1</v>
      </c>
      <c r="D762">
        <v>31</v>
      </c>
      <c r="E762">
        <v>748.16326900000001</v>
      </c>
      <c r="F762">
        <v>938.60418700000002</v>
      </c>
      <c r="Q762">
        <f t="shared" si="96"/>
        <v>-47.95442711111113</v>
      </c>
      <c r="V762">
        <f t="shared" si="95"/>
        <v>700.20884188888886</v>
      </c>
    </row>
    <row r="763" spans="1:22" x14ac:dyDescent="0.3">
      <c r="A763">
        <v>761</v>
      </c>
      <c r="B763">
        <v>2012</v>
      </c>
      <c r="C763">
        <v>2</v>
      </c>
      <c r="D763">
        <v>1</v>
      </c>
      <c r="E763">
        <v>646.99151600000005</v>
      </c>
      <c r="F763">
        <v>901.83331299999998</v>
      </c>
      <c r="Q763">
        <f t="shared" si="96"/>
        <v>-66.875179777777774</v>
      </c>
      <c r="V763">
        <f t="shared" si="95"/>
        <v>580.11633622222223</v>
      </c>
    </row>
    <row r="764" spans="1:22" x14ac:dyDescent="0.3">
      <c r="A764">
        <v>762</v>
      </c>
      <c r="B764">
        <v>2012</v>
      </c>
      <c r="C764">
        <v>2</v>
      </c>
      <c r="D764">
        <v>2</v>
      </c>
      <c r="E764">
        <v>614.24200399999995</v>
      </c>
      <c r="F764">
        <v>862.10418700000002</v>
      </c>
      <c r="Q764">
        <f t="shared" si="96"/>
        <v>-45.046698888888905</v>
      </c>
      <c r="V764">
        <f t="shared" si="95"/>
        <v>569.195305111111</v>
      </c>
    </row>
    <row r="765" spans="1:22" x14ac:dyDescent="0.3">
      <c r="A765">
        <v>763</v>
      </c>
      <c r="B765">
        <v>2012</v>
      </c>
      <c r="C765">
        <v>2</v>
      </c>
      <c r="D765">
        <v>3</v>
      </c>
      <c r="E765">
        <v>482.595551</v>
      </c>
      <c r="F765">
        <v>822.9375</v>
      </c>
      <c r="Q765">
        <f t="shared" si="96"/>
        <v>-54.22168955555555</v>
      </c>
      <c r="V765">
        <f t="shared" si="95"/>
        <v>428.37386144444446</v>
      </c>
    </row>
    <row r="766" spans="1:22" x14ac:dyDescent="0.3">
      <c r="A766">
        <v>764</v>
      </c>
      <c r="B766">
        <v>2012</v>
      </c>
      <c r="C766">
        <v>2</v>
      </c>
      <c r="D766">
        <v>4</v>
      </c>
      <c r="E766">
        <v>519.86816399999998</v>
      </c>
      <c r="F766">
        <v>783.41668700000002</v>
      </c>
      <c r="Q766">
        <f t="shared" si="96"/>
        <v>-29.036129555555565</v>
      </c>
      <c r="V766">
        <f t="shared" si="95"/>
        <v>490.83203444444439</v>
      </c>
    </row>
    <row r="767" spans="1:22" x14ac:dyDescent="0.3">
      <c r="A767">
        <v>765</v>
      </c>
      <c r="B767">
        <v>2012</v>
      </c>
      <c r="C767">
        <v>2</v>
      </c>
      <c r="D767">
        <v>5</v>
      </c>
      <c r="E767">
        <v>605.81329300000004</v>
      </c>
      <c r="F767">
        <v>747.22918700000002</v>
      </c>
      <c r="Q767">
        <f t="shared" si="96"/>
        <v>2.5341389999999944</v>
      </c>
      <c r="V767">
        <f t="shared" si="95"/>
        <v>608.34743200000003</v>
      </c>
    </row>
    <row r="768" spans="1:22" x14ac:dyDescent="0.3">
      <c r="A768">
        <v>766</v>
      </c>
      <c r="B768">
        <v>2012</v>
      </c>
      <c r="C768">
        <v>2</v>
      </c>
      <c r="D768">
        <v>6</v>
      </c>
      <c r="E768">
        <v>583.82372999999995</v>
      </c>
      <c r="F768">
        <v>713.5625</v>
      </c>
      <c r="Q768">
        <f t="shared" si="96"/>
        <v>9.3470731111111078</v>
      </c>
      <c r="V768">
        <f t="shared" si="95"/>
        <v>593.17080311111101</v>
      </c>
    </row>
    <row r="769" spans="1:22" x14ac:dyDescent="0.3">
      <c r="A769">
        <v>767</v>
      </c>
      <c r="B769">
        <v>2012</v>
      </c>
      <c r="C769">
        <v>2</v>
      </c>
      <c r="D769">
        <v>7</v>
      </c>
      <c r="E769">
        <v>599.862976</v>
      </c>
      <c r="F769">
        <v>679.125</v>
      </c>
      <c r="Q769">
        <f t="shared" si="96"/>
        <v>13.124355888888893</v>
      </c>
      <c r="V769">
        <f t="shared" si="95"/>
        <v>612.98733188888889</v>
      </c>
    </row>
    <row r="770" spans="1:22" x14ac:dyDescent="0.3">
      <c r="A770">
        <v>768</v>
      </c>
      <c r="B770">
        <v>2012</v>
      </c>
      <c r="C770">
        <v>2</v>
      </c>
      <c r="D770">
        <v>8</v>
      </c>
      <c r="E770">
        <v>591.03460700000005</v>
      </c>
      <c r="F770">
        <v>647.25</v>
      </c>
      <c r="Q770">
        <f t="shared" si="96"/>
        <v>3.4417691111111139</v>
      </c>
      <c r="V770">
        <f t="shared" si="95"/>
        <v>594.47637611111122</v>
      </c>
    </row>
    <row r="771" spans="1:22" x14ac:dyDescent="0.3">
      <c r="A771">
        <v>769</v>
      </c>
      <c r="B771">
        <v>2012</v>
      </c>
      <c r="C771">
        <v>2</v>
      </c>
      <c r="D771">
        <v>9</v>
      </c>
      <c r="E771">
        <v>695.45727499999998</v>
      </c>
      <c r="F771">
        <v>623.97918700000002</v>
      </c>
      <c r="Q771">
        <f t="shared" si="96"/>
        <v>-15.44376622222223</v>
      </c>
      <c r="V771">
        <f t="shared" ref="V771:V834" si="97">E771+Q771</f>
        <v>680.0135087777777</v>
      </c>
    </row>
    <row r="772" spans="1:22" x14ac:dyDescent="0.3">
      <c r="A772">
        <v>770</v>
      </c>
      <c r="B772">
        <v>2012</v>
      </c>
      <c r="C772">
        <v>2</v>
      </c>
      <c r="D772">
        <v>10</v>
      </c>
      <c r="E772">
        <v>729.27929700000004</v>
      </c>
      <c r="F772">
        <v>603.02081299999998</v>
      </c>
      <c r="Q772">
        <f t="shared" si="96"/>
        <v>-10.781104111111112</v>
      </c>
      <c r="V772">
        <f t="shared" si="97"/>
        <v>718.49819288888898</v>
      </c>
    </row>
    <row r="773" spans="1:22" x14ac:dyDescent="0.3">
      <c r="A773">
        <v>771</v>
      </c>
      <c r="B773">
        <v>2012</v>
      </c>
      <c r="C773">
        <v>2</v>
      </c>
      <c r="D773">
        <v>11</v>
      </c>
      <c r="E773">
        <v>897.65741000000003</v>
      </c>
      <c r="F773">
        <v>602.58331299999998</v>
      </c>
      <c r="Q773">
        <f t="shared" si="96"/>
        <v>-47.6827831111111</v>
      </c>
      <c r="V773">
        <f t="shared" si="97"/>
        <v>849.97462688888891</v>
      </c>
    </row>
    <row r="774" spans="1:22" x14ac:dyDescent="0.3">
      <c r="A774">
        <v>772</v>
      </c>
      <c r="B774">
        <v>2012</v>
      </c>
      <c r="C774">
        <v>2</v>
      </c>
      <c r="D774">
        <v>12</v>
      </c>
      <c r="E774">
        <v>837.49603300000001</v>
      </c>
      <c r="F774">
        <v>589.04168700000002</v>
      </c>
      <c r="Q774">
        <f t="shared" si="96"/>
        <v>-54.887169777777785</v>
      </c>
      <c r="V774">
        <f t="shared" si="97"/>
        <v>782.60886322222223</v>
      </c>
    </row>
    <row r="775" spans="1:22" x14ac:dyDescent="0.3">
      <c r="A775">
        <v>773</v>
      </c>
      <c r="B775">
        <v>2012</v>
      </c>
      <c r="C775">
        <v>2</v>
      </c>
      <c r="D775">
        <v>13</v>
      </c>
      <c r="E775">
        <v>623.68719499999997</v>
      </c>
      <c r="F775">
        <v>569.52081299999998</v>
      </c>
      <c r="Q775">
        <f t="shared" si="96"/>
        <v>-57.892937555555562</v>
      </c>
      <c r="V775">
        <f t="shared" si="97"/>
        <v>565.79425744444438</v>
      </c>
    </row>
    <row r="776" spans="1:22" x14ac:dyDescent="0.3">
      <c r="A776">
        <v>774</v>
      </c>
      <c r="B776">
        <v>2012</v>
      </c>
      <c r="C776">
        <v>2</v>
      </c>
      <c r="D776">
        <v>14</v>
      </c>
      <c r="E776">
        <v>539.48028599999998</v>
      </c>
      <c r="F776">
        <v>552.95831299999998</v>
      </c>
      <c r="Q776">
        <f t="shared" si="96"/>
        <v>-102.35227122222224</v>
      </c>
      <c r="V776">
        <f t="shared" si="97"/>
        <v>437.12801477777771</v>
      </c>
    </row>
    <row r="777" spans="1:22" x14ac:dyDescent="0.3">
      <c r="A777">
        <v>775</v>
      </c>
      <c r="B777">
        <v>2012</v>
      </c>
      <c r="C777">
        <v>2</v>
      </c>
      <c r="D777">
        <v>15</v>
      </c>
      <c r="E777">
        <v>479.298157</v>
      </c>
      <c r="F777">
        <v>532.45831299999998</v>
      </c>
      <c r="Q777">
        <f t="shared" si="96"/>
        <v>-86.402977888888884</v>
      </c>
      <c r="V777">
        <f t="shared" si="97"/>
        <v>392.89517911111113</v>
      </c>
    </row>
    <row r="778" spans="1:22" x14ac:dyDescent="0.3">
      <c r="A778">
        <v>776</v>
      </c>
      <c r="B778">
        <v>2012</v>
      </c>
      <c r="C778">
        <v>2</v>
      </c>
      <c r="D778">
        <v>16</v>
      </c>
      <c r="E778">
        <v>404.97311400000001</v>
      </c>
      <c r="F778">
        <v>515.5</v>
      </c>
      <c r="Q778">
        <f t="shared" si="96"/>
        <v>-93.862297888888889</v>
      </c>
      <c r="V778">
        <f t="shared" si="97"/>
        <v>311.11081611111115</v>
      </c>
    </row>
    <row r="779" spans="1:22" x14ac:dyDescent="0.3">
      <c r="A779">
        <v>777</v>
      </c>
      <c r="B779">
        <v>2012</v>
      </c>
      <c r="C779">
        <v>2</v>
      </c>
      <c r="D779">
        <v>17</v>
      </c>
      <c r="E779">
        <v>391.71551499999998</v>
      </c>
      <c r="F779">
        <v>506.25</v>
      </c>
      <c r="Q779">
        <f t="shared" si="96"/>
        <v>-116.71919788888889</v>
      </c>
      <c r="V779">
        <f t="shared" si="97"/>
        <v>274.99631711111113</v>
      </c>
    </row>
    <row r="780" spans="1:22" x14ac:dyDescent="0.3">
      <c r="A780">
        <v>778</v>
      </c>
      <c r="B780">
        <v>2012</v>
      </c>
      <c r="C780">
        <v>2</v>
      </c>
      <c r="D780">
        <v>18</v>
      </c>
      <c r="E780">
        <v>412.040436</v>
      </c>
      <c r="F780">
        <v>507.875</v>
      </c>
      <c r="Q780">
        <f t="shared" si="96"/>
        <v>-105.48031277777778</v>
      </c>
      <c r="V780">
        <f t="shared" si="97"/>
        <v>306.56012322222222</v>
      </c>
    </row>
    <row r="781" spans="1:22" x14ac:dyDescent="0.3">
      <c r="A781">
        <v>779</v>
      </c>
      <c r="B781">
        <v>2012</v>
      </c>
      <c r="C781">
        <v>2</v>
      </c>
      <c r="D781">
        <v>19</v>
      </c>
      <c r="E781">
        <v>520.346497</v>
      </c>
      <c r="F781">
        <v>499.25</v>
      </c>
      <c r="Q781">
        <f t="shared" si="96"/>
        <v>-58.396020000000007</v>
      </c>
      <c r="V781">
        <f t="shared" si="97"/>
        <v>461.95047699999998</v>
      </c>
    </row>
    <row r="782" spans="1:22" x14ac:dyDescent="0.3">
      <c r="A782">
        <v>780</v>
      </c>
      <c r="B782">
        <v>2012</v>
      </c>
      <c r="C782">
        <v>2</v>
      </c>
      <c r="D782">
        <v>20</v>
      </c>
      <c r="E782">
        <v>436.36642499999999</v>
      </c>
      <c r="F782">
        <v>496.0625</v>
      </c>
      <c r="Q782">
        <f t="shared" si="96"/>
        <v>-98.70592255555556</v>
      </c>
      <c r="V782">
        <f t="shared" si="97"/>
        <v>337.66050244444443</v>
      </c>
    </row>
    <row r="783" spans="1:22" x14ac:dyDescent="0.3">
      <c r="A783">
        <v>781</v>
      </c>
      <c r="B783">
        <v>2012</v>
      </c>
      <c r="C783">
        <v>2</v>
      </c>
      <c r="D783">
        <v>21</v>
      </c>
      <c r="E783">
        <v>420.83306900000002</v>
      </c>
      <c r="F783">
        <v>498.375</v>
      </c>
      <c r="Q783">
        <f t="shared" si="96"/>
        <v>-72.165093444444423</v>
      </c>
      <c r="V783">
        <f t="shared" si="97"/>
        <v>348.66797555555559</v>
      </c>
    </row>
    <row r="784" spans="1:22" x14ac:dyDescent="0.3">
      <c r="A784">
        <v>782</v>
      </c>
      <c r="B784">
        <v>2012</v>
      </c>
      <c r="C784">
        <v>2</v>
      </c>
      <c r="D784">
        <v>22</v>
      </c>
      <c r="E784">
        <v>418.66351300000002</v>
      </c>
      <c r="F784">
        <v>562.95831299999998</v>
      </c>
      <c r="Q784">
        <f t="shared" si="96"/>
        <v>-63.309824555555501</v>
      </c>
      <c r="V784">
        <f t="shared" si="97"/>
        <v>355.35368844444451</v>
      </c>
    </row>
    <row r="785" spans="1:22" x14ac:dyDescent="0.3">
      <c r="A785">
        <v>783</v>
      </c>
      <c r="B785">
        <v>2012</v>
      </c>
      <c r="C785">
        <v>2</v>
      </c>
      <c r="D785">
        <v>23</v>
      </c>
      <c r="E785">
        <v>830.18225099999995</v>
      </c>
      <c r="F785">
        <v>680.625</v>
      </c>
      <c r="Q785">
        <f t="shared" si="96"/>
        <v>-41.113813777777771</v>
      </c>
      <c r="V785">
        <f t="shared" si="97"/>
        <v>789.0684372222222</v>
      </c>
    </row>
    <row r="786" spans="1:22" x14ac:dyDescent="0.3">
      <c r="A786">
        <v>784</v>
      </c>
      <c r="B786">
        <v>2012</v>
      </c>
      <c r="C786">
        <v>2</v>
      </c>
      <c r="D786">
        <v>24</v>
      </c>
      <c r="E786">
        <v>691.63476600000001</v>
      </c>
      <c r="F786">
        <v>646.25</v>
      </c>
      <c r="Q786">
        <f t="shared" si="96"/>
        <v>-87.320658555555553</v>
      </c>
      <c r="V786">
        <f t="shared" si="97"/>
        <v>604.31410744444452</v>
      </c>
    </row>
    <row r="787" spans="1:22" x14ac:dyDescent="0.3">
      <c r="A787">
        <v>785</v>
      </c>
      <c r="B787">
        <v>2012</v>
      </c>
      <c r="C787">
        <v>2</v>
      </c>
      <c r="D787">
        <v>25</v>
      </c>
      <c r="E787">
        <v>605.06701699999996</v>
      </c>
      <c r="F787">
        <v>630.20831299999998</v>
      </c>
      <c r="Q787">
        <f t="shared" si="96"/>
        <v>-88.761921888888878</v>
      </c>
      <c r="V787">
        <f t="shared" si="97"/>
        <v>516.30509511111109</v>
      </c>
    </row>
    <row r="788" spans="1:22" x14ac:dyDescent="0.3">
      <c r="A788">
        <v>786</v>
      </c>
      <c r="B788">
        <v>2012</v>
      </c>
      <c r="C788">
        <v>2</v>
      </c>
      <c r="D788">
        <v>26</v>
      </c>
      <c r="E788">
        <v>608.04577600000005</v>
      </c>
      <c r="F788">
        <v>607.75</v>
      </c>
      <c r="Q788">
        <f t="shared" si="96"/>
        <v>-70.904768333333323</v>
      </c>
      <c r="V788">
        <f t="shared" si="97"/>
        <v>537.14100766666672</v>
      </c>
    </row>
    <row r="789" spans="1:22" x14ac:dyDescent="0.3">
      <c r="A789">
        <v>787</v>
      </c>
      <c r="B789">
        <v>2012</v>
      </c>
      <c r="C789">
        <v>2</v>
      </c>
      <c r="D789">
        <v>27</v>
      </c>
      <c r="E789">
        <v>451.98959400000001</v>
      </c>
      <c r="F789">
        <v>597.625</v>
      </c>
      <c r="Q789">
        <f t="shared" si="96"/>
        <v>-81.592522444444455</v>
      </c>
      <c r="V789">
        <f t="shared" si="97"/>
        <v>370.39707155555556</v>
      </c>
    </row>
    <row r="790" spans="1:22" x14ac:dyDescent="0.3">
      <c r="A790">
        <v>788</v>
      </c>
      <c r="B790">
        <v>2012</v>
      </c>
      <c r="C790">
        <v>2</v>
      </c>
      <c r="D790">
        <v>28</v>
      </c>
      <c r="E790">
        <v>395.92095899999998</v>
      </c>
      <c r="F790">
        <v>593.58331299999998</v>
      </c>
      <c r="Q790">
        <f t="shared" si="96"/>
        <v>-83.372677222222208</v>
      </c>
      <c r="V790">
        <f t="shared" si="97"/>
        <v>312.54828177777779</v>
      </c>
    </row>
    <row r="791" spans="1:22" x14ac:dyDescent="0.3">
      <c r="A791">
        <v>789</v>
      </c>
      <c r="B791">
        <v>2012</v>
      </c>
      <c r="C791">
        <v>2</v>
      </c>
      <c r="D791">
        <v>29</v>
      </c>
      <c r="E791">
        <v>390.580963</v>
      </c>
      <c r="F791">
        <v>598.79168700000002</v>
      </c>
      <c r="Q791">
        <f t="shared" si="96"/>
        <v>-65.254441777777785</v>
      </c>
      <c r="V791">
        <f t="shared" si="97"/>
        <v>325.3265212222222</v>
      </c>
    </row>
    <row r="792" spans="1:22" x14ac:dyDescent="0.3">
      <c r="A792">
        <v>790</v>
      </c>
      <c r="B792">
        <v>2012</v>
      </c>
      <c r="C792">
        <v>3</v>
      </c>
      <c r="D792">
        <v>1</v>
      </c>
      <c r="E792">
        <v>388.60882600000002</v>
      </c>
      <c r="F792">
        <v>581.41668700000002</v>
      </c>
      <c r="Q792">
        <f t="shared" si="96"/>
        <v>-39.238223666666663</v>
      </c>
      <c r="V792">
        <f t="shared" si="97"/>
        <v>349.37060233333335</v>
      </c>
    </row>
    <row r="793" spans="1:22" x14ac:dyDescent="0.3">
      <c r="A793">
        <v>791</v>
      </c>
      <c r="B793">
        <v>2012</v>
      </c>
      <c r="C793">
        <v>3</v>
      </c>
      <c r="D793">
        <v>2</v>
      </c>
      <c r="E793">
        <v>387.14675899999997</v>
      </c>
      <c r="F793">
        <v>550.70831299999998</v>
      </c>
      <c r="Q793">
        <f t="shared" si="96"/>
        <v>-7.2935178888888759</v>
      </c>
      <c r="V793">
        <f t="shared" si="97"/>
        <v>379.85324111111112</v>
      </c>
    </row>
    <row r="794" spans="1:22" x14ac:dyDescent="0.3">
      <c r="A794">
        <v>792</v>
      </c>
      <c r="B794">
        <v>2012</v>
      </c>
      <c r="C794">
        <v>3</v>
      </c>
      <c r="D794">
        <v>3</v>
      </c>
      <c r="E794">
        <v>385.95840500000003</v>
      </c>
      <c r="F794">
        <v>529.39581299999998</v>
      </c>
      <c r="Q794">
        <f t="shared" si="96"/>
        <v>7.8097908888888945</v>
      </c>
      <c r="V794">
        <f t="shared" si="97"/>
        <v>393.7681958888889</v>
      </c>
    </row>
    <row r="795" spans="1:22" x14ac:dyDescent="0.3">
      <c r="A795">
        <v>793</v>
      </c>
      <c r="B795">
        <v>2012</v>
      </c>
      <c r="C795">
        <v>3</v>
      </c>
      <c r="D795">
        <v>4</v>
      </c>
      <c r="E795">
        <v>385.962311</v>
      </c>
      <c r="F795">
        <v>514.0625</v>
      </c>
      <c r="Q795">
        <f t="shared" si="96"/>
        <v>-17.739562777777767</v>
      </c>
      <c r="V795">
        <f t="shared" si="97"/>
        <v>368.22274822222221</v>
      </c>
    </row>
    <row r="796" spans="1:22" x14ac:dyDescent="0.3">
      <c r="A796">
        <v>794</v>
      </c>
      <c r="B796">
        <v>2012</v>
      </c>
      <c r="C796">
        <v>3</v>
      </c>
      <c r="D796">
        <v>5</v>
      </c>
      <c r="E796">
        <v>394.265625</v>
      </c>
      <c r="F796">
        <v>504.25</v>
      </c>
      <c r="Q796">
        <f t="shared" si="96"/>
        <v>75.135684222222224</v>
      </c>
      <c r="V796">
        <f t="shared" si="97"/>
        <v>469.40130922222221</v>
      </c>
    </row>
    <row r="797" spans="1:22" x14ac:dyDescent="0.3">
      <c r="A797">
        <v>795</v>
      </c>
      <c r="B797">
        <v>2012</v>
      </c>
      <c r="C797">
        <v>3</v>
      </c>
      <c r="D797">
        <v>6</v>
      </c>
      <c r="E797">
        <v>589.94134499999996</v>
      </c>
      <c r="F797">
        <v>492.75</v>
      </c>
      <c r="Q797">
        <f t="shared" ref="Q797:Q860" si="98">Q67</f>
        <v>72.173722999999981</v>
      </c>
      <c r="V797">
        <f t="shared" si="97"/>
        <v>662.11506799999995</v>
      </c>
    </row>
    <row r="798" spans="1:22" x14ac:dyDescent="0.3">
      <c r="A798">
        <v>796</v>
      </c>
      <c r="B798">
        <v>2012</v>
      </c>
      <c r="C798">
        <v>3</v>
      </c>
      <c r="D798">
        <v>7</v>
      </c>
      <c r="E798">
        <v>460.129211</v>
      </c>
      <c r="F798">
        <v>479.5625</v>
      </c>
      <c r="Q798">
        <f t="shared" si="98"/>
        <v>-14.062055666666659</v>
      </c>
      <c r="V798">
        <f t="shared" si="97"/>
        <v>446.06715533333335</v>
      </c>
    </row>
    <row r="799" spans="1:22" x14ac:dyDescent="0.3">
      <c r="A799">
        <v>797</v>
      </c>
      <c r="B799">
        <v>2012</v>
      </c>
      <c r="C799">
        <v>3</v>
      </c>
      <c r="D799">
        <v>8</v>
      </c>
      <c r="E799">
        <v>438.48199499999998</v>
      </c>
      <c r="F799">
        <v>467.0625</v>
      </c>
      <c r="Q799">
        <f t="shared" si="98"/>
        <v>-16.208550333333353</v>
      </c>
      <c r="V799">
        <f t="shared" si="97"/>
        <v>422.27344466666665</v>
      </c>
    </row>
    <row r="800" spans="1:22" x14ac:dyDescent="0.3">
      <c r="A800">
        <v>798</v>
      </c>
      <c r="B800">
        <v>2012</v>
      </c>
      <c r="C800">
        <v>3</v>
      </c>
      <c r="D800">
        <v>9</v>
      </c>
      <c r="E800">
        <v>401.72058099999998</v>
      </c>
      <c r="F800">
        <v>451.0625</v>
      </c>
      <c r="Q800">
        <f t="shared" si="98"/>
        <v>6.7057902222222383</v>
      </c>
      <c r="V800">
        <f t="shared" si="97"/>
        <v>408.4263712222222</v>
      </c>
    </row>
    <row r="801" spans="1:22" x14ac:dyDescent="0.3">
      <c r="A801">
        <v>799</v>
      </c>
      <c r="B801">
        <v>2012</v>
      </c>
      <c r="C801">
        <v>3</v>
      </c>
      <c r="D801">
        <v>10</v>
      </c>
      <c r="E801">
        <v>611.14019800000005</v>
      </c>
      <c r="F801">
        <v>441.5625</v>
      </c>
      <c r="Q801">
        <f t="shared" si="98"/>
        <v>32.178215777777794</v>
      </c>
      <c r="V801">
        <f t="shared" si="97"/>
        <v>643.31841377777789</v>
      </c>
    </row>
    <row r="802" spans="1:22" x14ac:dyDescent="0.3">
      <c r="A802">
        <v>800</v>
      </c>
      <c r="B802">
        <v>2012</v>
      </c>
      <c r="C802">
        <v>3</v>
      </c>
      <c r="D802">
        <v>11</v>
      </c>
      <c r="E802">
        <v>743.65679899999998</v>
      </c>
      <c r="F802">
        <v>443.84783900000002</v>
      </c>
      <c r="Q802">
        <f t="shared" si="98"/>
        <v>19.830084999999965</v>
      </c>
      <c r="V802">
        <f t="shared" si="97"/>
        <v>763.48688399999992</v>
      </c>
    </row>
    <row r="803" spans="1:22" x14ac:dyDescent="0.3">
      <c r="A803">
        <v>801</v>
      </c>
      <c r="B803">
        <v>2012</v>
      </c>
      <c r="C803">
        <v>3</v>
      </c>
      <c r="D803">
        <v>12</v>
      </c>
      <c r="E803">
        <v>657.473206</v>
      </c>
      <c r="F803">
        <v>434.60415599999999</v>
      </c>
      <c r="Q803">
        <f t="shared" si="98"/>
        <v>-18.159379666666666</v>
      </c>
      <c r="V803">
        <f t="shared" si="97"/>
        <v>639.31382633333328</v>
      </c>
    </row>
    <row r="804" spans="1:22" x14ac:dyDescent="0.3">
      <c r="A804">
        <v>802</v>
      </c>
      <c r="B804">
        <v>2012</v>
      </c>
      <c r="C804">
        <v>3</v>
      </c>
      <c r="D804">
        <v>13</v>
      </c>
      <c r="E804">
        <v>497.90945399999998</v>
      </c>
      <c r="F804">
        <v>437.47915599999999</v>
      </c>
      <c r="Q804">
        <f t="shared" si="98"/>
        <v>-28.572441777777769</v>
      </c>
      <c r="V804">
        <f t="shared" si="97"/>
        <v>469.3370122222222</v>
      </c>
    </row>
    <row r="805" spans="1:22" x14ac:dyDescent="0.3">
      <c r="A805">
        <v>803</v>
      </c>
      <c r="B805">
        <v>2012</v>
      </c>
      <c r="C805">
        <v>3</v>
      </c>
      <c r="D805">
        <v>14</v>
      </c>
      <c r="E805">
        <v>451.163208</v>
      </c>
      <c r="F805">
        <v>435.29165599999999</v>
      </c>
      <c r="Q805">
        <f t="shared" si="98"/>
        <v>-41.728976777777767</v>
      </c>
      <c r="V805">
        <f t="shared" si="97"/>
        <v>409.43423122222225</v>
      </c>
    </row>
    <row r="806" spans="1:22" x14ac:dyDescent="0.3">
      <c r="A806">
        <v>804</v>
      </c>
      <c r="B806">
        <v>2012</v>
      </c>
      <c r="C806">
        <v>3</v>
      </c>
      <c r="D806">
        <v>15</v>
      </c>
      <c r="E806">
        <v>436.87029999999999</v>
      </c>
      <c r="F806">
        <v>467.70834400000001</v>
      </c>
      <c r="Q806">
        <f t="shared" si="98"/>
        <v>13.398257555555542</v>
      </c>
      <c r="V806">
        <f t="shared" si="97"/>
        <v>450.2685575555555</v>
      </c>
    </row>
    <row r="807" spans="1:22" x14ac:dyDescent="0.3">
      <c r="A807">
        <v>805</v>
      </c>
      <c r="B807">
        <v>2012</v>
      </c>
      <c r="C807">
        <v>3</v>
      </c>
      <c r="D807">
        <v>16</v>
      </c>
      <c r="E807">
        <v>950.992615</v>
      </c>
      <c r="F807">
        <v>634.66668700000002</v>
      </c>
      <c r="Q807">
        <f t="shared" si="98"/>
        <v>76.19810655555554</v>
      </c>
      <c r="V807">
        <f t="shared" si="97"/>
        <v>1027.1907215555555</v>
      </c>
    </row>
    <row r="808" spans="1:22" x14ac:dyDescent="0.3">
      <c r="A808">
        <v>806</v>
      </c>
      <c r="B808">
        <v>2012</v>
      </c>
      <c r="C808">
        <v>3</v>
      </c>
      <c r="D808">
        <v>17</v>
      </c>
      <c r="E808">
        <v>929.45135500000004</v>
      </c>
      <c r="F808">
        <v>691.35418700000002</v>
      </c>
      <c r="Q808">
        <f t="shared" si="98"/>
        <v>17.818271111111105</v>
      </c>
      <c r="V808">
        <f t="shared" si="97"/>
        <v>947.26962611111117</v>
      </c>
    </row>
    <row r="809" spans="1:22" x14ac:dyDescent="0.3">
      <c r="A809">
        <v>807</v>
      </c>
      <c r="B809">
        <v>2012</v>
      </c>
      <c r="C809">
        <v>3</v>
      </c>
      <c r="D809">
        <v>18</v>
      </c>
      <c r="E809">
        <v>690.13800000000003</v>
      </c>
      <c r="F809">
        <v>638.72918700000002</v>
      </c>
      <c r="Q809">
        <f t="shared" si="98"/>
        <v>-10.65813177777777</v>
      </c>
      <c r="V809">
        <f t="shared" si="97"/>
        <v>679.47986822222231</v>
      </c>
    </row>
    <row r="810" spans="1:22" x14ac:dyDescent="0.3">
      <c r="A810">
        <v>808</v>
      </c>
      <c r="B810">
        <v>2012</v>
      </c>
      <c r="C810">
        <v>3</v>
      </c>
      <c r="D810">
        <v>19</v>
      </c>
      <c r="E810">
        <v>465.51181000000003</v>
      </c>
      <c r="F810">
        <v>600.77081299999998</v>
      </c>
      <c r="Q810">
        <f t="shared" si="98"/>
        <v>11.719617999999993</v>
      </c>
      <c r="V810">
        <f t="shared" si="97"/>
        <v>477.23142799999999</v>
      </c>
    </row>
    <row r="811" spans="1:22" x14ac:dyDescent="0.3">
      <c r="A811">
        <v>809</v>
      </c>
      <c r="B811">
        <v>2012</v>
      </c>
      <c r="C811">
        <v>3</v>
      </c>
      <c r="D811">
        <v>20</v>
      </c>
      <c r="E811">
        <v>395.33163500000001</v>
      </c>
      <c r="F811">
        <v>609.14581299999998</v>
      </c>
      <c r="Q811">
        <f t="shared" si="98"/>
        <v>12.922966888888899</v>
      </c>
      <c r="V811">
        <f t="shared" si="97"/>
        <v>408.25460188888889</v>
      </c>
    </row>
    <row r="812" spans="1:22" x14ac:dyDescent="0.3">
      <c r="A812">
        <v>810</v>
      </c>
      <c r="B812">
        <v>2012</v>
      </c>
      <c r="C812">
        <v>3</v>
      </c>
      <c r="D812">
        <v>21</v>
      </c>
      <c r="E812">
        <v>520.26141399999995</v>
      </c>
      <c r="F812">
        <v>630.58331299999998</v>
      </c>
      <c r="Q812">
        <f t="shared" si="98"/>
        <v>-32.854322777777782</v>
      </c>
      <c r="V812">
        <f t="shared" si="97"/>
        <v>487.40709122222216</v>
      </c>
    </row>
    <row r="813" spans="1:22" x14ac:dyDescent="0.3">
      <c r="A813">
        <v>811</v>
      </c>
      <c r="B813">
        <v>2012</v>
      </c>
      <c r="C813">
        <v>3</v>
      </c>
      <c r="D813">
        <v>22</v>
      </c>
      <c r="E813">
        <v>723.10131799999999</v>
      </c>
      <c r="F813">
        <v>626.29168700000002</v>
      </c>
      <c r="Q813">
        <f t="shared" si="98"/>
        <v>-68.878896111111104</v>
      </c>
      <c r="V813">
        <f t="shared" si="97"/>
        <v>654.2224218888889</v>
      </c>
    </row>
    <row r="814" spans="1:22" x14ac:dyDescent="0.3">
      <c r="A814">
        <v>812</v>
      </c>
      <c r="B814">
        <v>2012</v>
      </c>
      <c r="C814">
        <v>3</v>
      </c>
      <c r="D814">
        <v>23</v>
      </c>
      <c r="E814">
        <v>575.705872</v>
      </c>
      <c r="F814">
        <v>605.44683799999996</v>
      </c>
      <c r="Q814">
        <f t="shared" si="98"/>
        <v>-55.588219555555554</v>
      </c>
      <c r="V814">
        <f t="shared" si="97"/>
        <v>520.1176524444445</v>
      </c>
    </row>
    <row r="815" spans="1:22" x14ac:dyDescent="0.3">
      <c r="A815">
        <v>813</v>
      </c>
      <c r="B815">
        <v>2012</v>
      </c>
      <c r="C815">
        <v>3</v>
      </c>
      <c r="D815">
        <v>24</v>
      </c>
      <c r="E815">
        <v>438.79254200000003</v>
      </c>
      <c r="F815">
        <v>587.70831299999998</v>
      </c>
      <c r="Q815">
        <f t="shared" si="98"/>
        <v>2.9214172222222348</v>
      </c>
      <c r="V815">
        <f t="shared" si="97"/>
        <v>441.71395922222229</v>
      </c>
    </row>
    <row r="816" spans="1:22" x14ac:dyDescent="0.3">
      <c r="A816">
        <v>814</v>
      </c>
      <c r="B816">
        <v>2012</v>
      </c>
      <c r="C816">
        <v>3</v>
      </c>
      <c r="D816">
        <v>25</v>
      </c>
      <c r="E816">
        <v>415.89855999999997</v>
      </c>
      <c r="F816">
        <v>571.125</v>
      </c>
      <c r="Q816">
        <f t="shared" si="98"/>
        <v>21.416168222222204</v>
      </c>
      <c r="V816">
        <f t="shared" si="97"/>
        <v>437.31472822222219</v>
      </c>
    </row>
    <row r="817" spans="1:22" x14ac:dyDescent="0.3">
      <c r="A817">
        <v>815</v>
      </c>
      <c r="B817">
        <v>2012</v>
      </c>
      <c r="C817">
        <v>3</v>
      </c>
      <c r="D817">
        <v>26</v>
      </c>
      <c r="E817">
        <v>571.31011999999998</v>
      </c>
      <c r="F817">
        <v>552</v>
      </c>
      <c r="Q817">
        <f t="shared" si="98"/>
        <v>83.339172444444458</v>
      </c>
      <c r="V817">
        <f t="shared" si="97"/>
        <v>654.64929244444443</v>
      </c>
    </row>
    <row r="818" spans="1:22" x14ac:dyDescent="0.3">
      <c r="A818">
        <v>816</v>
      </c>
      <c r="B818">
        <v>2012</v>
      </c>
      <c r="C818">
        <v>3</v>
      </c>
      <c r="D818">
        <v>27</v>
      </c>
      <c r="E818">
        <v>643.87323000000004</v>
      </c>
      <c r="F818">
        <v>536.6875</v>
      </c>
      <c r="Q818">
        <f t="shared" si="98"/>
        <v>90.668233333333347</v>
      </c>
      <c r="V818">
        <f t="shared" si="97"/>
        <v>734.54146333333335</v>
      </c>
    </row>
    <row r="819" spans="1:22" x14ac:dyDescent="0.3">
      <c r="A819">
        <v>817</v>
      </c>
      <c r="B819">
        <v>2012</v>
      </c>
      <c r="C819">
        <v>3</v>
      </c>
      <c r="D819">
        <v>28</v>
      </c>
      <c r="E819">
        <v>634.02002000000005</v>
      </c>
      <c r="F819">
        <v>529.08331299999998</v>
      </c>
      <c r="Q819">
        <f t="shared" si="98"/>
        <v>64.031083777777795</v>
      </c>
      <c r="V819">
        <f t="shared" si="97"/>
        <v>698.05110377777783</v>
      </c>
    </row>
    <row r="820" spans="1:22" x14ac:dyDescent="0.3">
      <c r="A820">
        <v>818</v>
      </c>
      <c r="B820">
        <v>2012</v>
      </c>
      <c r="C820">
        <v>3</v>
      </c>
      <c r="D820">
        <v>29</v>
      </c>
      <c r="E820">
        <v>766.645081</v>
      </c>
      <c r="F820">
        <v>542.85418700000002</v>
      </c>
      <c r="Q820">
        <f t="shared" si="98"/>
        <v>104.41889122222221</v>
      </c>
      <c r="V820">
        <f t="shared" si="97"/>
        <v>871.06397222222222</v>
      </c>
    </row>
    <row r="821" spans="1:22" x14ac:dyDescent="0.3">
      <c r="A821">
        <v>819</v>
      </c>
      <c r="B821">
        <v>2012</v>
      </c>
      <c r="C821">
        <v>3</v>
      </c>
      <c r="D821">
        <v>30</v>
      </c>
      <c r="E821">
        <v>987.263733</v>
      </c>
      <c r="F821">
        <v>808.16668700000002</v>
      </c>
      <c r="Q821">
        <f t="shared" si="98"/>
        <v>66.757554999999982</v>
      </c>
      <c r="V821">
        <f t="shared" si="97"/>
        <v>1054.0212879999999</v>
      </c>
    </row>
    <row r="822" spans="1:22" x14ac:dyDescent="0.3">
      <c r="A822">
        <v>820</v>
      </c>
      <c r="B822">
        <v>2012</v>
      </c>
      <c r="C822">
        <v>3</v>
      </c>
      <c r="D822">
        <v>31</v>
      </c>
      <c r="E822">
        <v>1631.6850589999999</v>
      </c>
      <c r="F822">
        <v>1073.333374</v>
      </c>
      <c r="Q822">
        <f t="shared" si="98"/>
        <v>45.962046555555553</v>
      </c>
      <c r="V822">
        <f t="shared" si="97"/>
        <v>1677.6471055555555</v>
      </c>
    </row>
    <row r="823" spans="1:22" x14ac:dyDescent="0.3">
      <c r="A823">
        <v>821</v>
      </c>
      <c r="B823">
        <v>2012</v>
      </c>
      <c r="C823">
        <v>4</v>
      </c>
      <c r="D823">
        <v>1</v>
      </c>
      <c r="E823">
        <v>1273.87915</v>
      </c>
      <c r="F823">
        <v>959.0625</v>
      </c>
      <c r="Q823">
        <f t="shared" si="98"/>
        <v>-30.836876777777793</v>
      </c>
      <c r="V823">
        <f t="shared" si="97"/>
        <v>1243.0422732222221</v>
      </c>
    </row>
    <row r="824" spans="1:22" x14ac:dyDescent="0.3">
      <c r="A824">
        <v>822</v>
      </c>
      <c r="B824">
        <v>2012</v>
      </c>
      <c r="C824">
        <v>4</v>
      </c>
      <c r="D824">
        <v>2</v>
      </c>
      <c r="E824">
        <v>947.00048800000002</v>
      </c>
      <c r="F824">
        <v>835.91668700000002</v>
      </c>
      <c r="Q824">
        <f t="shared" si="98"/>
        <v>-70.798516222222233</v>
      </c>
      <c r="V824">
        <f t="shared" si="97"/>
        <v>876.20197177777777</v>
      </c>
    </row>
    <row r="825" spans="1:22" x14ac:dyDescent="0.3">
      <c r="A825">
        <v>823</v>
      </c>
      <c r="B825">
        <v>2012</v>
      </c>
      <c r="C825">
        <v>4</v>
      </c>
      <c r="D825">
        <v>3</v>
      </c>
      <c r="E825">
        <v>591.65765399999998</v>
      </c>
      <c r="F825">
        <v>790.85418700000002</v>
      </c>
      <c r="Q825">
        <f t="shared" si="98"/>
        <v>-139.48629100000002</v>
      </c>
      <c r="V825">
        <f t="shared" si="97"/>
        <v>452.17136299999993</v>
      </c>
    </row>
    <row r="826" spans="1:22" x14ac:dyDescent="0.3">
      <c r="A826">
        <v>824</v>
      </c>
      <c r="B826">
        <v>2012</v>
      </c>
      <c r="C826">
        <v>4</v>
      </c>
      <c r="D826">
        <v>4</v>
      </c>
      <c r="E826">
        <v>702.13964799999997</v>
      </c>
      <c r="F826">
        <v>780.17388900000003</v>
      </c>
      <c r="Q826">
        <f t="shared" si="98"/>
        <v>-150.54014066666664</v>
      </c>
      <c r="V826">
        <f t="shared" si="97"/>
        <v>551.59950733333335</v>
      </c>
    </row>
    <row r="827" spans="1:22" x14ac:dyDescent="0.3">
      <c r="A827">
        <v>825</v>
      </c>
      <c r="B827">
        <v>2012</v>
      </c>
      <c r="C827">
        <v>4</v>
      </c>
      <c r="D827">
        <v>5</v>
      </c>
      <c r="E827">
        <v>669.66302499999995</v>
      </c>
      <c r="F827">
        <v>769.6875</v>
      </c>
      <c r="Q827">
        <f t="shared" si="98"/>
        <v>-133.22663366666671</v>
      </c>
      <c r="V827">
        <f t="shared" si="97"/>
        <v>536.43639133333318</v>
      </c>
    </row>
    <row r="828" spans="1:22" x14ac:dyDescent="0.3">
      <c r="A828">
        <v>826</v>
      </c>
      <c r="B828">
        <v>2012</v>
      </c>
      <c r="C828">
        <v>4</v>
      </c>
      <c r="D828">
        <v>6</v>
      </c>
      <c r="E828">
        <v>476.78527800000001</v>
      </c>
      <c r="F828">
        <v>747.9375</v>
      </c>
      <c r="Q828">
        <f t="shared" si="98"/>
        <v>-201.26399411111112</v>
      </c>
      <c r="V828">
        <f t="shared" si="97"/>
        <v>275.52128388888889</v>
      </c>
    </row>
    <row r="829" spans="1:22" x14ac:dyDescent="0.3">
      <c r="A829">
        <v>827</v>
      </c>
      <c r="B829">
        <v>2012</v>
      </c>
      <c r="C829">
        <v>4</v>
      </c>
      <c r="D829">
        <v>7</v>
      </c>
      <c r="E829">
        <v>397.27957199999997</v>
      </c>
      <c r="F829">
        <v>723.125</v>
      </c>
      <c r="Q829">
        <f t="shared" si="98"/>
        <v>-193.18745588888893</v>
      </c>
      <c r="V829">
        <f t="shared" si="97"/>
        <v>204.09211611111104</v>
      </c>
    </row>
    <row r="830" spans="1:22" x14ac:dyDescent="0.3">
      <c r="A830">
        <v>828</v>
      </c>
      <c r="B830">
        <v>2012</v>
      </c>
      <c r="C830">
        <v>4</v>
      </c>
      <c r="D830">
        <v>8</v>
      </c>
      <c r="E830">
        <v>393.20339999999999</v>
      </c>
      <c r="F830">
        <v>699.66668700000002</v>
      </c>
      <c r="Q830">
        <f t="shared" si="98"/>
        <v>-193.95769933333335</v>
      </c>
      <c r="V830">
        <f t="shared" si="97"/>
        <v>199.24570066666664</v>
      </c>
    </row>
    <row r="831" spans="1:22" x14ac:dyDescent="0.3">
      <c r="A831">
        <v>829</v>
      </c>
      <c r="B831">
        <v>2012</v>
      </c>
      <c r="C831">
        <v>4</v>
      </c>
      <c r="D831">
        <v>9</v>
      </c>
      <c r="E831">
        <v>498.59494000000001</v>
      </c>
      <c r="F831">
        <v>677.0625</v>
      </c>
      <c r="Q831">
        <f t="shared" si="98"/>
        <v>-230.48187955555557</v>
      </c>
      <c r="V831">
        <f t="shared" si="97"/>
        <v>268.11306044444444</v>
      </c>
    </row>
    <row r="832" spans="1:22" x14ac:dyDescent="0.3">
      <c r="A832">
        <v>830</v>
      </c>
      <c r="B832">
        <v>2012</v>
      </c>
      <c r="C832">
        <v>4</v>
      </c>
      <c r="D832">
        <v>10</v>
      </c>
      <c r="E832">
        <v>670.69390899999996</v>
      </c>
      <c r="F832">
        <v>656.02081299999998</v>
      </c>
      <c r="Q832">
        <f t="shared" si="98"/>
        <v>-219.24878588888885</v>
      </c>
      <c r="V832">
        <f t="shared" si="97"/>
        <v>451.44512311111112</v>
      </c>
    </row>
    <row r="833" spans="1:22" x14ac:dyDescent="0.3">
      <c r="A833">
        <v>831</v>
      </c>
      <c r="B833">
        <v>2012</v>
      </c>
      <c r="C833">
        <v>4</v>
      </c>
      <c r="D833">
        <v>11</v>
      </c>
      <c r="E833">
        <v>747.02172900000005</v>
      </c>
      <c r="F833">
        <v>647</v>
      </c>
      <c r="Q833">
        <f t="shared" si="98"/>
        <v>-175.48268966666666</v>
      </c>
      <c r="V833">
        <f t="shared" si="97"/>
        <v>571.53903933333345</v>
      </c>
    </row>
    <row r="834" spans="1:22" x14ac:dyDescent="0.3">
      <c r="A834">
        <v>832</v>
      </c>
      <c r="B834">
        <v>2012</v>
      </c>
      <c r="C834">
        <v>4</v>
      </c>
      <c r="D834">
        <v>12</v>
      </c>
      <c r="E834">
        <v>820.75921600000004</v>
      </c>
      <c r="F834">
        <v>645.58331299999998</v>
      </c>
      <c r="Q834">
        <f t="shared" si="98"/>
        <v>-123.85613666666664</v>
      </c>
      <c r="V834">
        <f t="shared" si="97"/>
        <v>696.90307933333338</v>
      </c>
    </row>
    <row r="835" spans="1:22" x14ac:dyDescent="0.3">
      <c r="A835">
        <v>833</v>
      </c>
      <c r="B835">
        <v>2012</v>
      </c>
      <c r="C835">
        <v>4</v>
      </c>
      <c r="D835">
        <v>13</v>
      </c>
      <c r="E835">
        <v>760.00707999999997</v>
      </c>
      <c r="F835">
        <v>634</v>
      </c>
      <c r="Q835">
        <f t="shared" si="98"/>
        <v>-124.74425255555555</v>
      </c>
      <c r="V835">
        <f t="shared" ref="V835:V898" si="99">E835+Q835</f>
        <v>635.26282744444438</v>
      </c>
    </row>
    <row r="836" spans="1:22" x14ac:dyDescent="0.3">
      <c r="A836">
        <v>834</v>
      </c>
      <c r="B836">
        <v>2012</v>
      </c>
      <c r="C836">
        <v>4</v>
      </c>
      <c r="D836">
        <v>14</v>
      </c>
      <c r="E836">
        <v>648.19921899999997</v>
      </c>
      <c r="F836">
        <v>623.16668700000002</v>
      </c>
      <c r="Q836">
        <f t="shared" si="98"/>
        <v>-144.78567166666667</v>
      </c>
      <c r="V836">
        <f t="shared" si="99"/>
        <v>503.41354733333333</v>
      </c>
    </row>
    <row r="837" spans="1:22" x14ac:dyDescent="0.3">
      <c r="A837">
        <v>835</v>
      </c>
      <c r="B837">
        <v>2012</v>
      </c>
      <c r="C837">
        <v>4</v>
      </c>
      <c r="D837">
        <v>15</v>
      </c>
      <c r="E837">
        <v>612.25091599999996</v>
      </c>
      <c r="F837">
        <v>617.875</v>
      </c>
      <c r="Q837">
        <f t="shared" si="98"/>
        <v>-152.79949255555553</v>
      </c>
      <c r="V837">
        <f t="shared" si="99"/>
        <v>459.45142344444446</v>
      </c>
    </row>
    <row r="838" spans="1:22" x14ac:dyDescent="0.3">
      <c r="A838">
        <v>836</v>
      </c>
      <c r="B838">
        <v>2012</v>
      </c>
      <c r="C838">
        <v>4</v>
      </c>
      <c r="D838">
        <v>16</v>
      </c>
      <c r="E838">
        <v>597.76415999999995</v>
      </c>
      <c r="F838">
        <v>650.79168700000002</v>
      </c>
      <c r="Q838">
        <f t="shared" si="98"/>
        <v>-130.25917233333334</v>
      </c>
      <c r="V838">
        <f t="shared" si="99"/>
        <v>467.50498766666658</v>
      </c>
    </row>
    <row r="839" spans="1:22" x14ac:dyDescent="0.3">
      <c r="A839">
        <v>837</v>
      </c>
      <c r="B839">
        <v>2012</v>
      </c>
      <c r="C839">
        <v>4</v>
      </c>
      <c r="D839">
        <v>17</v>
      </c>
      <c r="E839">
        <v>810.79730199999995</v>
      </c>
      <c r="F839">
        <v>741.14581299999998</v>
      </c>
      <c r="Q839">
        <f t="shared" si="98"/>
        <v>-117.84702544444445</v>
      </c>
      <c r="V839">
        <f t="shared" si="99"/>
        <v>692.95027655555555</v>
      </c>
    </row>
    <row r="840" spans="1:22" x14ac:dyDescent="0.3">
      <c r="A840">
        <v>838</v>
      </c>
      <c r="B840">
        <v>2012</v>
      </c>
      <c r="C840">
        <v>4</v>
      </c>
      <c r="D840">
        <v>18</v>
      </c>
      <c r="E840">
        <v>716.55364999999995</v>
      </c>
      <c r="F840">
        <v>782.29168700000002</v>
      </c>
      <c r="Q840">
        <f t="shared" si="98"/>
        <v>-149.64478888888891</v>
      </c>
      <c r="V840">
        <f t="shared" si="99"/>
        <v>566.90886111111104</v>
      </c>
    </row>
    <row r="841" spans="1:22" x14ac:dyDescent="0.3">
      <c r="A841">
        <v>839</v>
      </c>
      <c r="B841">
        <v>2012</v>
      </c>
      <c r="C841">
        <v>4</v>
      </c>
      <c r="D841">
        <v>19</v>
      </c>
      <c r="E841">
        <v>686.18957499999999</v>
      </c>
      <c r="F841">
        <v>820.70831299999998</v>
      </c>
      <c r="Q841">
        <f t="shared" si="98"/>
        <v>-172.67000011111111</v>
      </c>
      <c r="V841">
        <f t="shared" si="99"/>
        <v>513.51957488888888</v>
      </c>
    </row>
    <row r="842" spans="1:22" x14ac:dyDescent="0.3">
      <c r="A842">
        <v>840</v>
      </c>
      <c r="B842">
        <v>2012</v>
      </c>
      <c r="C842">
        <v>4</v>
      </c>
      <c r="D842">
        <v>20</v>
      </c>
      <c r="E842">
        <v>908.08819600000004</v>
      </c>
      <c r="F842">
        <v>995.52081299999998</v>
      </c>
      <c r="Q842">
        <f t="shared" si="98"/>
        <v>-190.85946655555554</v>
      </c>
      <c r="V842">
        <f t="shared" si="99"/>
        <v>717.22872944444453</v>
      </c>
    </row>
    <row r="843" spans="1:22" x14ac:dyDescent="0.3">
      <c r="A843">
        <v>841</v>
      </c>
      <c r="B843">
        <v>2012</v>
      </c>
      <c r="C843">
        <v>4</v>
      </c>
      <c r="D843">
        <v>21</v>
      </c>
      <c r="E843">
        <v>727.04089399999998</v>
      </c>
      <c r="F843">
        <v>1093.125</v>
      </c>
      <c r="Q843">
        <f t="shared" si="98"/>
        <v>-231.52400366666669</v>
      </c>
      <c r="V843">
        <f t="shared" si="99"/>
        <v>495.51689033333332</v>
      </c>
    </row>
    <row r="844" spans="1:22" x14ac:dyDescent="0.3">
      <c r="A844">
        <v>842</v>
      </c>
      <c r="B844">
        <v>2012</v>
      </c>
      <c r="C844">
        <v>4</v>
      </c>
      <c r="D844">
        <v>22</v>
      </c>
      <c r="E844">
        <v>700.28277600000001</v>
      </c>
      <c r="F844">
        <v>1114.583374</v>
      </c>
      <c r="Q844">
        <f t="shared" si="98"/>
        <v>-243.11737733333334</v>
      </c>
      <c r="V844">
        <f t="shared" si="99"/>
        <v>457.16539866666665</v>
      </c>
    </row>
    <row r="845" spans="1:22" x14ac:dyDescent="0.3">
      <c r="A845">
        <v>843</v>
      </c>
      <c r="B845">
        <v>2012</v>
      </c>
      <c r="C845">
        <v>4</v>
      </c>
      <c r="D845">
        <v>23</v>
      </c>
      <c r="E845">
        <v>700.98181199999999</v>
      </c>
      <c r="F845">
        <v>1221.666626</v>
      </c>
      <c r="Q845">
        <f t="shared" si="98"/>
        <v>-248.6706542222222</v>
      </c>
      <c r="V845">
        <f t="shared" si="99"/>
        <v>452.31115777777779</v>
      </c>
    </row>
    <row r="846" spans="1:22" x14ac:dyDescent="0.3">
      <c r="A846">
        <v>844</v>
      </c>
      <c r="B846">
        <v>2012</v>
      </c>
      <c r="C846">
        <v>4</v>
      </c>
      <c r="D846">
        <v>24</v>
      </c>
      <c r="E846">
        <v>783.88568099999998</v>
      </c>
      <c r="F846">
        <v>1327.708374</v>
      </c>
      <c r="Q846">
        <f t="shared" si="98"/>
        <v>-226.43809677777779</v>
      </c>
      <c r="V846">
        <f t="shared" si="99"/>
        <v>557.44758422222219</v>
      </c>
    </row>
    <row r="847" spans="1:22" x14ac:dyDescent="0.3">
      <c r="A847">
        <v>845</v>
      </c>
      <c r="B847">
        <v>2012</v>
      </c>
      <c r="C847">
        <v>4</v>
      </c>
      <c r="D847">
        <v>25</v>
      </c>
      <c r="E847">
        <v>670.46313499999997</v>
      </c>
      <c r="F847">
        <v>1270</v>
      </c>
      <c r="Q847">
        <f t="shared" si="98"/>
        <v>-248.37049011111114</v>
      </c>
      <c r="V847">
        <f t="shared" si="99"/>
        <v>422.0926448888888</v>
      </c>
    </row>
    <row r="848" spans="1:22" x14ac:dyDescent="0.3">
      <c r="A848">
        <v>846</v>
      </c>
      <c r="B848">
        <v>2012</v>
      </c>
      <c r="C848">
        <v>4</v>
      </c>
      <c r="D848">
        <v>26</v>
      </c>
      <c r="E848">
        <v>651.990723</v>
      </c>
      <c r="F848">
        <v>1310.833374</v>
      </c>
      <c r="Q848">
        <f t="shared" si="98"/>
        <v>-252.83039355555553</v>
      </c>
      <c r="V848">
        <f t="shared" si="99"/>
        <v>399.16032944444447</v>
      </c>
    </row>
    <row r="849" spans="1:22" x14ac:dyDescent="0.3">
      <c r="A849">
        <v>847</v>
      </c>
      <c r="B849">
        <v>2012</v>
      </c>
      <c r="C849">
        <v>4</v>
      </c>
      <c r="D849">
        <v>27</v>
      </c>
      <c r="E849">
        <v>722.60797100000002</v>
      </c>
      <c r="F849">
        <v>1274.583374</v>
      </c>
      <c r="Q849">
        <f t="shared" si="98"/>
        <v>-221.46259222222224</v>
      </c>
      <c r="V849">
        <f t="shared" si="99"/>
        <v>501.14537877777775</v>
      </c>
    </row>
    <row r="850" spans="1:22" x14ac:dyDescent="0.3">
      <c r="A850">
        <v>848</v>
      </c>
      <c r="B850">
        <v>2012</v>
      </c>
      <c r="C850">
        <v>4</v>
      </c>
      <c r="D850">
        <v>28</v>
      </c>
      <c r="E850">
        <v>570.64502000000005</v>
      </c>
      <c r="F850">
        <v>1187.291626</v>
      </c>
      <c r="Q850">
        <f t="shared" si="98"/>
        <v>-242.06613488888888</v>
      </c>
      <c r="V850">
        <f t="shared" si="99"/>
        <v>328.57888511111116</v>
      </c>
    </row>
    <row r="851" spans="1:22" x14ac:dyDescent="0.3">
      <c r="A851">
        <v>849</v>
      </c>
      <c r="B851">
        <v>2012</v>
      </c>
      <c r="C851">
        <v>4</v>
      </c>
      <c r="D851">
        <v>29</v>
      </c>
      <c r="E851">
        <v>489.22207600000002</v>
      </c>
      <c r="F851">
        <v>1145</v>
      </c>
      <c r="Q851">
        <f t="shared" si="98"/>
        <v>-251.75886366666666</v>
      </c>
      <c r="V851">
        <f t="shared" si="99"/>
        <v>237.46321233333336</v>
      </c>
    </row>
    <row r="852" spans="1:22" x14ac:dyDescent="0.3">
      <c r="A852">
        <v>850</v>
      </c>
      <c r="B852">
        <v>2012</v>
      </c>
      <c r="C852">
        <v>4</v>
      </c>
      <c r="D852">
        <v>30</v>
      </c>
      <c r="E852">
        <v>460.604401</v>
      </c>
      <c r="F852">
        <v>1208.75</v>
      </c>
      <c r="Q852">
        <f t="shared" si="98"/>
        <v>-274.47944133333334</v>
      </c>
      <c r="V852">
        <f t="shared" si="99"/>
        <v>186.12495966666665</v>
      </c>
    </row>
    <row r="853" spans="1:22" x14ac:dyDescent="0.3">
      <c r="A853">
        <v>851</v>
      </c>
      <c r="B853">
        <v>2012</v>
      </c>
      <c r="C853">
        <v>5</v>
      </c>
      <c r="D853">
        <v>1</v>
      </c>
      <c r="E853">
        <v>648.77203399999996</v>
      </c>
      <c r="F853">
        <v>1332.291626</v>
      </c>
      <c r="Q853">
        <f t="shared" si="98"/>
        <v>-261.17701199999999</v>
      </c>
      <c r="V853">
        <f t="shared" si="99"/>
        <v>387.59502199999997</v>
      </c>
    </row>
    <row r="854" spans="1:22" x14ac:dyDescent="0.3">
      <c r="A854">
        <v>852</v>
      </c>
      <c r="B854">
        <v>2012</v>
      </c>
      <c r="C854">
        <v>5</v>
      </c>
      <c r="D854">
        <v>2</v>
      </c>
      <c r="E854">
        <v>532.55798300000004</v>
      </c>
      <c r="F854">
        <v>1249.375</v>
      </c>
      <c r="Q854">
        <f t="shared" si="98"/>
        <v>-264.10670655555555</v>
      </c>
      <c r="V854">
        <f t="shared" si="99"/>
        <v>268.45127644444449</v>
      </c>
    </row>
    <row r="855" spans="1:22" x14ac:dyDescent="0.3">
      <c r="A855">
        <v>853</v>
      </c>
      <c r="B855">
        <v>2012</v>
      </c>
      <c r="C855">
        <v>5</v>
      </c>
      <c r="D855">
        <v>3</v>
      </c>
      <c r="E855">
        <v>439.183716</v>
      </c>
      <c r="F855">
        <v>1220.625</v>
      </c>
      <c r="Q855">
        <f t="shared" si="98"/>
        <v>-285.25812766666667</v>
      </c>
      <c r="V855">
        <f t="shared" si="99"/>
        <v>153.92558833333334</v>
      </c>
    </row>
    <row r="856" spans="1:22" x14ac:dyDescent="0.3">
      <c r="A856">
        <v>854</v>
      </c>
      <c r="B856">
        <v>2012</v>
      </c>
      <c r="C856">
        <v>5</v>
      </c>
      <c r="D856">
        <v>4</v>
      </c>
      <c r="E856">
        <v>677.52533000000005</v>
      </c>
      <c r="F856">
        <v>1246.666626</v>
      </c>
      <c r="Q856">
        <f t="shared" si="98"/>
        <v>-275.53285055555557</v>
      </c>
      <c r="V856">
        <f t="shared" si="99"/>
        <v>401.99247944444448</v>
      </c>
    </row>
    <row r="857" spans="1:22" x14ac:dyDescent="0.3">
      <c r="A857">
        <v>855</v>
      </c>
      <c r="B857">
        <v>2012</v>
      </c>
      <c r="C857">
        <v>5</v>
      </c>
      <c r="D857">
        <v>5</v>
      </c>
      <c r="E857">
        <v>572.26336700000002</v>
      </c>
      <c r="F857">
        <v>1185</v>
      </c>
      <c r="Q857">
        <f t="shared" si="98"/>
        <v>-264.00323466666663</v>
      </c>
      <c r="V857">
        <f t="shared" si="99"/>
        <v>308.26013233333339</v>
      </c>
    </row>
    <row r="858" spans="1:22" x14ac:dyDescent="0.3">
      <c r="A858">
        <v>856</v>
      </c>
      <c r="B858">
        <v>2012</v>
      </c>
      <c r="C858">
        <v>5</v>
      </c>
      <c r="D858">
        <v>6</v>
      </c>
      <c r="E858">
        <v>495.672821</v>
      </c>
      <c r="F858">
        <v>1125.416626</v>
      </c>
      <c r="Q858">
        <f t="shared" si="98"/>
        <v>-253.58768377777773</v>
      </c>
      <c r="V858">
        <f t="shared" si="99"/>
        <v>242.08513722222227</v>
      </c>
    </row>
    <row r="859" spans="1:22" x14ac:dyDescent="0.3">
      <c r="A859">
        <v>857</v>
      </c>
      <c r="B859">
        <v>2012</v>
      </c>
      <c r="C859">
        <v>5</v>
      </c>
      <c r="D859">
        <v>7</v>
      </c>
      <c r="E859">
        <v>475.27328499999999</v>
      </c>
      <c r="F859">
        <v>1090.833374</v>
      </c>
      <c r="Q859">
        <f t="shared" si="98"/>
        <v>-243.56393088888893</v>
      </c>
      <c r="V859">
        <f t="shared" si="99"/>
        <v>231.70935411111105</v>
      </c>
    </row>
    <row r="860" spans="1:22" x14ac:dyDescent="0.3">
      <c r="A860">
        <v>858</v>
      </c>
      <c r="B860">
        <v>2012</v>
      </c>
      <c r="C860">
        <v>5</v>
      </c>
      <c r="D860">
        <v>8</v>
      </c>
      <c r="E860">
        <v>440.68576000000002</v>
      </c>
      <c r="F860">
        <v>1080.833374</v>
      </c>
      <c r="Q860">
        <f t="shared" si="98"/>
        <v>-228.25656799999999</v>
      </c>
      <c r="V860">
        <f t="shared" si="99"/>
        <v>212.42919200000003</v>
      </c>
    </row>
    <row r="861" spans="1:22" x14ac:dyDescent="0.3">
      <c r="A861">
        <v>859</v>
      </c>
      <c r="B861">
        <v>2012</v>
      </c>
      <c r="C861">
        <v>5</v>
      </c>
      <c r="D861">
        <v>9</v>
      </c>
      <c r="E861">
        <v>404.49368299999998</v>
      </c>
      <c r="F861">
        <v>1095.208374</v>
      </c>
      <c r="Q861">
        <f t="shared" ref="Q861:Q924" si="100">Q131</f>
        <v>-229.3256123333334</v>
      </c>
      <c r="V861">
        <f t="shared" si="99"/>
        <v>175.16807066666658</v>
      </c>
    </row>
    <row r="862" spans="1:22" x14ac:dyDescent="0.3">
      <c r="A862">
        <v>860</v>
      </c>
      <c r="B862">
        <v>2012</v>
      </c>
      <c r="C862">
        <v>5</v>
      </c>
      <c r="D862">
        <v>10</v>
      </c>
      <c r="E862">
        <v>395.50662199999999</v>
      </c>
      <c r="F862">
        <v>1071.041626</v>
      </c>
      <c r="Q862">
        <f t="shared" si="100"/>
        <v>-243.77999888888891</v>
      </c>
      <c r="V862">
        <f t="shared" si="99"/>
        <v>151.72662311111108</v>
      </c>
    </row>
    <row r="863" spans="1:22" x14ac:dyDescent="0.3">
      <c r="A863">
        <v>861</v>
      </c>
      <c r="B863">
        <v>2012</v>
      </c>
      <c r="C863">
        <v>5</v>
      </c>
      <c r="D863">
        <v>11</v>
      </c>
      <c r="E863">
        <v>392.84573399999999</v>
      </c>
      <c r="F863">
        <v>1029.375</v>
      </c>
      <c r="Q863">
        <f t="shared" si="100"/>
        <v>-233.89271022222223</v>
      </c>
      <c r="V863">
        <f t="shared" si="99"/>
        <v>158.95302377777776</v>
      </c>
    </row>
    <row r="864" spans="1:22" x14ac:dyDescent="0.3">
      <c r="A864">
        <v>862</v>
      </c>
      <c r="B864">
        <v>2012</v>
      </c>
      <c r="C864">
        <v>5</v>
      </c>
      <c r="D864">
        <v>12</v>
      </c>
      <c r="E864">
        <v>391.28839099999999</v>
      </c>
      <c r="F864">
        <v>1000.1875</v>
      </c>
      <c r="Q864">
        <f t="shared" si="100"/>
        <v>-234.82276066666665</v>
      </c>
      <c r="V864">
        <f t="shared" si="99"/>
        <v>156.46563033333334</v>
      </c>
    </row>
    <row r="865" spans="1:22" x14ac:dyDescent="0.3">
      <c r="A865">
        <v>863</v>
      </c>
      <c r="B865">
        <v>2012</v>
      </c>
      <c r="C865">
        <v>5</v>
      </c>
      <c r="D865">
        <v>13</v>
      </c>
      <c r="E865">
        <v>390.031769</v>
      </c>
      <c r="F865">
        <v>990.75</v>
      </c>
      <c r="Q865">
        <f t="shared" si="100"/>
        <v>-241.27860844444442</v>
      </c>
      <c r="V865">
        <f t="shared" si="99"/>
        <v>148.75316055555558</v>
      </c>
    </row>
    <row r="866" spans="1:22" x14ac:dyDescent="0.3">
      <c r="A866">
        <v>864</v>
      </c>
      <c r="B866">
        <v>2012</v>
      </c>
      <c r="C866">
        <v>5</v>
      </c>
      <c r="D866">
        <v>14</v>
      </c>
      <c r="E866">
        <v>388.922821</v>
      </c>
      <c r="F866">
        <v>1013.208313</v>
      </c>
      <c r="Q866">
        <f t="shared" si="100"/>
        <v>-245.78137900000002</v>
      </c>
      <c r="V866">
        <f t="shared" si="99"/>
        <v>143.14144199999998</v>
      </c>
    </row>
    <row r="867" spans="1:22" x14ac:dyDescent="0.3">
      <c r="A867">
        <v>865</v>
      </c>
      <c r="B867">
        <v>2012</v>
      </c>
      <c r="C867">
        <v>5</v>
      </c>
      <c r="D867">
        <v>15</v>
      </c>
      <c r="E867">
        <v>387.91052200000001</v>
      </c>
      <c r="F867">
        <v>1047.291626</v>
      </c>
      <c r="Q867">
        <f t="shared" si="100"/>
        <v>-243.07471388888885</v>
      </c>
      <c r="V867">
        <f t="shared" si="99"/>
        <v>144.83580811111116</v>
      </c>
    </row>
    <row r="868" spans="1:22" x14ac:dyDescent="0.3">
      <c r="A868">
        <v>866</v>
      </c>
      <c r="B868">
        <v>2012</v>
      </c>
      <c r="C868">
        <v>5</v>
      </c>
      <c r="D868">
        <v>16</v>
      </c>
      <c r="E868">
        <v>386.97857699999997</v>
      </c>
      <c r="F868">
        <v>1045.416626</v>
      </c>
      <c r="Q868">
        <f t="shared" si="100"/>
        <v>-237.8895806666666</v>
      </c>
      <c r="V868">
        <f t="shared" si="99"/>
        <v>149.08899633333337</v>
      </c>
    </row>
    <row r="869" spans="1:22" x14ac:dyDescent="0.3">
      <c r="A869">
        <v>867</v>
      </c>
      <c r="B869">
        <v>2012</v>
      </c>
      <c r="C869">
        <v>5</v>
      </c>
      <c r="D869">
        <v>17</v>
      </c>
      <c r="E869">
        <v>386.11990400000002</v>
      </c>
      <c r="F869">
        <v>1000.979187</v>
      </c>
      <c r="Q869">
        <f t="shared" si="100"/>
        <v>-224.11097211111112</v>
      </c>
      <c r="V869">
        <f t="shared" si="99"/>
        <v>162.0089318888889</v>
      </c>
    </row>
    <row r="870" spans="1:22" x14ac:dyDescent="0.3">
      <c r="A870">
        <v>868</v>
      </c>
      <c r="B870">
        <v>2012</v>
      </c>
      <c r="C870">
        <v>5</v>
      </c>
      <c r="D870">
        <v>18</v>
      </c>
      <c r="E870">
        <v>385.32916299999999</v>
      </c>
      <c r="F870">
        <v>949.6875</v>
      </c>
      <c r="Q870">
        <f t="shared" si="100"/>
        <v>-207.23785722222223</v>
      </c>
      <c r="V870">
        <f t="shared" si="99"/>
        <v>178.09130577777776</v>
      </c>
    </row>
    <row r="871" spans="1:22" x14ac:dyDescent="0.3">
      <c r="A871">
        <v>869</v>
      </c>
      <c r="B871">
        <v>2012</v>
      </c>
      <c r="C871">
        <v>5</v>
      </c>
      <c r="D871">
        <v>19</v>
      </c>
      <c r="E871">
        <v>384.60082999999997</v>
      </c>
      <c r="F871">
        <v>908.66668700000002</v>
      </c>
      <c r="Q871">
        <f t="shared" si="100"/>
        <v>-206.26010133333338</v>
      </c>
      <c r="V871">
        <f t="shared" si="99"/>
        <v>178.34072866666659</v>
      </c>
    </row>
    <row r="872" spans="1:22" x14ac:dyDescent="0.3">
      <c r="A872">
        <v>870</v>
      </c>
      <c r="B872">
        <v>2012</v>
      </c>
      <c r="C872">
        <v>5</v>
      </c>
      <c r="D872">
        <v>20</v>
      </c>
      <c r="E872">
        <v>383.93206800000002</v>
      </c>
      <c r="F872">
        <v>881.41668700000002</v>
      </c>
      <c r="Q872">
        <f t="shared" si="100"/>
        <v>-208.44155888888889</v>
      </c>
      <c r="V872">
        <f t="shared" si="99"/>
        <v>175.49050911111112</v>
      </c>
    </row>
    <row r="873" spans="1:22" x14ac:dyDescent="0.3">
      <c r="A873">
        <v>871</v>
      </c>
      <c r="B873">
        <v>2012</v>
      </c>
      <c r="C873">
        <v>5</v>
      </c>
      <c r="D873">
        <v>21</v>
      </c>
      <c r="E873">
        <v>383.31445300000001</v>
      </c>
      <c r="F873">
        <v>875.58331299999998</v>
      </c>
      <c r="Q873">
        <f t="shared" si="100"/>
        <v>-210.00640544444443</v>
      </c>
      <c r="V873">
        <f t="shared" si="99"/>
        <v>173.30804755555559</v>
      </c>
    </row>
    <row r="874" spans="1:22" x14ac:dyDescent="0.3">
      <c r="A874">
        <v>872</v>
      </c>
      <c r="B874">
        <v>2012</v>
      </c>
      <c r="C874">
        <v>5</v>
      </c>
      <c r="D874">
        <v>22</v>
      </c>
      <c r="E874">
        <v>384.299622</v>
      </c>
      <c r="F874">
        <v>901.58331299999998</v>
      </c>
      <c r="Q874">
        <f t="shared" si="100"/>
        <v>-209.46121200000002</v>
      </c>
      <c r="V874">
        <f t="shared" si="99"/>
        <v>174.83840999999998</v>
      </c>
    </row>
    <row r="875" spans="1:22" x14ac:dyDescent="0.3">
      <c r="A875">
        <v>873</v>
      </c>
      <c r="B875">
        <v>2012</v>
      </c>
      <c r="C875">
        <v>5</v>
      </c>
      <c r="D875">
        <v>23</v>
      </c>
      <c r="E875">
        <v>385.83880599999998</v>
      </c>
      <c r="F875">
        <v>901.41668700000002</v>
      </c>
      <c r="Q875">
        <f t="shared" si="100"/>
        <v>-204.49948800000004</v>
      </c>
      <c r="V875">
        <f t="shared" si="99"/>
        <v>181.33931799999993</v>
      </c>
    </row>
    <row r="876" spans="1:22" x14ac:dyDescent="0.3">
      <c r="A876">
        <v>874</v>
      </c>
      <c r="B876">
        <v>2012</v>
      </c>
      <c r="C876">
        <v>5</v>
      </c>
      <c r="D876">
        <v>24</v>
      </c>
      <c r="E876">
        <v>386.64364599999999</v>
      </c>
      <c r="F876">
        <v>892.58331299999998</v>
      </c>
      <c r="Q876">
        <f t="shared" si="100"/>
        <v>-194.65515488888889</v>
      </c>
      <c r="V876">
        <f t="shared" si="99"/>
        <v>191.9884911111111</v>
      </c>
    </row>
    <row r="877" spans="1:22" x14ac:dyDescent="0.3">
      <c r="A877">
        <v>875</v>
      </c>
      <c r="B877">
        <v>2012</v>
      </c>
      <c r="C877">
        <v>5</v>
      </c>
      <c r="D877">
        <v>25</v>
      </c>
      <c r="E877">
        <v>395.92303500000003</v>
      </c>
      <c r="F877">
        <v>887.5</v>
      </c>
      <c r="Q877">
        <f t="shared" si="100"/>
        <v>-176.90663999999995</v>
      </c>
      <c r="V877">
        <f t="shared" si="99"/>
        <v>219.01639500000007</v>
      </c>
    </row>
    <row r="878" spans="1:22" x14ac:dyDescent="0.3">
      <c r="A878">
        <v>876</v>
      </c>
      <c r="B878">
        <v>2012</v>
      </c>
      <c r="C878">
        <v>5</v>
      </c>
      <c r="D878">
        <v>26</v>
      </c>
      <c r="E878">
        <v>411.05423000000002</v>
      </c>
      <c r="F878">
        <v>857.95831299999998</v>
      </c>
      <c r="Q878">
        <f t="shared" si="100"/>
        <v>-171.27216933333335</v>
      </c>
      <c r="V878">
        <f t="shared" si="99"/>
        <v>239.78206066666667</v>
      </c>
    </row>
    <row r="879" spans="1:22" x14ac:dyDescent="0.3">
      <c r="A879">
        <v>877</v>
      </c>
      <c r="B879">
        <v>2012</v>
      </c>
      <c r="C879">
        <v>5</v>
      </c>
      <c r="D879">
        <v>27</v>
      </c>
      <c r="E879">
        <v>417.46594199999998</v>
      </c>
      <c r="F879">
        <v>835.5625</v>
      </c>
      <c r="Q879">
        <f t="shared" si="100"/>
        <v>-157.01509599999997</v>
      </c>
      <c r="V879">
        <f t="shared" si="99"/>
        <v>260.45084600000001</v>
      </c>
    </row>
    <row r="880" spans="1:22" x14ac:dyDescent="0.3">
      <c r="A880">
        <v>878</v>
      </c>
      <c r="B880">
        <v>2012</v>
      </c>
      <c r="C880">
        <v>5</v>
      </c>
      <c r="D880">
        <v>28</v>
      </c>
      <c r="E880">
        <v>403.82745399999999</v>
      </c>
      <c r="F880">
        <v>820.22918700000002</v>
      </c>
      <c r="Q880">
        <f t="shared" si="100"/>
        <v>-163.36961855555558</v>
      </c>
      <c r="V880">
        <f t="shared" si="99"/>
        <v>240.45783544444441</v>
      </c>
    </row>
    <row r="881" spans="1:22" x14ac:dyDescent="0.3">
      <c r="A881">
        <v>879</v>
      </c>
      <c r="B881">
        <v>2012</v>
      </c>
      <c r="C881">
        <v>5</v>
      </c>
      <c r="D881">
        <v>29</v>
      </c>
      <c r="E881">
        <v>394.46752900000001</v>
      </c>
      <c r="F881">
        <v>801.89581299999998</v>
      </c>
      <c r="Q881">
        <f t="shared" si="100"/>
        <v>-159.24177055555555</v>
      </c>
      <c r="V881">
        <f t="shared" si="99"/>
        <v>235.22575844444447</v>
      </c>
    </row>
    <row r="882" spans="1:22" x14ac:dyDescent="0.3">
      <c r="A882">
        <v>880</v>
      </c>
      <c r="B882">
        <v>2012</v>
      </c>
      <c r="C882">
        <v>5</v>
      </c>
      <c r="D882">
        <v>30</v>
      </c>
      <c r="E882">
        <v>390.55609099999998</v>
      </c>
      <c r="F882">
        <v>781.08331299999998</v>
      </c>
      <c r="Q882">
        <f t="shared" si="100"/>
        <v>-160.58942000000002</v>
      </c>
      <c r="V882">
        <f t="shared" si="99"/>
        <v>229.96667099999996</v>
      </c>
    </row>
    <row r="883" spans="1:22" x14ac:dyDescent="0.3">
      <c r="A883">
        <v>881</v>
      </c>
      <c r="B883">
        <v>2012</v>
      </c>
      <c r="C883">
        <v>5</v>
      </c>
      <c r="D883">
        <v>31</v>
      </c>
      <c r="E883">
        <v>388.65930200000003</v>
      </c>
      <c r="F883">
        <v>763.77081299999998</v>
      </c>
      <c r="Q883">
        <f t="shared" si="100"/>
        <v>-147.37852655555557</v>
      </c>
      <c r="V883">
        <f t="shared" si="99"/>
        <v>241.28077544444446</v>
      </c>
    </row>
    <row r="884" spans="1:22" x14ac:dyDescent="0.3">
      <c r="A884">
        <v>882</v>
      </c>
      <c r="B884">
        <v>2012</v>
      </c>
      <c r="C884">
        <v>6</v>
      </c>
      <c r="D884">
        <v>1</v>
      </c>
      <c r="E884">
        <v>387.41039999999998</v>
      </c>
      <c r="F884">
        <v>753.4375</v>
      </c>
      <c r="Q884">
        <f t="shared" si="100"/>
        <v>-142.05899233333332</v>
      </c>
      <c r="V884">
        <f t="shared" si="99"/>
        <v>245.35140766666666</v>
      </c>
    </row>
    <row r="885" spans="1:22" x14ac:dyDescent="0.3">
      <c r="A885">
        <v>883</v>
      </c>
      <c r="B885">
        <v>2012</v>
      </c>
      <c r="C885">
        <v>6</v>
      </c>
      <c r="D885">
        <v>2</v>
      </c>
      <c r="E885">
        <v>386.47036700000001</v>
      </c>
      <c r="F885">
        <v>760.5625</v>
      </c>
      <c r="Q885">
        <f t="shared" si="100"/>
        <v>-130.47633188888892</v>
      </c>
      <c r="V885">
        <f t="shared" si="99"/>
        <v>255.99403511111109</v>
      </c>
    </row>
    <row r="886" spans="1:22" x14ac:dyDescent="0.3">
      <c r="A886">
        <v>884</v>
      </c>
      <c r="B886">
        <v>2012</v>
      </c>
      <c r="C886">
        <v>6</v>
      </c>
      <c r="D886">
        <v>3</v>
      </c>
      <c r="E886">
        <v>387.23822000000001</v>
      </c>
      <c r="F886">
        <v>747.75</v>
      </c>
      <c r="Q886">
        <f t="shared" si="100"/>
        <v>-121.2641908888889</v>
      </c>
      <c r="V886">
        <f t="shared" si="99"/>
        <v>265.97402911111112</v>
      </c>
    </row>
    <row r="887" spans="1:22" x14ac:dyDescent="0.3">
      <c r="A887">
        <v>885</v>
      </c>
      <c r="B887">
        <v>2012</v>
      </c>
      <c r="C887">
        <v>6</v>
      </c>
      <c r="D887">
        <v>4</v>
      </c>
      <c r="E887">
        <v>387.38906900000001</v>
      </c>
      <c r="F887">
        <v>742.9375</v>
      </c>
      <c r="Q887">
        <f t="shared" si="100"/>
        <v>-137.98129777777777</v>
      </c>
      <c r="V887">
        <f t="shared" si="99"/>
        <v>249.40777122222224</v>
      </c>
    </row>
    <row r="888" spans="1:22" x14ac:dyDescent="0.3">
      <c r="A888">
        <v>886</v>
      </c>
      <c r="B888">
        <v>2012</v>
      </c>
      <c r="C888">
        <v>6</v>
      </c>
      <c r="D888">
        <v>5</v>
      </c>
      <c r="E888">
        <v>414.05911300000002</v>
      </c>
      <c r="F888">
        <v>769.52081299999998</v>
      </c>
      <c r="Q888">
        <f t="shared" si="100"/>
        <v>-170.79178699999997</v>
      </c>
      <c r="V888">
        <f t="shared" si="99"/>
        <v>243.26732600000005</v>
      </c>
    </row>
    <row r="889" spans="1:22" x14ac:dyDescent="0.3">
      <c r="A889">
        <v>887</v>
      </c>
      <c r="B889">
        <v>2012</v>
      </c>
      <c r="C889">
        <v>6</v>
      </c>
      <c r="D889">
        <v>6</v>
      </c>
      <c r="E889">
        <v>429.52993800000002</v>
      </c>
      <c r="F889">
        <v>763.33331299999998</v>
      </c>
      <c r="Q889">
        <f t="shared" si="100"/>
        <v>-159.80498922222219</v>
      </c>
      <c r="V889">
        <f t="shared" si="99"/>
        <v>269.72494877777785</v>
      </c>
    </row>
    <row r="890" spans="1:22" x14ac:dyDescent="0.3">
      <c r="A890">
        <v>888</v>
      </c>
      <c r="B890">
        <v>2012</v>
      </c>
      <c r="C890">
        <v>6</v>
      </c>
      <c r="D890">
        <v>7</v>
      </c>
      <c r="E890">
        <v>410.35604899999998</v>
      </c>
      <c r="F890">
        <v>755.39581299999998</v>
      </c>
      <c r="Q890">
        <f t="shared" si="100"/>
        <v>-166.99796711111108</v>
      </c>
      <c r="V890">
        <f t="shared" si="99"/>
        <v>243.3580818888889</v>
      </c>
    </row>
    <row r="891" spans="1:22" x14ac:dyDescent="0.3">
      <c r="A891">
        <v>889</v>
      </c>
      <c r="B891">
        <v>2012</v>
      </c>
      <c r="C891">
        <v>6</v>
      </c>
      <c r="D891">
        <v>8</v>
      </c>
      <c r="E891">
        <v>451.73168900000002</v>
      </c>
      <c r="F891">
        <v>772.9375</v>
      </c>
      <c r="Q891">
        <f t="shared" si="100"/>
        <v>-162.28367111111112</v>
      </c>
      <c r="V891">
        <f t="shared" si="99"/>
        <v>289.4480178888889</v>
      </c>
    </row>
    <row r="892" spans="1:22" x14ac:dyDescent="0.3">
      <c r="A892">
        <v>890</v>
      </c>
      <c r="B892">
        <v>2012</v>
      </c>
      <c r="C892">
        <v>6</v>
      </c>
      <c r="D892">
        <v>9</v>
      </c>
      <c r="E892">
        <v>453.000336</v>
      </c>
      <c r="F892">
        <v>781.08331299999998</v>
      </c>
      <c r="Q892">
        <f t="shared" si="100"/>
        <v>-148.87243822222226</v>
      </c>
      <c r="V892">
        <f t="shared" si="99"/>
        <v>304.12789777777778</v>
      </c>
    </row>
    <row r="893" spans="1:22" x14ac:dyDescent="0.3">
      <c r="A893">
        <v>891</v>
      </c>
      <c r="B893">
        <v>2012</v>
      </c>
      <c r="C893">
        <v>6</v>
      </c>
      <c r="D893">
        <v>10</v>
      </c>
      <c r="E893">
        <v>453.44512900000001</v>
      </c>
      <c r="F893">
        <v>766.70831299999998</v>
      </c>
      <c r="Q893">
        <f t="shared" si="100"/>
        <v>-152.75793300000001</v>
      </c>
      <c r="V893">
        <f t="shared" si="99"/>
        <v>300.68719599999997</v>
      </c>
    </row>
    <row r="894" spans="1:22" x14ac:dyDescent="0.3">
      <c r="A894">
        <v>892</v>
      </c>
      <c r="B894">
        <v>2012</v>
      </c>
      <c r="C894">
        <v>6</v>
      </c>
      <c r="D894">
        <v>11</v>
      </c>
      <c r="E894">
        <v>429.20660400000003</v>
      </c>
      <c r="F894">
        <v>752.33331299999998</v>
      </c>
      <c r="Q894">
        <f t="shared" si="100"/>
        <v>-152.907218</v>
      </c>
      <c r="V894">
        <f t="shared" si="99"/>
        <v>276.29938600000003</v>
      </c>
    </row>
    <row r="895" spans="1:22" x14ac:dyDescent="0.3">
      <c r="A895">
        <v>893</v>
      </c>
      <c r="B895">
        <v>2012</v>
      </c>
      <c r="C895">
        <v>6</v>
      </c>
      <c r="D895">
        <v>12</v>
      </c>
      <c r="E895">
        <v>405.57290599999999</v>
      </c>
      <c r="F895">
        <v>740.27081299999998</v>
      </c>
      <c r="Q895">
        <f t="shared" si="100"/>
        <v>-149.47575377777773</v>
      </c>
      <c r="V895">
        <f t="shared" si="99"/>
        <v>256.09715222222223</v>
      </c>
    </row>
    <row r="896" spans="1:22" x14ac:dyDescent="0.3">
      <c r="A896">
        <v>894</v>
      </c>
      <c r="B896">
        <v>2012</v>
      </c>
      <c r="C896">
        <v>6</v>
      </c>
      <c r="D896">
        <v>13</v>
      </c>
      <c r="E896">
        <v>399.75778200000002</v>
      </c>
      <c r="F896">
        <v>733.72918700000002</v>
      </c>
      <c r="Q896">
        <f t="shared" si="100"/>
        <v>-143.59997388888891</v>
      </c>
      <c r="V896">
        <f t="shared" si="99"/>
        <v>256.15780811111108</v>
      </c>
    </row>
    <row r="897" spans="1:22" x14ac:dyDescent="0.3">
      <c r="A897">
        <v>895</v>
      </c>
      <c r="B897">
        <v>2012</v>
      </c>
      <c r="C897">
        <v>6</v>
      </c>
      <c r="D897">
        <v>14</v>
      </c>
      <c r="E897">
        <v>395.59066799999999</v>
      </c>
      <c r="F897">
        <v>723.54168700000002</v>
      </c>
      <c r="Q897">
        <f t="shared" si="100"/>
        <v>-135.62527455555556</v>
      </c>
      <c r="V897">
        <f t="shared" si="99"/>
        <v>259.96539344444443</v>
      </c>
    </row>
    <row r="898" spans="1:22" x14ac:dyDescent="0.3">
      <c r="A898">
        <v>896</v>
      </c>
      <c r="B898">
        <v>2012</v>
      </c>
      <c r="C898">
        <v>6</v>
      </c>
      <c r="D898">
        <v>15</v>
      </c>
      <c r="E898">
        <v>392.43444799999997</v>
      </c>
      <c r="F898">
        <v>704.08331299999998</v>
      </c>
      <c r="Q898">
        <f t="shared" si="100"/>
        <v>-125.86606166666668</v>
      </c>
      <c r="V898">
        <f t="shared" si="99"/>
        <v>266.56838633333331</v>
      </c>
    </row>
    <row r="899" spans="1:22" x14ac:dyDescent="0.3">
      <c r="A899">
        <v>897</v>
      </c>
      <c r="B899">
        <v>2012</v>
      </c>
      <c r="C899">
        <v>6</v>
      </c>
      <c r="D899">
        <v>16</v>
      </c>
      <c r="E899">
        <v>390.39953600000001</v>
      </c>
      <c r="F899">
        <v>685.20831299999998</v>
      </c>
      <c r="Q899">
        <f t="shared" si="100"/>
        <v>-115.49106344444446</v>
      </c>
      <c r="V899">
        <f t="shared" ref="V899:V962" si="101">E899+Q899</f>
        <v>274.90847255555553</v>
      </c>
    </row>
    <row r="900" spans="1:22" x14ac:dyDescent="0.3">
      <c r="A900">
        <v>898</v>
      </c>
      <c r="B900">
        <v>2012</v>
      </c>
      <c r="C900">
        <v>6</v>
      </c>
      <c r="D900">
        <v>17</v>
      </c>
      <c r="E900">
        <v>388.90356400000002</v>
      </c>
      <c r="F900">
        <v>671.0625</v>
      </c>
      <c r="Q900">
        <f t="shared" si="100"/>
        <v>-107.54216022222222</v>
      </c>
      <c r="V900">
        <f t="shared" si="101"/>
        <v>281.36140377777781</v>
      </c>
    </row>
    <row r="901" spans="1:22" x14ac:dyDescent="0.3">
      <c r="A901">
        <v>899</v>
      </c>
      <c r="B901">
        <v>2012</v>
      </c>
      <c r="C901">
        <v>6</v>
      </c>
      <c r="D901">
        <v>18</v>
      </c>
      <c r="E901">
        <v>387.70010400000001</v>
      </c>
      <c r="F901">
        <v>656.95831299999998</v>
      </c>
      <c r="Q901">
        <f t="shared" si="100"/>
        <v>-102.01240700000001</v>
      </c>
      <c r="V901">
        <f t="shared" si="101"/>
        <v>285.68769700000001</v>
      </c>
    </row>
    <row r="902" spans="1:22" x14ac:dyDescent="0.3">
      <c r="A902">
        <v>900</v>
      </c>
      <c r="B902">
        <v>2012</v>
      </c>
      <c r="C902">
        <v>6</v>
      </c>
      <c r="D902">
        <v>19</v>
      </c>
      <c r="E902">
        <v>390.71069299999999</v>
      </c>
      <c r="F902">
        <v>641.47918700000002</v>
      </c>
      <c r="Q902">
        <f t="shared" si="100"/>
        <v>-95.36600566666668</v>
      </c>
      <c r="V902">
        <f t="shared" si="101"/>
        <v>295.3446873333333</v>
      </c>
    </row>
    <row r="903" spans="1:22" x14ac:dyDescent="0.3">
      <c r="A903">
        <v>901</v>
      </c>
      <c r="B903">
        <v>2012</v>
      </c>
      <c r="C903">
        <v>6</v>
      </c>
      <c r="D903">
        <v>20</v>
      </c>
      <c r="E903">
        <v>390.26123000000001</v>
      </c>
      <c r="F903">
        <v>621.625</v>
      </c>
      <c r="Q903">
        <f t="shared" si="100"/>
        <v>-88.155970444444421</v>
      </c>
      <c r="V903">
        <f t="shared" si="101"/>
        <v>302.10525955555556</v>
      </c>
    </row>
    <row r="904" spans="1:22" x14ac:dyDescent="0.3">
      <c r="A904">
        <v>902</v>
      </c>
      <c r="B904">
        <v>2012</v>
      </c>
      <c r="C904">
        <v>6</v>
      </c>
      <c r="D904">
        <v>21</v>
      </c>
      <c r="E904">
        <v>388.62344400000001</v>
      </c>
      <c r="F904">
        <v>605.72918700000002</v>
      </c>
      <c r="Q904">
        <f t="shared" si="100"/>
        <v>-81.588645000000014</v>
      </c>
      <c r="V904">
        <f t="shared" si="101"/>
        <v>307.03479900000002</v>
      </c>
    </row>
    <row r="905" spans="1:22" x14ac:dyDescent="0.3">
      <c r="A905">
        <v>903</v>
      </c>
      <c r="B905">
        <v>2012</v>
      </c>
      <c r="C905">
        <v>6</v>
      </c>
      <c r="D905">
        <v>22</v>
      </c>
      <c r="E905">
        <v>387.18383799999998</v>
      </c>
      <c r="F905">
        <v>597.4375</v>
      </c>
      <c r="Q905">
        <f t="shared" si="100"/>
        <v>-76.117350333333349</v>
      </c>
      <c r="V905">
        <f t="shared" si="101"/>
        <v>311.0664876666666</v>
      </c>
    </row>
    <row r="906" spans="1:22" x14ac:dyDescent="0.3">
      <c r="A906">
        <v>904</v>
      </c>
      <c r="B906">
        <v>2012</v>
      </c>
      <c r="C906">
        <v>6</v>
      </c>
      <c r="D906">
        <v>23</v>
      </c>
      <c r="E906">
        <v>388.38623000000001</v>
      </c>
      <c r="F906">
        <v>606.97918700000002</v>
      </c>
      <c r="Q906">
        <f t="shared" si="100"/>
        <v>-69.74740611111109</v>
      </c>
      <c r="V906">
        <f t="shared" si="101"/>
        <v>318.63882388888891</v>
      </c>
    </row>
    <row r="907" spans="1:22" x14ac:dyDescent="0.3">
      <c r="A907">
        <v>905</v>
      </c>
      <c r="B907">
        <v>2012</v>
      </c>
      <c r="C907">
        <v>6</v>
      </c>
      <c r="D907">
        <v>24</v>
      </c>
      <c r="E907">
        <v>407.81839000000002</v>
      </c>
      <c r="F907">
        <v>602.77081299999998</v>
      </c>
      <c r="Q907">
        <f t="shared" si="100"/>
        <v>-61.026265444444434</v>
      </c>
      <c r="V907">
        <f t="shared" si="101"/>
        <v>346.79212455555557</v>
      </c>
    </row>
    <row r="908" spans="1:22" x14ac:dyDescent="0.3">
      <c r="A908">
        <v>906</v>
      </c>
      <c r="B908">
        <v>2012</v>
      </c>
      <c r="C908">
        <v>6</v>
      </c>
      <c r="D908">
        <v>25</v>
      </c>
      <c r="E908">
        <v>411.63769500000001</v>
      </c>
      <c r="F908">
        <v>590.85418700000002</v>
      </c>
      <c r="Q908">
        <f t="shared" si="100"/>
        <v>-53.620502000000009</v>
      </c>
      <c r="V908">
        <f t="shared" si="101"/>
        <v>358.01719300000002</v>
      </c>
    </row>
    <row r="909" spans="1:22" x14ac:dyDescent="0.3">
      <c r="A909">
        <v>907</v>
      </c>
      <c r="B909">
        <v>2012</v>
      </c>
      <c r="C909">
        <v>6</v>
      </c>
      <c r="D909">
        <v>26</v>
      </c>
      <c r="E909">
        <v>406.18292200000002</v>
      </c>
      <c r="F909">
        <v>588.60418700000002</v>
      </c>
      <c r="Q909">
        <f t="shared" si="100"/>
        <v>-49.124879888888891</v>
      </c>
      <c r="V909">
        <f t="shared" si="101"/>
        <v>357.05804211111115</v>
      </c>
    </row>
    <row r="910" spans="1:22" x14ac:dyDescent="0.3">
      <c r="A910">
        <v>908</v>
      </c>
      <c r="B910">
        <v>2012</v>
      </c>
      <c r="C910">
        <v>6</v>
      </c>
      <c r="D910">
        <v>27</v>
      </c>
      <c r="E910">
        <v>406.21154799999999</v>
      </c>
      <c r="F910">
        <v>586.75</v>
      </c>
      <c r="Q910">
        <f t="shared" si="100"/>
        <v>-45.292090555555539</v>
      </c>
      <c r="V910">
        <f t="shared" si="101"/>
        <v>360.91945744444445</v>
      </c>
    </row>
    <row r="911" spans="1:22" x14ac:dyDescent="0.3">
      <c r="A911">
        <v>909</v>
      </c>
      <c r="B911">
        <v>2012</v>
      </c>
      <c r="C911">
        <v>6</v>
      </c>
      <c r="D911">
        <v>28</v>
      </c>
      <c r="E911">
        <v>397.059662</v>
      </c>
      <c r="F911">
        <v>578.6875</v>
      </c>
      <c r="Q911">
        <f t="shared" si="100"/>
        <v>-42.185707888888892</v>
      </c>
      <c r="V911">
        <f t="shared" si="101"/>
        <v>354.87395411111112</v>
      </c>
    </row>
    <row r="912" spans="1:22" x14ac:dyDescent="0.3">
      <c r="A912">
        <v>910</v>
      </c>
      <c r="B912">
        <v>2012</v>
      </c>
      <c r="C912">
        <v>6</v>
      </c>
      <c r="D912">
        <v>29</v>
      </c>
      <c r="E912">
        <v>390.45614599999999</v>
      </c>
      <c r="F912">
        <v>569.91668700000002</v>
      </c>
      <c r="Q912">
        <f t="shared" si="100"/>
        <v>-37.635323555555566</v>
      </c>
      <c r="V912">
        <f t="shared" si="101"/>
        <v>352.82082244444445</v>
      </c>
    </row>
    <row r="913" spans="1:22" x14ac:dyDescent="0.3">
      <c r="A913">
        <v>911</v>
      </c>
      <c r="B913">
        <v>2012</v>
      </c>
      <c r="C913">
        <v>6</v>
      </c>
      <c r="D913">
        <v>30</v>
      </c>
      <c r="E913">
        <v>387.09396400000003</v>
      </c>
      <c r="F913">
        <v>563.8125</v>
      </c>
      <c r="Q913">
        <f t="shared" si="100"/>
        <v>-33.224139666666673</v>
      </c>
      <c r="V913">
        <f t="shared" si="101"/>
        <v>353.86982433333333</v>
      </c>
    </row>
    <row r="914" spans="1:22" x14ac:dyDescent="0.3">
      <c r="A914">
        <v>912</v>
      </c>
      <c r="B914">
        <v>2012</v>
      </c>
      <c r="C914">
        <v>7</v>
      </c>
      <c r="D914">
        <v>1</v>
      </c>
      <c r="E914">
        <v>386.31265300000001</v>
      </c>
      <c r="F914">
        <v>557.5</v>
      </c>
      <c r="Q914">
        <f t="shared" si="100"/>
        <v>-28.798638222222216</v>
      </c>
      <c r="V914">
        <f t="shared" si="101"/>
        <v>357.51401477777779</v>
      </c>
    </row>
    <row r="915" spans="1:22" x14ac:dyDescent="0.3">
      <c r="A915">
        <v>913</v>
      </c>
      <c r="B915">
        <v>2012</v>
      </c>
      <c r="C915">
        <v>7</v>
      </c>
      <c r="D915">
        <v>2</v>
      </c>
      <c r="E915">
        <v>385.713348</v>
      </c>
      <c r="F915">
        <v>549.25</v>
      </c>
      <c r="Q915">
        <f t="shared" si="100"/>
        <v>-24.702570666666677</v>
      </c>
      <c r="V915">
        <f t="shared" si="101"/>
        <v>361.01077733333329</v>
      </c>
    </row>
    <row r="916" spans="1:22" x14ac:dyDescent="0.3">
      <c r="A916">
        <v>914</v>
      </c>
      <c r="B916">
        <v>2012</v>
      </c>
      <c r="C916">
        <v>7</v>
      </c>
      <c r="D916">
        <v>3</v>
      </c>
      <c r="E916">
        <v>384.82458500000001</v>
      </c>
      <c r="F916">
        <v>541.5625</v>
      </c>
      <c r="Q916">
        <f t="shared" si="100"/>
        <v>-21.048461777777764</v>
      </c>
      <c r="V916">
        <f t="shared" si="101"/>
        <v>363.77612322222222</v>
      </c>
    </row>
    <row r="917" spans="1:22" x14ac:dyDescent="0.3">
      <c r="A917">
        <v>915</v>
      </c>
      <c r="B917">
        <v>2012</v>
      </c>
      <c r="C917">
        <v>7</v>
      </c>
      <c r="D917">
        <v>4</v>
      </c>
      <c r="E917">
        <v>383.96362299999998</v>
      </c>
      <c r="F917">
        <v>533.66668700000002</v>
      </c>
      <c r="Q917">
        <f t="shared" si="100"/>
        <v>-17.288899555555556</v>
      </c>
      <c r="V917">
        <f t="shared" si="101"/>
        <v>366.67472344444445</v>
      </c>
    </row>
    <row r="918" spans="1:22" x14ac:dyDescent="0.3">
      <c r="A918">
        <v>916</v>
      </c>
      <c r="B918">
        <v>2012</v>
      </c>
      <c r="C918">
        <v>7</v>
      </c>
      <c r="D918">
        <v>5</v>
      </c>
      <c r="E918">
        <v>383.83724999999998</v>
      </c>
      <c r="F918">
        <v>526.5</v>
      </c>
      <c r="Q918">
        <f t="shared" si="100"/>
        <v>-13.212575222222224</v>
      </c>
      <c r="V918">
        <f t="shared" si="101"/>
        <v>370.62467477777778</v>
      </c>
    </row>
    <row r="919" spans="1:22" x14ac:dyDescent="0.3">
      <c r="A919">
        <v>917</v>
      </c>
      <c r="B919">
        <v>2012</v>
      </c>
      <c r="C919">
        <v>7</v>
      </c>
      <c r="D919">
        <v>6</v>
      </c>
      <c r="E919">
        <v>383.209137</v>
      </c>
      <c r="F919">
        <v>521.9375</v>
      </c>
      <c r="Q919">
        <f t="shared" si="100"/>
        <v>-10.430716666666671</v>
      </c>
      <c r="V919">
        <f t="shared" si="101"/>
        <v>372.77842033333332</v>
      </c>
    </row>
    <row r="920" spans="1:22" x14ac:dyDescent="0.3">
      <c r="A920">
        <v>918</v>
      </c>
      <c r="B920">
        <v>2012</v>
      </c>
      <c r="C920">
        <v>7</v>
      </c>
      <c r="D920">
        <v>7</v>
      </c>
      <c r="E920">
        <v>382.53509500000001</v>
      </c>
      <c r="F920">
        <v>518.3125</v>
      </c>
      <c r="Q920">
        <f t="shared" si="100"/>
        <v>-7.1202613333333282</v>
      </c>
      <c r="V920">
        <f t="shared" si="101"/>
        <v>375.41483366666671</v>
      </c>
    </row>
    <row r="921" spans="1:22" x14ac:dyDescent="0.3">
      <c r="A921">
        <v>919</v>
      </c>
      <c r="B921">
        <v>2012</v>
      </c>
      <c r="C921">
        <v>7</v>
      </c>
      <c r="D921">
        <v>8</v>
      </c>
      <c r="E921">
        <v>381.97232100000002</v>
      </c>
      <c r="F921">
        <v>512.5625</v>
      </c>
      <c r="Q921">
        <f t="shared" si="100"/>
        <v>-3.7507257777777707</v>
      </c>
      <c r="V921">
        <f t="shared" si="101"/>
        <v>378.22159522222228</v>
      </c>
    </row>
    <row r="922" spans="1:22" x14ac:dyDescent="0.3">
      <c r="A922">
        <v>920</v>
      </c>
      <c r="B922">
        <v>2012</v>
      </c>
      <c r="C922">
        <v>7</v>
      </c>
      <c r="D922">
        <v>9</v>
      </c>
      <c r="E922">
        <v>381.42132600000002</v>
      </c>
      <c r="F922">
        <v>505.8125</v>
      </c>
      <c r="Q922">
        <f t="shared" si="100"/>
        <v>-0.13614411111111244</v>
      </c>
      <c r="V922">
        <f t="shared" si="101"/>
        <v>381.28518188888893</v>
      </c>
    </row>
    <row r="923" spans="1:22" x14ac:dyDescent="0.3">
      <c r="A923">
        <v>921</v>
      </c>
      <c r="B923">
        <v>2012</v>
      </c>
      <c r="C923">
        <v>7</v>
      </c>
      <c r="D923">
        <v>10</v>
      </c>
      <c r="E923">
        <v>380.901093</v>
      </c>
      <c r="F923">
        <v>498.9375</v>
      </c>
      <c r="Q923">
        <f t="shared" si="100"/>
        <v>3.9849397777777731</v>
      </c>
      <c r="V923">
        <f t="shared" si="101"/>
        <v>384.88603277777776</v>
      </c>
    </row>
    <row r="924" spans="1:22" x14ac:dyDescent="0.3">
      <c r="A924">
        <v>922</v>
      </c>
      <c r="B924">
        <v>2012</v>
      </c>
      <c r="C924">
        <v>7</v>
      </c>
      <c r="D924">
        <v>11</v>
      </c>
      <c r="E924">
        <v>380.42077599999999</v>
      </c>
      <c r="F924">
        <v>491.125</v>
      </c>
      <c r="Q924">
        <f t="shared" si="100"/>
        <v>7.8677928888888822</v>
      </c>
      <c r="V924">
        <f t="shared" si="101"/>
        <v>388.28856888888885</v>
      </c>
    </row>
    <row r="925" spans="1:22" x14ac:dyDescent="0.3">
      <c r="A925">
        <v>923</v>
      </c>
      <c r="B925">
        <v>2012</v>
      </c>
      <c r="C925">
        <v>7</v>
      </c>
      <c r="D925">
        <v>12</v>
      </c>
      <c r="E925">
        <v>379.97790500000002</v>
      </c>
      <c r="F925">
        <v>486.75</v>
      </c>
      <c r="Q925">
        <f t="shared" ref="Q925:Q988" si="102">Q195</f>
        <v>11.371624222222218</v>
      </c>
      <c r="V925">
        <f t="shared" si="101"/>
        <v>391.34952922222226</v>
      </c>
    </row>
    <row r="926" spans="1:22" x14ac:dyDescent="0.3">
      <c r="A926">
        <v>924</v>
      </c>
      <c r="B926">
        <v>2012</v>
      </c>
      <c r="C926">
        <v>7</v>
      </c>
      <c r="D926">
        <v>13</v>
      </c>
      <c r="E926">
        <v>379.56896999999998</v>
      </c>
      <c r="F926">
        <v>483.5</v>
      </c>
      <c r="Q926">
        <f t="shared" si="102"/>
        <v>14.969005999999991</v>
      </c>
      <c r="V926">
        <f t="shared" si="101"/>
        <v>394.53797599999996</v>
      </c>
    </row>
    <row r="927" spans="1:22" x14ac:dyDescent="0.3">
      <c r="A927">
        <v>925</v>
      </c>
      <c r="B927">
        <v>2012</v>
      </c>
      <c r="C927">
        <v>7</v>
      </c>
      <c r="D927">
        <v>14</v>
      </c>
      <c r="E927">
        <v>379.19061299999998</v>
      </c>
      <c r="F927">
        <v>480.5</v>
      </c>
      <c r="Q927">
        <f t="shared" si="102"/>
        <v>18.26070144444445</v>
      </c>
      <c r="V927">
        <f t="shared" si="101"/>
        <v>397.45131444444445</v>
      </c>
    </row>
    <row r="928" spans="1:22" x14ac:dyDescent="0.3">
      <c r="A928">
        <v>926</v>
      </c>
      <c r="B928">
        <v>2012</v>
      </c>
      <c r="C928">
        <v>7</v>
      </c>
      <c r="D928">
        <v>15</v>
      </c>
      <c r="E928">
        <v>378.84079000000003</v>
      </c>
      <c r="F928">
        <v>478.125</v>
      </c>
      <c r="Q928">
        <f t="shared" si="102"/>
        <v>21.234088555555573</v>
      </c>
      <c r="V928">
        <f t="shared" si="101"/>
        <v>400.07487855555559</v>
      </c>
    </row>
    <row r="929" spans="1:22" x14ac:dyDescent="0.3">
      <c r="A929">
        <v>927</v>
      </c>
      <c r="B929">
        <v>2012</v>
      </c>
      <c r="C929">
        <v>7</v>
      </c>
      <c r="D929">
        <v>16</v>
      </c>
      <c r="E929">
        <v>378.51769999999999</v>
      </c>
      <c r="F929">
        <v>476.66665599999999</v>
      </c>
      <c r="Q929">
        <f t="shared" si="102"/>
        <v>23.90469522222222</v>
      </c>
      <c r="V929">
        <f t="shared" si="101"/>
        <v>402.42239522222224</v>
      </c>
    </row>
    <row r="930" spans="1:22" x14ac:dyDescent="0.3">
      <c r="A930">
        <v>928</v>
      </c>
      <c r="B930">
        <v>2012</v>
      </c>
      <c r="C930">
        <v>7</v>
      </c>
      <c r="D930">
        <v>17</v>
      </c>
      <c r="E930">
        <v>378.21707199999997</v>
      </c>
      <c r="F930">
        <v>474.72915599999999</v>
      </c>
      <c r="Q930">
        <f t="shared" si="102"/>
        <v>26.928712555555553</v>
      </c>
      <c r="V930">
        <f t="shared" si="101"/>
        <v>405.14578455555551</v>
      </c>
    </row>
    <row r="931" spans="1:22" x14ac:dyDescent="0.3">
      <c r="A931">
        <v>929</v>
      </c>
      <c r="B931">
        <v>2012</v>
      </c>
      <c r="C931">
        <v>7</v>
      </c>
      <c r="D931">
        <v>18</v>
      </c>
      <c r="E931">
        <v>377.939301</v>
      </c>
      <c r="F931">
        <v>471.75</v>
      </c>
      <c r="Q931">
        <f t="shared" si="102"/>
        <v>28.88443344444444</v>
      </c>
      <c r="V931">
        <f t="shared" si="101"/>
        <v>406.82373444444443</v>
      </c>
    </row>
    <row r="932" spans="1:22" x14ac:dyDescent="0.3">
      <c r="A932">
        <v>930</v>
      </c>
      <c r="B932">
        <v>2012</v>
      </c>
      <c r="C932">
        <v>7</v>
      </c>
      <c r="D932">
        <v>19</v>
      </c>
      <c r="E932">
        <v>377.68292200000002</v>
      </c>
      <c r="F932">
        <v>468.6875</v>
      </c>
      <c r="Q932">
        <f t="shared" si="102"/>
        <v>32.043072111111115</v>
      </c>
      <c r="V932">
        <f t="shared" si="101"/>
        <v>409.72599411111116</v>
      </c>
    </row>
    <row r="933" spans="1:22" x14ac:dyDescent="0.3">
      <c r="A933">
        <v>931</v>
      </c>
      <c r="B933">
        <v>2012</v>
      </c>
      <c r="C933">
        <v>7</v>
      </c>
      <c r="D933">
        <v>20</v>
      </c>
      <c r="E933">
        <v>377.44680799999998</v>
      </c>
      <c r="F933">
        <v>465.75</v>
      </c>
      <c r="Q933">
        <f t="shared" si="102"/>
        <v>34.883117666666664</v>
      </c>
      <c r="V933">
        <f t="shared" si="101"/>
        <v>412.32992566666667</v>
      </c>
    </row>
    <row r="934" spans="1:22" x14ac:dyDescent="0.3">
      <c r="A934">
        <v>932</v>
      </c>
      <c r="B934">
        <v>2012</v>
      </c>
      <c r="C934">
        <v>7</v>
      </c>
      <c r="D934">
        <v>21</v>
      </c>
      <c r="E934">
        <v>377.22796599999998</v>
      </c>
      <c r="F934">
        <v>462.25</v>
      </c>
      <c r="Q934">
        <f t="shared" si="102"/>
        <v>37.630267444444442</v>
      </c>
      <c r="V934">
        <f t="shared" si="101"/>
        <v>414.85823344444441</v>
      </c>
    </row>
    <row r="935" spans="1:22" x14ac:dyDescent="0.3">
      <c r="A935">
        <v>933</v>
      </c>
      <c r="B935">
        <v>2012</v>
      </c>
      <c r="C935">
        <v>7</v>
      </c>
      <c r="D935">
        <v>22</v>
      </c>
      <c r="E935">
        <v>377.02423099999999</v>
      </c>
      <c r="F935">
        <v>459</v>
      </c>
      <c r="Q935">
        <f t="shared" si="102"/>
        <v>40.648223999999999</v>
      </c>
      <c r="V935">
        <f t="shared" si="101"/>
        <v>417.67245500000001</v>
      </c>
    </row>
    <row r="936" spans="1:22" x14ac:dyDescent="0.3">
      <c r="A936">
        <v>934</v>
      </c>
      <c r="B936">
        <v>2012</v>
      </c>
      <c r="C936">
        <v>7</v>
      </c>
      <c r="D936">
        <v>23</v>
      </c>
      <c r="E936">
        <v>376.83474699999999</v>
      </c>
      <c r="F936">
        <v>455.5</v>
      </c>
      <c r="Q936">
        <f t="shared" si="102"/>
        <v>43.987416444444442</v>
      </c>
      <c r="V936">
        <f t="shared" si="101"/>
        <v>420.82216344444441</v>
      </c>
    </row>
    <row r="937" spans="1:22" x14ac:dyDescent="0.3">
      <c r="A937">
        <v>935</v>
      </c>
      <c r="B937">
        <v>2012</v>
      </c>
      <c r="C937">
        <v>7</v>
      </c>
      <c r="D937">
        <v>24</v>
      </c>
      <c r="E937">
        <v>376.65731799999998</v>
      </c>
      <c r="F937">
        <v>451.9375</v>
      </c>
      <c r="Q937">
        <f t="shared" si="102"/>
        <v>47.220932111111118</v>
      </c>
      <c r="V937">
        <f t="shared" si="101"/>
        <v>423.87825011111107</v>
      </c>
    </row>
    <row r="938" spans="1:22" x14ac:dyDescent="0.3">
      <c r="A938">
        <v>936</v>
      </c>
      <c r="B938">
        <v>2012</v>
      </c>
      <c r="C938">
        <v>7</v>
      </c>
      <c r="D938">
        <v>25</v>
      </c>
      <c r="E938">
        <v>376.49200400000001</v>
      </c>
      <c r="F938">
        <v>448.125</v>
      </c>
      <c r="Q938">
        <f t="shared" si="102"/>
        <v>50.041812444444446</v>
      </c>
      <c r="V938">
        <f t="shared" si="101"/>
        <v>426.53381644444448</v>
      </c>
    </row>
    <row r="939" spans="1:22" x14ac:dyDescent="0.3">
      <c r="A939">
        <v>937</v>
      </c>
      <c r="B939">
        <v>2012</v>
      </c>
      <c r="C939">
        <v>7</v>
      </c>
      <c r="D939">
        <v>26</v>
      </c>
      <c r="E939">
        <v>376.33795199999997</v>
      </c>
      <c r="F939">
        <v>445.4375</v>
      </c>
      <c r="Q939">
        <f t="shared" si="102"/>
        <v>52.622131333333321</v>
      </c>
      <c r="V939">
        <f t="shared" si="101"/>
        <v>428.96008333333327</v>
      </c>
    </row>
    <row r="940" spans="1:22" x14ac:dyDescent="0.3">
      <c r="A940">
        <v>938</v>
      </c>
      <c r="B940">
        <v>2012</v>
      </c>
      <c r="C940">
        <v>7</v>
      </c>
      <c r="D940">
        <v>27</v>
      </c>
      <c r="E940">
        <v>376.194366</v>
      </c>
      <c r="F940">
        <v>441.4375</v>
      </c>
      <c r="Q940">
        <f t="shared" si="102"/>
        <v>55.291880222222211</v>
      </c>
      <c r="V940">
        <f t="shared" si="101"/>
        <v>431.48624622222223</v>
      </c>
    </row>
    <row r="941" spans="1:22" x14ac:dyDescent="0.3">
      <c r="A941">
        <v>939</v>
      </c>
      <c r="B941">
        <v>2012</v>
      </c>
      <c r="C941">
        <v>7</v>
      </c>
      <c r="D941">
        <v>28</v>
      </c>
      <c r="E941">
        <v>376.06051600000001</v>
      </c>
      <c r="F941">
        <v>437.1875</v>
      </c>
      <c r="Q941">
        <f t="shared" si="102"/>
        <v>57.783158999999991</v>
      </c>
      <c r="V941">
        <f t="shared" si="101"/>
        <v>433.84367500000002</v>
      </c>
    </row>
    <row r="942" spans="1:22" x14ac:dyDescent="0.3">
      <c r="A942">
        <v>940</v>
      </c>
      <c r="B942">
        <v>2012</v>
      </c>
      <c r="C942">
        <v>7</v>
      </c>
      <c r="D942">
        <v>29</v>
      </c>
      <c r="E942">
        <v>375.93582199999997</v>
      </c>
      <c r="F942">
        <v>433.6875</v>
      </c>
      <c r="Q942">
        <f t="shared" si="102"/>
        <v>60.366397555555551</v>
      </c>
      <c r="V942">
        <f t="shared" si="101"/>
        <v>436.30221955555555</v>
      </c>
    </row>
    <row r="943" spans="1:22" x14ac:dyDescent="0.3">
      <c r="A943">
        <v>941</v>
      </c>
      <c r="B943">
        <v>2012</v>
      </c>
      <c r="C943">
        <v>7</v>
      </c>
      <c r="D943">
        <v>30</v>
      </c>
      <c r="E943">
        <v>375.81909200000001</v>
      </c>
      <c r="F943">
        <v>429.6875</v>
      </c>
      <c r="Q943">
        <f t="shared" si="102"/>
        <v>62.779181888888893</v>
      </c>
      <c r="V943">
        <f t="shared" si="101"/>
        <v>438.59827388888891</v>
      </c>
    </row>
    <row r="944" spans="1:22" x14ac:dyDescent="0.3">
      <c r="A944">
        <v>942</v>
      </c>
      <c r="B944">
        <v>2012</v>
      </c>
      <c r="C944">
        <v>7</v>
      </c>
      <c r="D944">
        <v>31</v>
      </c>
      <c r="E944">
        <v>375.71044899999998</v>
      </c>
      <c r="F944">
        <v>425.72915599999999</v>
      </c>
      <c r="Q944">
        <f t="shared" si="102"/>
        <v>65.293704444444458</v>
      </c>
      <c r="V944">
        <f t="shared" si="101"/>
        <v>441.00415344444446</v>
      </c>
    </row>
    <row r="945" spans="1:22" x14ac:dyDescent="0.3">
      <c r="A945">
        <v>943</v>
      </c>
      <c r="B945">
        <v>2012</v>
      </c>
      <c r="C945">
        <v>8</v>
      </c>
      <c r="D945">
        <v>1</v>
      </c>
      <c r="E945">
        <v>375.60849000000002</v>
      </c>
      <c r="F945">
        <v>423.25</v>
      </c>
      <c r="Q945">
        <f t="shared" si="102"/>
        <v>67.523661333333337</v>
      </c>
      <c r="V945">
        <f t="shared" si="101"/>
        <v>443.13215133333335</v>
      </c>
    </row>
    <row r="946" spans="1:22" x14ac:dyDescent="0.3">
      <c r="A946">
        <v>944</v>
      </c>
      <c r="B946">
        <v>2012</v>
      </c>
      <c r="C946">
        <v>8</v>
      </c>
      <c r="D946">
        <v>2</v>
      </c>
      <c r="E946">
        <v>375.51263399999999</v>
      </c>
      <c r="F946">
        <v>417.3125</v>
      </c>
      <c r="Q946">
        <f t="shared" si="102"/>
        <v>69.839560555555565</v>
      </c>
      <c r="V946">
        <f t="shared" si="101"/>
        <v>445.35219455555557</v>
      </c>
    </row>
    <row r="947" spans="1:22" x14ac:dyDescent="0.3">
      <c r="A947">
        <v>945</v>
      </c>
      <c r="B947">
        <v>2012</v>
      </c>
      <c r="C947">
        <v>8</v>
      </c>
      <c r="D947">
        <v>3</v>
      </c>
      <c r="E947">
        <v>375.42163099999999</v>
      </c>
      <c r="F947">
        <v>413.125</v>
      </c>
      <c r="Q947">
        <f t="shared" si="102"/>
        <v>72.313422111111123</v>
      </c>
      <c r="V947">
        <f t="shared" si="101"/>
        <v>447.73505311111114</v>
      </c>
    </row>
    <row r="948" spans="1:22" x14ac:dyDescent="0.3">
      <c r="A948">
        <v>946</v>
      </c>
      <c r="B948">
        <v>2012</v>
      </c>
      <c r="C948">
        <v>8</v>
      </c>
      <c r="D948">
        <v>4</v>
      </c>
      <c r="E948">
        <v>375.33544899999998</v>
      </c>
      <c r="F948">
        <v>409.125</v>
      </c>
      <c r="Q948">
        <f t="shared" si="102"/>
        <v>74.402625111111107</v>
      </c>
      <c r="V948">
        <f t="shared" si="101"/>
        <v>449.73807411111108</v>
      </c>
    </row>
    <row r="949" spans="1:22" x14ac:dyDescent="0.3">
      <c r="A949">
        <v>947</v>
      </c>
      <c r="B949">
        <v>2012</v>
      </c>
      <c r="C949">
        <v>8</v>
      </c>
      <c r="D949">
        <v>5</v>
      </c>
      <c r="E949">
        <v>375.25442500000003</v>
      </c>
      <c r="F949">
        <v>405.25</v>
      </c>
      <c r="Q949">
        <f t="shared" si="102"/>
        <v>76.711281666666665</v>
      </c>
      <c r="V949">
        <f t="shared" si="101"/>
        <v>451.96570666666668</v>
      </c>
    </row>
    <row r="950" spans="1:22" x14ac:dyDescent="0.3">
      <c r="A950">
        <v>948</v>
      </c>
      <c r="B950">
        <v>2012</v>
      </c>
      <c r="C950">
        <v>8</v>
      </c>
      <c r="D950">
        <v>6</v>
      </c>
      <c r="E950">
        <v>375.17700200000002</v>
      </c>
      <c r="F950">
        <v>402.1875</v>
      </c>
      <c r="Q950">
        <f t="shared" si="102"/>
        <v>78.626437666666661</v>
      </c>
      <c r="V950">
        <f t="shared" si="101"/>
        <v>453.80343966666669</v>
      </c>
    </row>
    <row r="951" spans="1:22" x14ac:dyDescent="0.3">
      <c r="A951">
        <v>949</v>
      </c>
      <c r="B951">
        <v>2012</v>
      </c>
      <c r="C951">
        <v>8</v>
      </c>
      <c r="D951">
        <v>7</v>
      </c>
      <c r="E951">
        <v>375.10446200000001</v>
      </c>
      <c r="F951">
        <v>396.75</v>
      </c>
      <c r="Q951">
        <f t="shared" si="102"/>
        <v>81.368394777777766</v>
      </c>
      <c r="V951">
        <f t="shared" si="101"/>
        <v>456.47285677777779</v>
      </c>
    </row>
    <row r="952" spans="1:22" x14ac:dyDescent="0.3">
      <c r="A952">
        <v>950</v>
      </c>
      <c r="B952">
        <v>2012</v>
      </c>
      <c r="C952">
        <v>8</v>
      </c>
      <c r="D952">
        <v>8</v>
      </c>
      <c r="E952">
        <v>375.035461</v>
      </c>
      <c r="F952">
        <v>391.25</v>
      </c>
      <c r="Q952">
        <f t="shared" si="102"/>
        <v>83.317718444444438</v>
      </c>
      <c r="V952">
        <f t="shared" si="101"/>
        <v>458.35317944444444</v>
      </c>
    </row>
    <row r="953" spans="1:22" x14ac:dyDescent="0.3">
      <c r="A953">
        <v>951</v>
      </c>
      <c r="B953">
        <v>2012</v>
      </c>
      <c r="C953">
        <v>8</v>
      </c>
      <c r="D953">
        <v>9</v>
      </c>
      <c r="E953">
        <v>374.96942100000001</v>
      </c>
      <c r="F953">
        <v>386.97915599999999</v>
      </c>
      <c r="Q953">
        <f t="shared" si="102"/>
        <v>84.670678111111101</v>
      </c>
      <c r="V953">
        <f t="shared" si="101"/>
        <v>459.64009911111111</v>
      </c>
    </row>
    <row r="954" spans="1:22" x14ac:dyDescent="0.3">
      <c r="A954">
        <v>952</v>
      </c>
      <c r="B954">
        <v>2012</v>
      </c>
      <c r="C954">
        <v>8</v>
      </c>
      <c r="D954">
        <v>10</v>
      </c>
      <c r="E954">
        <v>374.90606700000001</v>
      </c>
      <c r="F954">
        <v>383.0625</v>
      </c>
      <c r="Q954">
        <f t="shared" si="102"/>
        <v>86.768449666666683</v>
      </c>
      <c r="V954">
        <f t="shared" si="101"/>
        <v>461.6745166666667</v>
      </c>
    </row>
    <row r="955" spans="1:22" x14ac:dyDescent="0.3">
      <c r="A955">
        <v>953</v>
      </c>
      <c r="B955">
        <v>2012</v>
      </c>
      <c r="C955">
        <v>8</v>
      </c>
      <c r="D955">
        <v>11</v>
      </c>
      <c r="E955">
        <v>374.84509300000002</v>
      </c>
      <c r="F955">
        <v>378.6875</v>
      </c>
      <c r="Q955">
        <f t="shared" si="102"/>
        <v>88.913631888888887</v>
      </c>
      <c r="V955">
        <f t="shared" si="101"/>
        <v>463.75872488888888</v>
      </c>
    </row>
    <row r="956" spans="1:22" x14ac:dyDescent="0.3">
      <c r="A956">
        <v>954</v>
      </c>
      <c r="B956">
        <v>2012</v>
      </c>
      <c r="C956">
        <v>8</v>
      </c>
      <c r="D956">
        <v>12</v>
      </c>
      <c r="E956">
        <v>374.78656000000001</v>
      </c>
      <c r="F956">
        <v>375.60415599999999</v>
      </c>
      <c r="Q956">
        <f t="shared" si="102"/>
        <v>91.079413666666653</v>
      </c>
      <c r="V956">
        <f t="shared" si="101"/>
        <v>465.86597366666666</v>
      </c>
    </row>
    <row r="957" spans="1:22" x14ac:dyDescent="0.3">
      <c r="A957">
        <v>955</v>
      </c>
      <c r="B957">
        <v>2012</v>
      </c>
      <c r="C957">
        <v>8</v>
      </c>
      <c r="D957">
        <v>13</v>
      </c>
      <c r="E957">
        <v>374.73092700000001</v>
      </c>
      <c r="F957">
        <v>372.875</v>
      </c>
      <c r="Q957">
        <f t="shared" si="102"/>
        <v>92.755459333333334</v>
      </c>
      <c r="V957">
        <f t="shared" si="101"/>
        <v>467.48638633333337</v>
      </c>
    </row>
    <row r="958" spans="1:22" x14ac:dyDescent="0.3">
      <c r="A958">
        <v>956</v>
      </c>
      <c r="B958">
        <v>2012</v>
      </c>
      <c r="C958">
        <v>8</v>
      </c>
      <c r="D958">
        <v>14</v>
      </c>
      <c r="E958">
        <v>374.67733800000002</v>
      </c>
      <c r="F958">
        <v>368.95834400000001</v>
      </c>
      <c r="Q958">
        <f t="shared" si="102"/>
        <v>122.738722</v>
      </c>
      <c r="V958">
        <f t="shared" si="101"/>
        <v>497.41606000000002</v>
      </c>
    </row>
    <row r="959" spans="1:22" x14ac:dyDescent="0.3">
      <c r="A959">
        <v>957</v>
      </c>
      <c r="B959">
        <v>2012</v>
      </c>
      <c r="C959">
        <v>8</v>
      </c>
      <c r="D959">
        <v>15</v>
      </c>
      <c r="E959">
        <v>374.625854</v>
      </c>
      <c r="F959">
        <v>366.9375</v>
      </c>
      <c r="Q959">
        <f t="shared" si="102"/>
        <v>96.565126222222219</v>
      </c>
      <c r="V959">
        <f t="shared" si="101"/>
        <v>471.19098022222221</v>
      </c>
    </row>
    <row r="960" spans="1:22" x14ac:dyDescent="0.3">
      <c r="A960">
        <v>958</v>
      </c>
      <c r="B960">
        <v>2012</v>
      </c>
      <c r="C960">
        <v>8</v>
      </c>
      <c r="D960">
        <v>16</v>
      </c>
      <c r="E960">
        <v>374.57598899999999</v>
      </c>
      <c r="F960">
        <v>363.0625</v>
      </c>
      <c r="Q960">
        <f t="shared" si="102"/>
        <v>98.497401111111117</v>
      </c>
      <c r="V960">
        <f t="shared" si="101"/>
        <v>473.07339011111111</v>
      </c>
    </row>
    <row r="961" spans="1:22" x14ac:dyDescent="0.3">
      <c r="A961">
        <v>959</v>
      </c>
      <c r="B961">
        <v>2012</v>
      </c>
      <c r="C961">
        <v>8</v>
      </c>
      <c r="D961">
        <v>17</v>
      </c>
      <c r="E961">
        <v>374.52737400000001</v>
      </c>
      <c r="F961">
        <v>360.1875</v>
      </c>
      <c r="Q961">
        <f t="shared" si="102"/>
        <v>100.06689944444445</v>
      </c>
      <c r="V961">
        <f t="shared" si="101"/>
        <v>474.59427344444447</v>
      </c>
    </row>
    <row r="962" spans="1:22" x14ac:dyDescent="0.3">
      <c r="A962">
        <v>960</v>
      </c>
      <c r="B962">
        <v>2012</v>
      </c>
      <c r="C962">
        <v>8</v>
      </c>
      <c r="D962">
        <v>18</v>
      </c>
      <c r="E962">
        <v>374.48138399999999</v>
      </c>
      <c r="F962">
        <v>357.125</v>
      </c>
      <c r="Q962">
        <f t="shared" si="102"/>
        <v>101.87088511111109</v>
      </c>
      <c r="V962">
        <f t="shared" si="101"/>
        <v>476.35226911111107</v>
      </c>
    </row>
    <row r="963" spans="1:22" x14ac:dyDescent="0.3">
      <c r="A963">
        <v>961</v>
      </c>
      <c r="B963">
        <v>2012</v>
      </c>
      <c r="C963">
        <v>8</v>
      </c>
      <c r="D963">
        <v>19</v>
      </c>
      <c r="E963">
        <v>374.43633999999997</v>
      </c>
      <c r="F963">
        <v>354.8125</v>
      </c>
      <c r="Q963">
        <f t="shared" si="102"/>
        <v>103.38604233333334</v>
      </c>
      <c r="V963">
        <f t="shared" ref="V963:V1026" si="103">E963+Q963</f>
        <v>477.82238233333328</v>
      </c>
    </row>
    <row r="964" spans="1:22" x14ac:dyDescent="0.3">
      <c r="A964">
        <v>962</v>
      </c>
      <c r="B964">
        <v>2012</v>
      </c>
      <c r="C964">
        <v>8</v>
      </c>
      <c r="D964">
        <v>20</v>
      </c>
      <c r="E964">
        <v>374.392517</v>
      </c>
      <c r="F964">
        <v>352.1875</v>
      </c>
      <c r="Q964">
        <f t="shared" si="102"/>
        <v>105.39706577777777</v>
      </c>
      <c r="V964">
        <f t="shared" si="103"/>
        <v>479.78958277777775</v>
      </c>
    </row>
    <row r="965" spans="1:22" x14ac:dyDescent="0.3">
      <c r="A965">
        <v>963</v>
      </c>
      <c r="B965">
        <v>2012</v>
      </c>
      <c r="C965">
        <v>8</v>
      </c>
      <c r="D965">
        <v>21</v>
      </c>
      <c r="E965">
        <v>374.34985399999999</v>
      </c>
      <c r="F965">
        <v>348.375</v>
      </c>
      <c r="Q965">
        <f t="shared" si="102"/>
        <v>107.31358855555555</v>
      </c>
      <c r="V965">
        <f t="shared" si="103"/>
        <v>481.66344255555555</v>
      </c>
    </row>
    <row r="966" spans="1:22" x14ac:dyDescent="0.3">
      <c r="A966">
        <v>964</v>
      </c>
      <c r="B966">
        <v>2012</v>
      </c>
      <c r="C966">
        <v>8</v>
      </c>
      <c r="D966">
        <v>22</v>
      </c>
      <c r="E966">
        <v>374.308289</v>
      </c>
      <c r="F966">
        <v>345.55319200000002</v>
      </c>
      <c r="Q966">
        <f t="shared" si="102"/>
        <v>108.90832044444446</v>
      </c>
      <c r="V966">
        <f t="shared" si="103"/>
        <v>483.21660944444443</v>
      </c>
    </row>
    <row r="967" spans="1:22" x14ac:dyDescent="0.3">
      <c r="A967">
        <v>965</v>
      </c>
      <c r="B967">
        <v>2012</v>
      </c>
      <c r="C967">
        <v>8</v>
      </c>
      <c r="D967">
        <v>23</v>
      </c>
      <c r="E967">
        <v>374.26779199999999</v>
      </c>
      <c r="F967">
        <v>342.41665599999999</v>
      </c>
      <c r="Q967">
        <f t="shared" si="102"/>
        <v>110.85681177777776</v>
      </c>
      <c r="V967">
        <f t="shared" si="103"/>
        <v>485.12460377777774</v>
      </c>
    </row>
    <row r="968" spans="1:22" x14ac:dyDescent="0.3">
      <c r="A968">
        <v>966</v>
      </c>
      <c r="B968">
        <v>2012</v>
      </c>
      <c r="C968">
        <v>8</v>
      </c>
      <c r="D968">
        <v>24</v>
      </c>
      <c r="E968">
        <v>374.22820999999999</v>
      </c>
      <c r="F968">
        <v>340.33334400000001</v>
      </c>
      <c r="Q968">
        <f t="shared" si="102"/>
        <v>111.82386433333333</v>
      </c>
      <c r="V968">
        <f t="shared" si="103"/>
        <v>486.05207433333334</v>
      </c>
    </row>
    <row r="969" spans="1:22" x14ac:dyDescent="0.3">
      <c r="A969">
        <v>967</v>
      </c>
      <c r="B969">
        <v>2012</v>
      </c>
      <c r="C969">
        <v>8</v>
      </c>
      <c r="D969">
        <v>25</v>
      </c>
      <c r="E969">
        <v>374.18899499999998</v>
      </c>
      <c r="F969">
        <v>337.29165599999999</v>
      </c>
      <c r="Q969">
        <f t="shared" si="102"/>
        <v>113.66510522222221</v>
      </c>
      <c r="V969">
        <f t="shared" si="103"/>
        <v>487.8541002222222</v>
      </c>
    </row>
    <row r="970" spans="1:22" x14ac:dyDescent="0.3">
      <c r="A970">
        <v>968</v>
      </c>
      <c r="B970">
        <v>2012</v>
      </c>
      <c r="C970">
        <v>8</v>
      </c>
      <c r="D970">
        <v>26</v>
      </c>
      <c r="E970">
        <v>374.15078699999998</v>
      </c>
      <c r="F970">
        <v>335.9375</v>
      </c>
      <c r="Q970">
        <f t="shared" si="102"/>
        <v>115.53928788888889</v>
      </c>
      <c r="V970">
        <f t="shared" si="103"/>
        <v>489.69007488888889</v>
      </c>
    </row>
    <row r="971" spans="1:22" x14ac:dyDescent="0.3">
      <c r="A971">
        <v>969</v>
      </c>
      <c r="B971">
        <v>2012</v>
      </c>
      <c r="C971">
        <v>8</v>
      </c>
      <c r="D971">
        <v>27</v>
      </c>
      <c r="E971">
        <v>374.11364700000001</v>
      </c>
      <c r="F971">
        <v>333.0625</v>
      </c>
      <c r="Q971">
        <f t="shared" si="102"/>
        <v>116.86053122222221</v>
      </c>
      <c r="V971">
        <f t="shared" si="103"/>
        <v>490.97417822222224</v>
      </c>
    </row>
    <row r="972" spans="1:22" x14ac:dyDescent="0.3">
      <c r="A972">
        <v>970</v>
      </c>
      <c r="B972">
        <v>2012</v>
      </c>
      <c r="C972">
        <v>8</v>
      </c>
      <c r="D972">
        <v>28</v>
      </c>
      <c r="E972">
        <v>374.07696499999997</v>
      </c>
      <c r="F972">
        <v>330.0625</v>
      </c>
      <c r="Q972">
        <f t="shared" si="102"/>
        <v>118.18977355555555</v>
      </c>
      <c r="V972">
        <f t="shared" si="103"/>
        <v>492.26673855555555</v>
      </c>
    </row>
    <row r="973" spans="1:22" x14ac:dyDescent="0.3">
      <c r="A973">
        <v>971</v>
      </c>
      <c r="B973">
        <v>2012</v>
      </c>
      <c r="C973">
        <v>8</v>
      </c>
      <c r="D973">
        <v>29</v>
      </c>
      <c r="E973">
        <v>374.04080199999999</v>
      </c>
      <c r="F973">
        <v>328.625</v>
      </c>
      <c r="Q973">
        <f t="shared" si="102"/>
        <v>119.24565133333333</v>
      </c>
      <c r="V973">
        <f t="shared" si="103"/>
        <v>493.28645333333333</v>
      </c>
    </row>
    <row r="974" spans="1:22" x14ac:dyDescent="0.3">
      <c r="A974">
        <v>972</v>
      </c>
      <c r="B974">
        <v>2012</v>
      </c>
      <c r="C974">
        <v>8</v>
      </c>
      <c r="D974">
        <v>30</v>
      </c>
      <c r="E974">
        <v>374.00491299999999</v>
      </c>
      <c r="F974">
        <v>325.375</v>
      </c>
      <c r="Q974">
        <f t="shared" si="102"/>
        <v>120.95154666666667</v>
      </c>
      <c r="V974">
        <f t="shared" si="103"/>
        <v>494.95645966666666</v>
      </c>
    </row>
    <row r="975" spans="1:22" x14ac:dyDescent="0.3">
      <c r="A975">
        <v>973</v>
      </c>
      <c r="B975">
        <v>2012</v>
      </c>
      <c r="C975">
        <v>8</v>
      </c>
      <c r="D975">
        <v>31</v>
      </c>
      <c r="E975">
        <v>373.96997099999999</v>
      </c>
      <c r="F975">
        <v>324.375</v>
      </c>
      <c r="Q975">
        <f t="shared" si="102"/>
        <v>122.30340066666668</v>
      </c>
      <c r="V975">
        <f t="shared" si="103"/>
        <v>496.27337166666666</v>
      </c>
    </row>
    <row r="976" spans="1:22" x14ac:dyDescent="0.3">
      <c r="A976">
        <v>974</v>
      </c>
      <c r="B976">
        <v>2012</v>
      </c>
      <c r="C976">
        <v>9</v>
      </c>
      <c r="D976">
        <v>1</v>
      </c>
      <c r="E976">
        <v>373.935608</v>
      </c>
      <c r="F976">
        <v>321.4375</v>
      </c>
      <c r="Q976">
        <f t="shared" si="102"/>
        <v>124.09770366666665</v>
      </c>
      <c r="V976">
        <f t="shared" si="103"/>
        <v>498.03331166666663</v>
      </c>
    </row>
    <row r="977" spans="1:22" x14ac:dyDescent="0.3">
      <c r="A977">
        <v>975</v>
      </c>
      <c r="B977">
        <v>2012</v>
      </c>
      <c r="C977">
        <v>9</v>
      </c>
      <c r="D977">
        <v>2</v>
      </c>
      <c r="E977">
        <v>373.90145899999999</v>
      </c>
      <c r="F977">
        <v>319.91665599999999</v>
      </c>
      <c r="Q977">
        <f t="shared" si="102"/>
        <v>125.35657066666666</v>
      </c>
      <c r="V977">
        <f t="shared" si="103"/>
        <v>499.25802966666663</v>
      </c>
    </row>
    <row r="978" spans="1:22" x14ac:dyDescent="0.3">
      <c r="A978">
        <v>976</v>
      </c>
      <c r="B978">
        <v>2012</v>
      </c>
      <c r="C978">
        <v>9</v>
      </c>
      <c r="D978">
        <v>3</v>
      </c>
      <c r="E978">
        <v>373.86743200000001</v>
      </c>
      <c r="F978">
        <v>317.60415599999999</v>
      </c>
      <c r="Q978">
        <f t="shared" si="102"/>
        <v>126.61931722222224</v>
      </c>
      <c r="V978">
        <f t="shared" si="103"/>
        <v>500.48674922222222</v>
      </c>
    </row>
    <row r="979" spans="1:22" x14ac:dyDescent="0.3">
      <c r="A979">
        <v>977</v>
      </c>
      <c r="B979">
        <v>2012</v>
      </c>
      <c r="C979">
        <v>9</v>
      </c>
      <c r="D979">
        <v>4</v>
      </c>
      <c r="E979">
        <v>373.83380099999999</v>
      </c>
      <c r="F979">
        <v>315.0625</v>
      </c>
      <c r="Q979">
        <f t="shared" si="102"/>
        <v>127.95116166666668</v>
      </c>
      <c r="V979">
        <f t="shared" si="103"/>
        <v>501.78496266666667</v>
      </c>
    </row>
    <row r="980" spans="1:22" x14ac:dyDescent="0.3">
      <c r="A980">
        <v>978</v>
      </c>
      <c r="B980">
        <v>2012</v>
      </c>
      <c r="C980">
        <v>9</v>
      </c>
      <c r="D980">
        <v>5</v>
      </c>
      <c r="E980">
        <v>373.80053700000002</v>
      </c>
      <c r="F980">
        <v>313.83334400000001</v>
      </c>
      <c r="Q980">
        <f t="shared" si="102"/>
        <v>128.98029222222223</v>
      </c>
      <c r="V980">
        <f t="shared" si="103"/>
        <v>502.78082922222222</v>
      </c>
    </row>
    <row r="981" spans="1:22" x14ac:dyDescent="0.3">
      <c r="A981">
        <v>979</v>
      </c>
      <c r="B981">
        <v>2012</v>
      </c>
      <c r="C981">
        <v>9</v>
      </c>
      <c r="D981">
        <v>6</v>
      </c>
      <c r="E981">
        <v>373.76776100000001</v>
      </c>
      <c r="F981">
        <v>311.4375</v>
      </c>
      <c r="Q981">
        <f t="shared" si="102"/>
        <v>130.50003388888888</v>
      </c>
      <c r="V981">
        <f t="shared" si="103"/>
        <v>504.26779488888889</v>
      </c>
    </row>
    <row r="982" spans="1:22" x14ac:dyDescent="0.3">
      <c r="A982">
        <v>980</v>
      </c>
      <c r="B982">
        <v>2012</v>
      </c>
      <c r="C982">
        <v>9</v>
      </c>
      <c r="D982">
        <v>7</v>
      </c>
      <c r="E982">
        <v>373.73544299999998</v>
      </c>
      <c r="F982">
        <v>309.4375</v>
      </c>
      <c r="Q982">
        <f t="shared" si="102"/>
        <v>131.93156933333333</v>
      </c>
      <c r="V982">
        <f t="shared" si="103"/>
        <v>505.66701233333333</v>
      </c>
    </row>
    <row r="983" spans="1:22" x14ac:dyDescent="0.3">
      <c r="A983">
        <v>981</v>
      </c>
      <c r="B983">
        <v>2012</v>
      </c>
      <c r="C983">
        <v>9</v>
      </c>
      <c r="D983">
        <v>8</v>
      </c>
      <c r="E983">
        <v>373.703461</v>
      </c>
      <c r="F983">
        <v>308.08334400000001</v>
      </c>
      <c r="Q983">
        <f t="shared" si="102"/>
        <v>133.48139099999997</v>
      </c>
      <c r="V983">
        <f t="shared" si="103"/>
        <v>507.18485199999998</v>
      </c>
    </row>
    <row r="984" spans="1:22" x14ac:dyDescent="0.3">
      <c r="A984">
        <v>982</v>
      </c>
      <c r="B984">
        <v>2012</v>
      </c>
      <c r="C984">
        <v>9</v>
      </c>
      <c r="D984">
        <v>9</v>
      </c>
      <c r="E984">
        <v>373.67193600000002</v>
      </c>
      <c r="F984">
        <v>305.3125</v>
      </c>
      <c r="Q984">
        <f t="shared" si="102"/>
        <v>135.06012466666667</v>
      </c>
      <c r="V984">
        <f t="shared" si="103"/>
        <v>508.73206066666671</v>
      </c>
    </row>
    <row r="985" spans="1:22" x14ac:dyDescent="0.3">
      <c r="A985">
        <v>983</v>
      </c>
      <c r="B985">
        <v>2012</v>
      </c>
      <c r="C985">
        <v>9</v>
      </c>
      <c r="D985">
        <v>10</v>
      </c>
      <c r="E985">
        <v>373.64077800000001</v>
      </c>
      <c r="F985">
        <v>305</v>
      </c>
      <c r="Q985">
        <f t="shared" si="102"/>
        <v>136.20139922222222</v>
      </c>
      <c r="V985">
        <f t="shared" si="103"/>
        <v>509.84217722222223</v>
      </c>
    </row>
    <row r="986" spans="1:22" x14ac:dyDescent="0.3">
      <c r="A986">
        <v>984</v>
      </c>
      <c r="B986">
        <v>2012</v>
      </c>
      <c r="C986">
        <v>9</v>
      </c>
      <c r="D986">
        <v>11</v>
      </c>
      <c r="E986">
        <v>373.60913099999999</v>
      </c>
      <c r="F986">
        <v>301.47915599999999</v>
      </c>
      <c r="Q986">
        <f t="shared" si="102"/>
        <v>137.54994722222224</v>
      </c>
      <c r="V986">
        <f t="shared" si="103"/>
        <v>511.15907822222221</v>
      </c>
    </row>
    <row r="987" spans="1:22" x14ac:dyDescent="0.3">
      <c r="A987">
        <v>985</v>
      </c>
      <c r="B987">
        <v>2012</v>
      </c>
      <c r="C987">
        <v>9</v>
      </c>
      <c r="D987">
        <v>12</v>
      </c>
      <c r="E987">
        <v>373.577789</v>
      </c>
      <c r="F987">
        <v>299.95834400000001</v>
      </c>
      <c r="Q987">
        <f t="shared" si="102"/>
        <v>138.67525733333332</v>
      </c>
      <c r="V987">
        <f t="shared" si="103"/>
        <v>512.25304633333326</v>
      </c>
    </row>
    <row r="988" spans="1:22" x14ac:dyDescent="0.3">
      <c r="A988">
        <v>986</v>
      </c>
      <c r="B988">
        <v>2012</v>
      </c>
      <c r="C988">
        <v>9</v>
      </c>
      <c r="D988">
        <v>13</v>
      </c>
      <c r="E988">
        <v>373.54638699999998</v>
      </c>
      <c r="F988">
        <v>298.5</v>
      </c>
      <c r="Q988">
        <f t="shared" si="102"/>
        <v>139.87706166666669</v>
      </c>
      <c r="V988">
        <f t="shared" si="103"/>
        <v>513.42344866666667</v>
      </c>
    </row>
    <row r="989" spans="1:22" x14ac:dyDescent="0.3">
      <c r="A989">
        <v>987</v>
      </c>
      <c r="B989">
        <v>2012</v>
      </c>
      <c r="C989">
        <v>9</v>
      </c>
      <c r="D989">
        <v>14</v>
      </c>
      <c r="E989">
        <v>373.51556399999998</v>
      </c>
      <c r="F989">
        <v>296.1875</v>
      </c>
      <c r="Q989">
        <f t="shared" ref="Q989:Q1052" si="104">Q259</f>
        <v>140.76982811111111</v>
      </c>
      <c r="V989">
        <f t="shared" si="103"/>
        <v>514.28539211111115</v>
      </c>
    </row>
    <row r="990" spans="1:22" x14ac:dyDescent="0.3">
      <c r="A990">
        <v>988</v>
      </c>
      <c r="B990">
        <v>2012</v>
      </c>
      <c r="C990">
        <v>9</v>
      </c>
      <c r="D990">
        <v>15</v>
      </c>
      <c r="E990">
        <v>373.48461900000001</v>
      </c>
      <c r="F990">
        <v>295</v>
      </c>
      <c r="Q990">
        <f t="shared" si="104"/>
        <v>141.85261688888892</v>
      </c>
      <c r="V990">
        <f t="shared" si="103"/>
        <v>515.33723588888893</v>
      </c>
    </row>
    <row r="991" spans="1:22" x14ac:dyDescent="0.3">
      <c r="A991">
        <v>989</v>
      </c>
      <c r="B991">
        <v>2012</v>
      </c>
      <c r="C991">
        <v>9</v>
      </c>
      <c r="D991">
        <v>16</v>
      </c>
      <c r="E991">
        <v>373.45455900000002</v>
      </c>
      <c r="F991">
        <v>293.41665599999999</v>
      </c>
      <c r="Q991">
        <f t="shared" si="104"/>
        <v>142.08341466666664</v>
      </c>
      <c r="V991">
        <f t="shared" si="103"/>
        <v>515.53797366666663</v>
      </c>
    </row>
    <row r="992" spans="1:22" x14ac:dyDescent="0.3">
      <c r="A992">
        <v>990</v>
      </c>
      <c r="B992">
        <v>2012</v>
      </c>
      <c r="C992">
        <v>9</v>
      </c>
      <c r="D992">
        <v>17</v>
      </c>
      <c r="E992">
        <v>373.42392000000001</v>
      </c>
      <c r="F992">
        <v>291.45834400000001</v>
      </c>
      <c r="Q992">
        <f t="shared" si="104"/>
        <v>142.63652222222223</v>
      </c>
      <c r="V992">
        <f t="shared" si="103"/>
        <v>516.06044222222226</v>
      </c>
    </row>
    <row r="993" spans="1:22" x14ac:dyDescent="0.3">
      <c r="A993">
        <v>991</v>
      </c>
      <c r="B993">
        <v>2012</v>
      </c>
      <c r="C993">
        <v>9</v>
      </c>
      <c r="D993">
        <v>18</v>
      </c>
      <c r="E993">
        <v>373.39358499999997</v>
      </c>
      <c r="F993">
        <v>291</v>
      </c>
      <c r="Q993">
        <f t="shared" si="104"/>
        <v>142.22777311111111</v>
      </c>
      <c r="V993">
        <f t="shared" si="103"/>
        <v>515.62135811111102</v>
      </c>
    </row>
    <row r="994" spans="1:22" x14ac:dyDescent="0.3">
      <c r="A994">
        <v>992</v>
      </c>
      <c r="B994">
        <v>2012</v>
      </c>
      <c r="C994">
        <v>9</v>
      </c>
      <c r="D994">
        <v>19</v>
      </c>
      <c r="E994">
        <v>373.36337300000002</v>
      </c>
      <c r="F994">
        <v>288.89584400000001</v>
      </c>
      <c r="Q994">
        <f t="shared" si="104"/>
        <v>143.34214111111112</v>
      </c>
      <c r="V994">
        <f t="shared" si="103"/>
        <v>516.70551411111114</v>
      </c>
    </row>
    <row r="995" spans="1:22" x14ac:dyDescent="0.3">
      <c r="A995">
        <v>993</v>
      </c>
      <c r="B995">
        <v>2012</v>
      </c>
      <c r="C995">
        <v>9</v>
      </c>
      <c r="D995">
        <v>20</v>
      </c>
      <c r="E995">
        <v>373.333282</v>
      </c>
      <c r="F995">
        <v>286.45834400000001</v>
      </c>
      <c r="Q995">
        <f t="shared" si="104"/>
        <v>145.24946244444445</v>
      </c>
      <c r="V995">
        <f t="shared" si="103"/>
        <v>518.58274444444442</v>
      </c>
    </row>
    <row r="996" spans="1:22" x14ac:dyDescent="0.3">
      <c r="A996">
        <v>994</v>
      </c>
      <c r="B996">
        <v>2012</v>
      </c>
      <c r="C996">
        <v>9</v>
      </c>
      <c r="D996">
        <v>21</v>
      </c>
      <c r="E996">
        <v>373.30361900000003</v>
      </c>
      <c r="F996">
        <v>284.625</v>
      </c>
      <c r="Q996">
        <f t="shared" si="104"/>
        <v>145.673811</v>
      </c>
      <c r="V996">
        <f t="shared" si="103"/>
        <v>518.97743000000003</v>
      </c>
    </row>
    <row r="997" spans="1:22" x14ac:dyDescent="0.3">
      <c r="A997">
        <v>995</v>
      </c>
      <c r="B997">
        <v>2012</v>
      </c>
      <c r="C997">
        <v>9</v>
      </c>
      <c r="D997">
        <v>22</v>
      </c>
      <c r="E997">
        <v>373.27432299999998</v>
      </c>
      <c r="F997">
        <v>282.54165599999999</v>
      </c>
      <c r="Q997">
        <f t="shared" si="104"/>
        <v>146.37696688888889</v>
      </c>
      <c r="V997">
        <f t="shared" si="103"/>
        <v>519.65128988888887</v>
      </c>
    </row>
    <row r="998" spans="1:22" x14ac:dyDescent="0.3">
      <c r="A998">
        <v>996</v>
      </c>
      <c r="B998">
        <v>2012</v>
      </c>
      <c r="C998">
        <v>9</v>
      </c>
      <c r="D998">
        <v>23</v>
      </c>
      <c r="E998">
        <v>373.24487299999998</v>
      </c>
      <c r="F998">
        <v>281.16665599999999</v>
      </c>
      <c r="Q998">
        <f t="shared" si="104"/>
        <v>146.58816033333335</v>
      </c>
      <c r="V998">
        <f t="shared" si="103"/>
        <v>519.83303333333333</v>
      </c>
    </row>
    <row r="999" spans="1:22" x14ac:dyDescent="0.3">
      <c r="A999">
        <v>997</v>
      </c>
      <c r="B999">
        <v>2012</v>
      </c>
      <c r="C999">
        <v>9</v>
      </c>
      <c r="D999">
        <v>24</v>
      </c>
      <c r="E999">
        <v>373.21499599999999</v>
      </c>
      <c r="F999">
        <v>280</v>
      </c>
      <c r="Q999">
        <f t="shared" si="104"/>
        <v>147.44845388888885</v>
      </c>
      <c r="V999">
        <f t="shared" si="103"/>
        <v>520.66344988888886</v>
      </c>
    </row>
    <row r="1000" spans="1:22" x14ac:dyDescent="0.3">
      <c r="A1000">
        <v>998</v>
      </c>
      <c r="B1000">
        <v>2012</v>
      </c>
      <c r="C1000">
        <v>9</v>
      </c>
      <c r="D1000">
        <v>25</v>
      </c>
      <c r="E1000">
        <v>373.18548600000003</v>
      </c>
      <c r="F1000">
        <v>277.5</v>
      </c>
      <c r="Q1000">
        <f t="shared" si="104"/>
        <v>148.52723011111109</v>
      </c>
      <c r="V1000">
        <f t="shared" si="103"/>
        <v>521.71271611111115</v>
      </c>
    </row>
    <row r="1001" spans="1:22" x14ac:dyDescent="0.3">
      <c r="A1001">
        <v>999</v>
      </c>
      <c r="B1001">
        <v>2012</v>
      </c>
      <c r="C1001">
        <v>9</v>
      </c>
      <c r="D1001">
        <v>26</v>
      </c>
      <c r="E1001">
        <v>373.15609699999999</v>
      </c>
      <c r="F1001">
        <v>276</v>
      </c>
      <c r="Q1001">
        <f t="shared" si="104"/>
        <v>149.39596722222223</v>
      </c>
      <c r="V1001">
        <f t="shared" si="103"/>
        <v>522.55206422222227</v>
      </c>
    </row>
    <row r="1002" spans="1:22" x14ac:dyDescent="0.3">
      <c r="A1002">
        <v>1000</v>
      </c>
      <c r="B1002">
        <v>2012</v>
      </c>
      <c r="C1002">
        <v>9</v>
      </c>
      <c r="D1002">
        <v>27</v>
      </c>
      <c r="E1002">
        <v>373.12753300000003</v>
      </c>
      <c r="F1002">
        <v>274.66665599999999</v>
      </c>
      <c r="Q1002">
        <f t="shared" si="104"/>
        <v>148.49003777777779</v>
      </c>
      <c r="V1002">
        <f t="shared" si="103"/>
        <v>521.61757077777781</v>
      </c>
    </row>
    <row r="1003" spans="1:22" x14ac:dyDescent="0.3">
      <c r="A1003">
        <v>1001</v>
      </c>
      <c r="B1003">
        <v>2012</v>
      </c>
      <c r="C1003">
        <v>9</v>
      </c>
      <c r="D1003">
        <v>28</v>
      </c>
      <c r="E1003">
        <v>373.09719799999999</v>
      </c>
      <c r="F1003">
        <v>273.125</v>
      </c>
      <c r="Q1003">
        <f t="shared" si="104"/>
        <v>146.31317144444446</v>
      </c>
      <c r="V1003">
        <f t="shared" si="103"/>
        <v>519.41036944444443</v>
      </c>
    </row>
    <row r="1004" spans="1:22" x14ac:dyDescent="0.3">
      <c r="A1004">
        <v>1002</v>
      </c>
      <c r="B1004">
        <v>2012</v>
      </c>
      <c r="C1004">
        <v>9</v>
      </c>
      <c r="D1004">
        <v>29</v>
      </c>
      <c r="E1004">
        <v>373.06802399999998</v>
      </c>
      <c r="F1004">
        <v>272</v>
      </c>
      <c r="Q1004">
        <f t="shared" si="104"/>
        <v>145.52508711111113</v>
      </c>
      <c r="V1004">
        <f t="shared" si="103"/>
        <v>518.59311111111106</v>
      </c>
    </row>
    <row r="1005" spans="1:22" x14ac:dyDescent="0.3">
      <c r="A1005">
        <v>1003</v>
      </c>
      <c r="B1005">
        <v>2012</v>
      </c>
      <c r="C1005">
        <v>9</v>
      </c>
      <c r="D1005">
        <v>30</v>
      </c>
      <c r="E1005">
        <v>373.03887900000001</v>
      </c>
      <c r="F1005">
        <v>269.72915599999999</v>
      </c>
      <c r="Q1005">
        <f t="shared" si="104"/>
        <v>156.83343677777779</v>
      </c>
      <c r="V1005">
        <f t="shared" si="103"/>
        <v>529.87231577777777</v>
      </c>
    </row>
    <row r="1006" spans="1:22" x14ac:dyDescent="0.3">
      <c r="A1006">
        <v>1004</v>
      </c>
      <c r="B1006">
        <v>2012</v>
      </c>
      <c r="C1006">
        <v>10</v>
      </c>
      <c r="D1006">
        <v>1</v>
      </c>
      <c r="E1006">
        <v>373.00964399999998</v>
      </c>
      <c r="F1006">
        <v>267.625</v>
      </c>
      <c r="Q1006">
        <f t="shared" si="104"/>
        <v>158.42615755555553</v>
      </c>
      <c r="V1006">
        <f t="shared" si="103"/>
        <v>531.43580155555549</v>
      </c>
    </row>
    <row r="1007" spans="1:22" x14ac:dyDescent="0.3">
      <c r="A1007">
        <v>1005</v>
      </c>
      <c r="B1007">
        <v>2012</v>
      </c>
      <c r="C1007">
        <v>10</v>
      </c>
      <c r="D1007">
        <v>2</v>
      </c>
      <c r="E1007">
        <v>372.98080399999998</v>
      </c>
      <c r="F1007">
        <v>267</v>
      </c>
      <c r="Q1007">
        <f t="shared" si="104"/>
        <v>150.58811444444444</v>
      </c>
      <c r="V1007">
        <f t="shared" si="103"/>
        <v>523.56891844444442</v>
      </c>
    </row>
    <row r="1008" spans="1:22" x14ac:dyDescent="0.3">
      <c r="A1008">
        <v>1006</v>
      </c>
      <c r="B1008">
        <v>2012</v>
      </c>
      <c r="C1008">
        <v>10</v>
      </c>
      <c r="D1008">
        <v>3</v>
      </c>
      <c r="E1008">
        <v>372.95233200000001</v>
      </c>
      <c r="F1008">
        <v>265.33334400000001</v>
      </c>
      <c r="Q1008">
        <f t="shared" si="104"/>
        <v>146.72918533333331</v>
      </c>
      <c r="V1008">
        <f t="shared" si="103"/>
        <v>519.68151733333332</v>
      </c>
    </row>
    <row r="1009" spans="1:22" x14ac:dyDescent="0.3">
      <c r="A1009">
        <v>1007</v>
      </c>
      <c r="B1009">
        <v>2012</v>
      </c>
      <c r="C1009">
        <v>10</v>
      </c>
      <c r="D1009">
        <v>4</v>
      </c>
      <c r="E1009">
        <v>372.92346199999997</v>
      </c>
      <c r="F1009">
        <v>263.0625</v>
      </c>
      <c r="Q1009">
        <f t="shared" si="104"/>
        <v>142.57668388888885</v>
      </c>
      <c r="V1009">
        <f t="shared" si="103"/>
        <v>515.50014588888882</v>
      </c>
    </row>
    <row r="1010" spans="1:22" x14ac:dyDescent="0.3">
      <c r="A1010">
        <v>1008</v>
      </c>
      <c r="B1010">
        <v>2012</v>
      </c>
      <c r="C1010">
        <v>10</v>
      </c>
      <c r="D1010">
        <v>5</v>
      </c>
      <c r="E1010">
        <v>372.89468399999998</v>
      </c>
      <c r="F1010">
        <v>261.375</v>
      </c>
      <c r="Q1010">
        <f t="shared" si="104"/>
        <v>140.28179444444444</v>
      </c>
      <c r="V1010">
        <f t="shared" si="103"/>
        <v>513.17647844444446</v>
      </c>
    </row>
    <row r="1011" spans="1:22" x14ac:dyDescent="0.3">
      <c r="A1011">
        <v>1009</v>
      </c>
      <c r="B1011">
        <v>2012</v>
      </c>
      <c r="C1011">
        <v>10</v>
      </c>
      <c r="D1011">
        <v>6</v>
      </c>
      <c r="E1011">
        <v>372.865814</v>
      </c>
      <c r="F1011">
        <v>260.1875</v>
      </c>
      <c r="Q1011">
        <f t="shared" si="104"/>
        <v>140.83949788888887</v>
      </c>
      <c r="V1011">
        <f t="shared" si="103"/>
        <v>513.7053118888889</v>
      </c>
    </row>
    <row r="1012" spans="1:22" x14ac:dyDescent="0.3">
      <c r="A1012">
        <v>1010</v>
      </c>
      <c r="B1012">
        <v>2012</v>
      </c>
      <c r="C1012">
        <v>10</v>
      </c>
      <c r="D1012">
        <v>7</v>
      </c>
      <c r="E1012">
        <v>372.83685300000002</v>
      </c>
      <c r="F1012">
        <v>258.25</v>
      </c>
      <c r="Q1012">
        <f t="shared" si="104"/>
        <v>141.91645155555554</v>
      </c>
      <c r="V1012">
        <f t="shared" si="103"/>
        <v>514.75330455555559</v>
      </c>
    </row>
    <row r="1013" spans="1:22" x14ac:dyDescent="0.3">
      <c r="A1013">
        <v>1011</v>
      </c>
      <c r="B1013">
        <v>2012</v>
      </c>
      <c r="C1013">
        <v>10</v>
      </c>
      <c r="D1013">
        <v>8</v>
      </c>
      <c r="E1013">
        <v>372.80810500000001</v>
      </c>
      <c r="F1013">
        <v>258</v>
      </c>
      <c r="Q1013">
        <f t="shared" si="104"/>
        <v>145.73374588888888</v>
      </c>
      <c r="V1013">
        <f t="shared" si="103"/>
        <v>518.54185088888892</v>
      </c>
    </row>
    <row r="1014" spans="1:22" x14ac:dyDescent="0.3">
      <c r="A1014">
        <v>1012</v>
      </c>
      <c r="B1014">
        <v>2012</v>
      </c>
      <c r="C1014">
        <v>10</v>
      </c>
      <c r="D1014">
        <v>9</v>
      </c>
      <c r="E1014">
        <v>372.77941900000002</v>
      </c>
      <c r="F1014">
        <v>256.5</v>
      </c>
      <c r="Q1014">
        <f t="shared" si="104"/>
        <v>144.05827333333335</v>
      </c>
      <c r="V1014">
        <f t="shared" si="103"/>
        <v>516.83769233333339</v>
      </c>
    </row>
    <row r="1015" spans="1:22" x14ac:dyDescent="0.3">
      <c r="A1015">
        <v>1013</v>
      </c>
      <c r="B1015">
        <v>2012</v>
      </c>
      <c r="C1015">
        <v>10</v>
      </c>
      <c r="D1015">
        <v>10</v>
      </c>
      <c r="E1015">
        <v>372.75067100000001</v>
      </c>
      <c r="F1015">
        <v>254.75</v>
      </c>
      <c r="Q1015">
        <f t="shared" si="104"/>
        <v>143.9425947777778</v>
      </c>
      <c r="V1015">
        <f t="shared" si="103"/>
        <v>516.69326577777781</v>
      </c>
    </row>
    <row r="1016" spans="1:22" x14ac:dyDescent="0.3">
      <c r="A1016">
        <v>1014</v>
      </c>
      <c r="B1016">
        <v>2012</v>
      </c>
      <c r="C1016">
        <v>10</v>
      </c>
      <c r="D1016">
        <v>11</v>
      </c>
      <c r="E1016">
        <v>372.72210699999999</v>
      </c>
      <c r="F1016">
        <v>254</v>
      </c>
      <c r="Q1016">
        <f t="shared" si="104"/>
        <v>146.01246133333333</v>
      </c>
      <c r="V1016">
        <f t="shared" si="103"/>
        <v>518.7345683333333</v>
      </c>
    </row>
    <row r="1017" spans="1:22" x14ac:dyDescent="0.3">
      <c r="A1017">
        <v>1015</v>
      </c>
      <c r="B1017">
        <v>2012</v>
      </c>
      <c r="C1017">
        <v>10</v>
      </c>
      <c r="D1017">
        <v>12</v>
      </c>
      <c r="E1017">
        <v>372.69415300000003</v>
      </c>
      <c r="F1017">
        <v>253.33332799999999</v>
      </c>
      <c r="Q1017">
        <f t="shared" si="104"/>
        <v>145.81169800000001</v>
      </c>
      <c r="V1017">
        <f t="shared" si="103"/>
        <v>518.50585100000001</v>
      </c>
    </row>
    <row r="1018" spans="1:22" x14ac:dyDescent="0.3">
      <c r="A1018">
        <v>1016</v>
      </c>
      <c r="B1018">
        <v>2012</v>
      </c>
      <c r="C1018">
        <v>10</v>
      </c>
      <c r="D1018">
        <v>13</v>
      </c>
      <c r="E1018">
        <v>372.66555799999998</v>
      </c>
      <c r="F1018">
        <v>254.10417200000001</v>
      </c>
      <c r="Q1018">
        <f t="shared" si="104"/>
        <v>146.34113555555555</v>
      </c>
      <c r="V1018">
        <f t="shared" si="103"/>
        <v>519.00669355555556</v>
      </c>
    </row>
    <row r="1019" spans="1:22" x14ac:dyDescent="0.3">
      <c r="A1019">
        <v>1017</v>
      </c>
      <c r="B1019">
        <v>2012</v>
      </c>
      <c r="C1019">
        <v>10</v>
      </c>
      <c r="D1019">
        <v>14</v>
      </c>
      <c r="E1019">
        <v>372.63732900000002</v>
      </c>
      <c r="F1019">
        <v>250.125</v>
      </c>
      <c r="Q1019">
        <f t="shared" si="104"/>
        <v>154.05015300000002</v>
      </c>
      <c r="V1019">
        <f t="shared" si="103"/>
        <v>526.68748200000005</v>
      </c>
    </row>
    <row r="1020" spans="1:22" x14ac:dyDescent="0.3">
      <c r="A1020">
        <v>1018</v>
      </c>
      <c r="B1020">
        <v>2012</v>
      </c>
      <c r="C1020">
        <v>10</v>
      </c>
      <c r="D1020">
        <v>15</v>
      </c>
      <c r="E1020">
        <v>372.61016799999999</v>
      </c>
      <c r="F1020">
        <v>260.75</v>
      </c>
      <c r="Q1020">
        <f t="shared" si="104"/>
        <v>178.7061741111111</v>
      </c>
      <c r="V1020">
        <f t="shared" si="103"/>
        <v>551.31634211111111</v>
      </c>
    </row>
    <row r="1021" spans="1:22" x14ac:dyDescent="0.3">
      <c r="A1021">
        <v>1019</v>
      </c>
      <c r="B1021">
        <v>2012</v>
      </c>
      <c r="C1021">
        <v>10</v>
      </c>
      <c r="D1021">
        <v>16</v>
      </c>
      <c r="E1021">
        <v>372.600281</v>
      </c>
      <c r="F1021">
        <v>270.77084400000001</v>
      </c>
      <c r="Q1021">
        <f t="shared" si="104"/>
        <v>204.82904555555552</v>
      </c>
      <c r="V1021">
        <f t="shared" si="103"/>
        <v>577.42932655555546</v>
      </c>
    </row>
    <row r="1022" spans="1:22" x14ac:dyDescent="0.3">
      <c r="A1022">
        <v>1020</v>
      </c>
      <c r="B1022">
        <v>2012</v>
      </c>
      <c r="C1022">
        <v>10</v>
      </c>
      <c r="D1022">
        <v>17</v>
      </c>
      <c r="E1022">
        <v>373.39456200000001</v>
      </c>
      <c r="F1022">
        <v>262.66665599999999</v>
      </c>
      <c r="Q1022">
        <f t="shared" si="104"/>
        <v>202.97108555555553</v>
      </c>
      <c r="V1022">
        <f t="shared" si="103"/>
        <v>576.3656475555556</v>
      </c>
    </row>
    <row r="1023" spans="1:22" x14ac:dyDescent="0.3">
      <c r="A1023">
        <v>1021</v>
      </c>
      <c r="B1023">
        <v>2012</v>
      </c>
      <c r="C1023">
        <v>10</v>
      </c>
      <c r="D1023">
        <v>18</v>
      </c>
      <c r="E1023">
        <v>375.069458</v>
      </c>
      <c r="F1023">
        <v>267.08334400000001</v>
      </c>
      <c r="Q1023">
        <f t="shared" si="104"/>
        <v>217.84894066666669</v>
      </c>
      <c r="V1023">
        <f t="shared" si="103"/>
        <v>592.91839866666669</v>
      </c>
    </row>
    <row r="1024" spans="1:22" x14ac:dyDescent="0.3">
      <c r="A1024">
        <v>1022</v>
      </c>
      <c r="B1024">
        <v>2012</v>
      </c>
      <c r="C1024">
        <v>10</v>
      </c>
      <c r="D1024">
        <v>19</v>
      </c>
      <c r="E1024">
        <v>375.54028299999999</v>
      </c>
      <c r="F1024">
        <v>270.72915599999999</v>
      </c>
      <c r="Q1024">
        <f t="shared" si="104"/>
        <v>180.25137166666667</v>
      </c>
      <c r="V1024">
        <f t="shared" si="103"/>
        <v>555.79165466666666</v>
      </c>
    </row>
    <row r="1025" spans="1:22" x14ac:dyDescent="0.3">
      <c r="A1025">
        <v>1023</v>
      </c>
      <c r="B1025">
        <v>2012</v>
      </c>
      <c r="C1025">
        <v>10</v>
      </c>
      <c r="D1025">
        <v>20</v>
      </c>
      <c r="E1025">
        <v>377.42184400000002</v>
      </c>
      <c r="F1025">
        <v>272.35415599999999</v>
      </c>
      <c r="Q1025">
        <f t="shared" si="104"/>
        <v>169.51790111111112</v>
      </c>
      <c r="V1025">
        <f t="shared" si="103"/>
        <v>546.93974511111116</v>
      </c>
    </row>
    <row r="1026" spans="1:22" x14ac:dyDescent="0.3">
      <c r="A1026">
        <v>1024</v>
      </c>
      <c r="B1026">
        <v>2012</v>
      </c>
      <c r="C1026">
        <v>10</v>
      </c>
      <c r="D1026">
        <v>21</v>
      </c>
      <c r="E1026">
        <v>379.85116599999998</v>
      </c>
      <c r="F1026">
        <v>271.8125</v>
      </c>
      <c r="Q1026">
        <f t="shared" si="104"/>
        <v>239.23968411111113</v>
      </c>
      <c r="V1026">
        <f t="shared" si="103"/>
        <v>619.09085011111108</v>
      </c>
    </row>
    <row r="1027" spans="1:22" x14ac:dyDescent="0.3">
      <c r="A1027">
        <v>1025</v>
      </c>
      <c r="B1027">
        <v>2012</v>
      </c>
      <c r="C1027">
        <v>10</v>
      </c>
      <c r="D1027">
        <v>22</v>
      </c>
      <c r="E1027">
        <v>381.147064</v>
      </c>
      <c r="F1027">
        <v>278.30435199999999</v>
      </c>
      <c r="Q1027">
        <f t="shared" si="104"/>
        <v>242.70838900000001</v>
      </c>
      <c r="V1027">
        <f t="shared" ref="V1027:V1090" si="105">E1027+Q1027</f>
        <v>623.85545300000001</v>
      </c>
    </row>
    <row r="1028" spans="1:22" x14ac:dyDescent="0.3">
      <c r="A1028">
        <v>1026</v>
      </c>
      <c r="B1028">
        <v>2012</v>
      </c>
      <c r="C1028">
        <v>10</v>
      </c>
      <c r="D1028">
        <v>23</v>
      </c>
      <c r="E1028">
        <v>383.626465</v>
      </c>
      <c r="F1028">
        <v>278.15216099999998</v>
      </c>
      <c r="Q1028">
        <f t="shared" si="104"/>
        <v>147.52179044444446</v>
      </c>
      <c r="V1028">
        <f t="shared" si="105"/>
        <v>531.14825544444443</v>
      </c>
    </row>
    <row r="1029" spans="1:22" x14ac:dyDescent="0.3">
      <c r="A1029">
        <v>1027</v>
      </c>
      <c r="B1029">
        <v>2012</v>
      </c>
      <c r="C1029">
        <v>10</v>
      </c>
      <c r="D1029">
        <v>24</v>
      </c>
      <c r="E1029">
        <v>385.88961799999998</v>
      </c>
      <c r="F1029">
        <v>278.125</v>
      </c>
      <c r="Q1029">
        <f t="shared" si="104"/>
        <v>110.20392777777778</v>
      </c>
      <c r="V1029">
        <f t="shared" si="105"/>
        <v>496.09354577777776</v>
      </c>
    </row>
    <row r="1030" spans="1:22" x14ac:dyDescent="0.3">
      <c r="A1030">
        <v>1028</v>
      </c>
      <c r="B1030">
        <v>2012</v>
      </c>
      <c r="C1030">
        <v>10</v>
      </c>
      <c r="D1030">
        <v>25</v>
      </c>
      <c r="E1030">
        <v>388.96621699999997</v>
      </c>
      <c r="F1030">
        <v>275.5</v>
      </c>
      <c r="Q1030">
        <f t="shared" si="104"/>
        <v>112.87061300000002</v>
      </c>
      <c r="V1030">
        <f t="shared" si="105"/>
        <v>501.83682999999996</v>
      </c>
    </row>
    <row r="1031" spans="1:22" x14ac:dyDescent="0.3">
      <c r="A1031">
        <v>1029</v>
      </c>
      <c r="B1031">
        <v>2012</v>
      </c>
      <c r="C1031">
        <v>10</v>
      </c>
      <c r="D1031">
        <v>26</v>
      </c>
      <c r="E1031">
        <v>395.04482999999999</v>
      </c>
      <c r="F1031">
        <v>273.125</v>
      </c>
      <c r="Q1031">
        <f t="shared" si="104"/>
        <v>119.19998677777777</v>
      </c>
      <c r="V1031">
        <f t="shared" si="105"/>
        <v>514.24481677777771</v>
      </c>
    </row>
    <row r="1032" spans="1:22" x14ac:dyDescent="0.3">
      <c r="A1032">
        <v>1030</v>
      </c>
      <c r="B1032">
        <v>2012</v>
      </c>
      <c r="C1032">
        <v>10</v>
      </c>
      <c r="D1032">
        <v>27</v>
      </c>
      <c r="E1032">
        <v>400.48425300000002</v>
      </c>
      <c r="F1032">
        <v>277.1875</v>
      </c>
      <c r="Q1032">
        <f t="shared" si="104"/>
        <v>134.3040881111111</v>
      </c>
      <c r="V1032">
        <f t="shared" si="105"/>
        <v>534.78834111111109</v>
      </c>
    </row>
    <row r="1033" spans="1:22" x14ac:dyDescent="0.3">
      <c r="A1033">
        <v>1031</v>
      </c>
      <c r="B1033">
        <v>2012</v>
      </c>
      <c r="C1033">
        <v>10</v>
      </c>
      <c r="D1033">
        <v>28</v>
      </c>
      <c r="E1033">
        <v>475.18646200000001</v>
      </c>
      <c r="F1033">
        <v>292.79165599999999</v>
      </c>
      <c r="Q1033">
        <f t="shared" si="104"/>
        <v>152.76432044444442</v>
      </c>
      <c r="V1033">
        <f t="shared" si="105"/>
        <v>627.95078244444449</v>
      </c>
    </row>
    <row r="1034" spans="1:22" x14ac:dyDescent="0.3">
      <c r="A1034">
        <v>1032</v>
      </c>
      <c r="B1034">
        <v>2012</v>
      </c>
      <c r="C1034">
        <v>10</v>
      </c>
      <c r="D1034">
        <v>29</v>
      </c>
      <c r="E1034">
        <v>711.24859600000002</v>
      </c>
      <c r="F1034">
        <v>324.60415599999999</v>
      </c>
      <c r="Q1034">
        <f t="shared" si="104"/>
        <v>153.22365944444445</v>
      </c>
      <c r="V1034">
        <f t="shared" si="105"/>
        <v>864.4722554444445</v>
      </c>
    </row>
    <row r="1035" spans="1:22" x14ac:dyDescent="0.3">
      <c r="A1035">
        <v>1033</v>
      </c>
      <c r="B1035">
        <v>2012</v>
      </c>
      <c r="C1035">
        <v>10</v>
      </c>
      <c r="D1035">
        <v>30</v>
      </c>
      <c r="E1035">
        <v>775.89379899999994</v>
      </c>
      <c r="F1035">
        <v>351.60415599999999</v>
      </c>
      <c r="Q1035">
        <f t="shared" si="104"/>
        <v>177.75227855555553</v>
      </c>
      <c r="V1035">
        <f t="shared" si="105"/>
        <v>953.64607755555551</v>
      </c>
    </row>
    <row r="1036" spans="1:22" x14ac:dyDescent="0.3">
      <c r="A1036">
        <v>1034</v>
      </c>
      <c r="B1036">
        <v>2012</v>
      </c>
      <c r="C1036">
        <v>10</v>
      </c>
      <c r="D1036">
        <v>31</v>
      </c>
      <c r="E1036">
        <v>537.93432600000006</v>
      </c>
      <c r="F1036">
        <v>375.91665599999999</v>
      </c>
      <c r="Q1036">
        <f t="shared" si="104"/>
        <v>161.50781244444445</v>
      </c>
      <c r="V1036">
        <f t="shared" si="105"/>
        <v>699.44213844444448</v>
      </c>
    </row>
    <row r="1037" spans="1:22" x14ac:dyDescent="0.3">
      <c r="A1037">
        <v>1035</v>
      </c>
      <c r="B1037">
        <v>2012</v>
      </c>
      <c r="C1037">
        <v>11</v>
      </c>
      <c r="D1037">
        <v>1</v>
      </c>
      <c r="E1037">
        <v>487.492279</v>
      </c>
      <c r="F1037">
        <v>395.08334400000001</v>
      </c>
      <c r="Q1037">
        <f t="shared" si="104"/>
        <v>137.1642051111111</v>
      </c>
      <c r="V1037">
        <f t="shared" si="105"/>
        <v>624.65648411111113</v>
      </c>
    </row>
    <row r="1038" spans="1:22" x14ac:dyDescent="0.3">
      <c r="A1038">
        <v>1036</v>
      </c>
      <c r="B1038">
        <v>2012</v>
      </c>
      <c r="C1038">
        <v>11</v>
      </c>
      <c r="D1038">
        <v>2</v>
      </c>
      <c r="E1038">
        <v>594.72851600000001</v>
      </c>
      <c r="F1038">
        <v>401.95834400000001</v>
      </c>
      <c r="Q1038">
        <f t="shared" si="104"/>
        <v>130.02495155555556</v>
      </c>
      <c r="V1038">
        <f t="shared" si="105"/>
        <v>724.75346755555552</v>
      </c>
    </row>
    <row r="1039" spans="1:22" x14ac:dyDescent="0.3">
      <c r="A1039">
        <v>1037</v>
      </c>
      <c r="B1039">
        <v>2012</v>
      </c>
      <c r="C1039">
        <v>11</v>
      </c>
      <c r="D1039">
        <v>3</v>
      </c>
      <c r="E1039">
        <v>483.42999300000002</v>
      </c>
      <c r="F1039">
        <v>406</v>
      </c>
      <c r="Q1039">
        <f t="shared" si="104"/>
        <v>107.34680711111112</v>
      </c>
      <c r="V1039">
        <f t="shared" si="105"/>
        <v>590.77680011111113</v>
      </c>
    </row>
    <row r="1040" spans="1:22" x14ac:dyDescent="0.3">
      <c r="A1040">
        <v>1038</v>
      </c>
      <c r="B1040">
        <v>2012</v>
      </c>
      <c r="C1040">
        <v>11</v>
      </c>
      <c r="D1040">
        <v>4</v>
      </c>
      <c r="E1040">
        <v>447.29278599999998</v>
      </c>
      <c r="F1040">
        <v>406</v>
      </c>
      <c r="Q1040">
        <f t="shared" si="104"/>
        <v>120.21477088888888</v>
      </c>
      <c r="V1040">
        <f t="shared" si="105"/>
        <v>567.50755688888887</v>
      </c>
    </row>
    <row r="1041" spans="1:22" x14ac:dyDescent="0.3">
      <c r="A1041">
        <v>1039</v>
      </c>
      <c r="B1041">
        <v>2012</v>
      </c>
      <c r="C1041">
        <v>11</v>
      </c>
      <c r="D1041">
        <v>5</v>
      </c>
      <c r="E1041">
        <v>410.363922</v>
      </c>
      <c r="F1041">
        <v>406</v>
      </c>
      <c r="Q1041">
        <f t="shared" si="104"/>
        <v>96.646121777777779</v>
      </c>
      <c r="V1041">
        <f t="shared" si="105"/>
        <v>507.01004377777781</v>
      </c>
    </row>
    <row r="1042" spans="1:22" x14ac:dyDescent="0.3">
      <c r="A1042">
        <v>1040</v>
      </c>
      <c r="B1042">
        <v>2012</v>
      </c>
      <c r="C1042">
        <v>11</v>
      </c>
      <c r="D1042">
        <v>6</v>
      </c>
      <c r="E1042">
        <v>393.939819</v>
      </c>
      <c r="F1042">
        <v>406</v>
      </c>
      <c r="Q1042">
        <f t="shared" si="104"/>
        <v>107.16447455555554</v>
      </c>
      <c r="V1042">
        <f t="shared" si="105"/>
        <v>501.10429355555556</v>
      </c>
    </row>
    <row r="1043" spans="1:22" x14ac:dyDescent="0.3">
      <c r="A1043">
        <v>1041</v>
      </c>
      <c r="B1043">
        <v>2012</v>
      </c>
      <c r="C1043">
        <v>11</v>
      </c>
      <c r="D1043">
        <v>7</v>
      </c>
      <c r="E1043">
        <v>389.26989700000001</v>
      </c>
      <c r="F1043">
        <v>404.625</v>
      </c>
      <c r="Q1043">
        <f t="shared" si="104"/>
        <v>105.43147966666668</v>
      </c>
      <c r="V1043">
        <f t="shared" si="105"/>
        <v>494.7013766666667</v>
      </c>
    </row>
    <row r="1044" spans="1:22" x14ac:dyDescent="0.3">
      <c r="A1044">
        <v>1042</v>
      </c>
      <c r="B1044">
        <v>2012</v>
      </c>
      <c r="C1044">
        <v>11</v>
      </c>
      <c r="D1044">
        <v>8</v>
      </c>
      <c r="E1044">
        <v>394.15914900000001</v>
      </c>
      <c r="F1044">
        <v>401.66665599999999</v>
      </c>
      <c r="Q1044">
        <f t="shared" si="104"/>
        <v>94.957733222222203</v>
      </c>
      <c r="V1044">
        <f t="shared" si="105"/>
        <v>489.11688222222222</v>
      </c>
    </row>
    <row r="1045" spans="1:22" x14ac:dyDescent="0.3">
      <c r="A1045">
        <v>1043</v>
      </c>
      <c r="B1045">
        <v>2012</v>
      </c>
      <c r="C1045">
        <v>11</v>
      </c>
      <c r="D1045">
        <v>9</v>
      </c>
      <c r="E1045">
        <v>397.425568</v>
      </c>
      <c r="F1045">
        <v>399.29165599999999</v>
      </c>
      <c r="Q1045">
        <f t="shared" si="104"/>
        <v>94.856060444444466</v>
      </c>
      <c r="V1045">
        <f t="shared" si="105"/>
        <v>492.28162844444444</v>
      </c>
    </row>
    <row r="1046" spans="1:22" x14ac:dyDescent="0.3">
      <c r="A1046">
        <v>1044</v>
      </c>
      <c r="B1046">
        <v>2012</v>
      </c>
      <c r="C1046">
        <v>11</v>
      </c>
      <c r="D1046">
        <v>10</v>
      </c>
      <c r="E1046">
        <v>402.81182899999999</v>
      </c>
      <c r="F1046">
        <v>392.5</v>
      </c>
      <c r="Q1046">
        <f t="shared" si="104"/>
        <v>91.801705111111104</v>
      </c>
      <c r="V1046">
        <f t="shared" si="105"/>
        <v>494.61353411111111</v>
      </c>
    </row>
    <row r="1047" spans="1:22" x14ac:dyDescent="0.3">
      <c r="A1047">
        <v>1045</v>
      </c>
      <c r="B1047">
        <v>2012</v>
      </c>
      <c r="C1047">
        <v>11</v>
      </c>
      <c r="D1047">
        <v>11</v>
      </c>
      <c r="E1047">
        <v>397.76052900000002</v>
      </c>
      <c r="F1047">
        <v>384.97915599999999</v>
      </c>
      <c r="Q1047">
        <f t="shared" si="104"/>
        <v>94.432044111111111</v>
      </c>
      <c r="V1047">
        <f t="shared" si="105"/>
        <v>492.19257311111113</v>
      </c>
    </row>
    <row r="1048" spans="1:22" x14ac:dyDescent="0.3">
      <c r="A1048">
        <v>1046</v>
      </c>
      <c r="B1048">
        <v>2012</v>
      </c>
      <c r="C1048">
        <v>11</v>
      </c>
      <c r="D1048">
        <v>12</v>
      </c>
      <c r="E1048">
        <v>392.811035</v>
      </c>
      <c r="F1048">
        <v>387.02084400000001</v>
      </c>
      <c r="Q1048">
        <f t="shared" si="104"/>
        <v>94.460945999999993</v>
      </c>
      <c r="V1048">
        <f t="shared" si="105"/>
        <v>487.27198099999998</v>
      </c>
    </row>
    <row r="1049" spans="1:22" x14ac:dyDescent="0.3">
      <c r="A1049">
        <v>1047</v>
      </c>
      <c r="B1049">
        <v>2012</v>
      </c>
      <c r="C1049">
        <v>11</v>
      </c>
      <c r="D1049">
        <v>13</v>
      </c>
      <c r="E1049">
        <v>581.84985400000005</v>
      </c>
      <c r="F1049">
        <v>381.02084400000001</v>
      </c>
      <c r="Q1049">
        <f t="shared" si="104"/>
        <v>133.75241588888892</v>
      </c>
      <c r="V1049">
        <f t="shared" si="105"/>
        <v>715.60226988888894</v>
      </c>
    </row>
    <row r="1050" spans="1:22" x14ac:dyDescent="0.3">
      <c r="A1050">
        <v>1048</v>
      </c>
      <c r="B1050">
        <v>2012</v>
      </c>
      <c r="C1050">
        <v>11</v>
      </c>
      <c r="D1050">
        <v>14</v>
      </c>
      <c r="E1050">
        <v>589.26861599999995</v>
      </c>
      <c r="F1050">
        <v>373.3125</v>
      </c>
      <c r="Q1050">
        <f t="shared" si="104"/>
        <v>159.17082722222221</v>
      </c>
      <c r="V1050">
        <f t="shared" si="105"/>
        <v>748.43944322222217</v>
      </c>
    </row>
    <row r="1051" spans="1:22" x14ac:dyDescent="0.3">
      <c r="A1051">
        <v>1049</v>
      </c>
      <c r="B1051">
        <v>2012</v>
      </c>
      <c r="C1051">
        <v>11</v>
      </c>
      <c r="D1051">
        <v>15</v>
      </c>
      <c r="E1051">
        <v>587.75152600000001</v>
      </c>
      <c r="F1051">
        <v>368.70834400000001</v>
      </c>
      <c r="Q1051">
        <f t="shared" si="104"/>
        <v>183.15813355555551</v>
      </c>
      <c r="V1051">
        <f t="shared" si="105"/>
        <v>770.90965955555555</v>
      </c>
    </row>
    <row r="1052" spans="1:22" x14ac:dyDescent="0.3">
      <c r="A1052">
        <v>1050</v>
      </c>
      <c r="B1052">
        <v>2012</v>
      </c>
      <c r="C1052">
        <v>11</v>
      </c>
      <c r="D1052">
        <v>16</v>
      </c>
      <c r="E1052">
        <v>500.14260899999999</v>
      </c>
      <c r="F1052">
        <v>368</v>
      </c>
      <c r="Q1052">
        <f t="shared" si="104"/>
        <v>174.92035444444446</v>
      </c>
      <c r="V1052">
        <f t="shared" si="105"/>
        <v>675.06296344444445</v>
      </c>
    </row>
    <row r="1053" spans="1:22" x14ac:dyDescent="0.3">
      <c r="A1053">
        <v>1051</v>
      </c>
      <c r="B1053">
        <v>2012</v>
      </c>
      <c r="C1053">
        <v>11</v>
      </c>
      <c r="D1053">
        <v>17</v>
      </c>
      <c r="E1053">
        <v>440.64233400000001</v>
      </c>
      <c r="F1053">
        <v>369.66665599999999</v>
      </c>
      <c r="Q1053">
        <f t="shared" ref="Q1053:Q1097" si="106">Q323</f>
        <v>170.76893455555555</v>
      </c>
      <c r="V1053">
        <f t="shared" si="105"/>
        <v>611.41126855555558</v>
      </c>
    </row>
    <row r="1054" spans="1:22" x14ac:dyDescent="0.3">
      <c r="A1054">
        <v>1052</v>
      </c>
      <c r="B1054">
        <v>2012</v>
      </c>
      <c r="C1054">
        <v>11</v>
      </c>
      <c r="D1054">
        <v>18</v>
      </c>
      <c r="E1054">
        <v>488.29666099999997</v>
      </c>
      <c r="F1054">
        <v>372.22915599999999</v>
      </c>
      <c r="Q1054">
        <f t="shared" si="106"/>
        <v>146.90931877777777</v>
      </c>
      <c r="V1054">
        <f t="shared" si="105"/>
        <v>635.20597977777777</v>
      </c>
    </row>
    <row r="1055" spans="1:22" x14ac:dyDescent="0.3">
      <c r="A1055">
        <v>1053</v>
      </c>
      <c r="B1055">
        <v>2012</v>
      </c>
      <c r="C1055">
        <v>11</v>
      </c>
      <c r="D1055">
        <v>19</v>
      </c>
      <c r="E1055">
        <v>455.04458599999998</v>
      </c>
      <c r="F1055">
        <v>383.83334400000001</v>
      </c>
      <c r="Q1055">
        <f t="shared" si="106"/>
        <v>190.2155218888889</v>
      </c>
      <c r="V1055">
        <f t="shared" si="105"/>
        <v>645.26010788888891</v>
      </c>
    </row>
    <row r="1056" spans="1:22" x14ac:dyDescent="0.3">
      <c r="A1056">
        <v>1054</v>
      </c>
      <c r="B1056">
        <v>2012</v>
      </c>
      <c r="C1056">
        <v>11</v>
      </c>
      <c r="D1056">
        <v>20</v>
      </c>
      <c r="E1056">
        <v>818.11267099999998</v>
      </c>
      <c r="F1056">
        <v>465.54165599999999</v>
      </c>
      <c r="Q1056">
        <f t="shared" si="106"/>
        <v>194.59858566666665</v>
      </c>
      <c r="V1056">
        <f t="shared" si="105"/>
        <v>1012.7112566666666</v>
      </c>
    </row>
    <row r="1057" spans="1:22" x14ac:dyDescent="0.3">
      <c r="A1057">
        <v>1055</v>
      </c>
      <c r="B1057">
        <v>2012</v>
      </c>
      <c r="C1057">
        <v>11</v>
      </c>
      <c r="D1057">
        <v>21</v>
      </c>
      <c r="E1057">
        <v>1709.6154790000001</v>
      </c>
      <c r="F1057">
        <v>599.91668700000002</v>
      </c>
      <c r="Q1057">
        <f t="shared" si="106"/>
        <v>275.92312299999998</v>
      </c>
      <c r="V1057">
        <f t="shared" si="105"/>
        <v>1985.5386020000001</v>
      </c>
    </row>
    <row r="1058" spans="1:22" x14ac:dyDescent="0.3">
      <c r="A1058">
        <v>1056</v>
      </c>
      <c r="B1058">
        <v>2012</v>
      </c>
      <c r="C1058">
        <v>11</v>
      </c>
      <c r="D1058">
        <v>22</v>
      </c>
      <c r="E1058">
        <v>1127.6816409999999</v>
      </c>
      <c r="F1058">
        <v>729.14581299999998</v>
      </c>
      <c r="Q1058">
        <f t="shared" si="106"/>
        <v>132.28476611111111</v>
      </c>
      <c r="V1058">
        <f t="shared" si="105"/>
        <v>1259.966407111111</v>
      </c>
    </row>
    <row r="1059" spans="1:22" x14ac:dyDescent="0.3">
      <c r="A1059">
        <v>1057</v>
      </c>
      <c r="B1059">
        <v>2012</v>
      </c>
      <c r="C1059">
        <v>11</v>
      </c>
      <c r="D1059">
        <v>23</v>
      </c>
      <c r="E1059">
        <v>663.13940400000001</v>
      </c>
      <c r="F1059">
        <v>684.97918700000002</v>
      </c>
      <c r="Q1059">
        <f t="shared" si="106"/>
        <v>131.74119044444444</v>
      </c>
      <c r="V1059">
        <f t="shared" si="105"/>
        <v>794.88059444444445</v>
      </c>
    </row>
    <row r="1060" spans="1:22" x14ac:dyDescent="0.3">
      <c r="A1060">
        <v>1058</v>
      </c>
      <c r="B1060">
        <v>2012</v>
      </c>
      <c r="C1060">
        <v>11</v>
      </c>
      <c r="D1060">
        <v>24</v>
      </c>
      <c r="E1060">
        <v>597.31585700000005</v>
      </c>
      <c r="F1060">
        <v>777.125</v>
      </c>
      <c r="Q1060">
        <f t="shared" si="106"/>
        <v>148.59569288888892</v>
      </c>
      <c r="V1060">
        <f t="shared" si="105"/>
        <v>745.911549888889</v>
      </c>
    </row>
    <row r="1061" spans="1:22" x14ac:dyDescent="0.3">
      <c r="A1061">
        <v>1059</v>
      </c>
      <c r="B1061">
        <v>2012</v>
      </c>
      <c r="C1061">
        <v>11</v>
      </c>
      <c r="D1061">
        <v>25</v>
      </c>
      <c r="E1061">
        <v>1279.6829829999999</v>
      </c>
      <c r="F1061">
        <v>872.5625</v>
      </c>
      <c r="Q1061">
        <f t="shared" si="106"/>
        <v>171.5220267777778</v>
      </c>
      <c r="V1061">
        <f t="shared" si="105"/>
        <v>1451.2050097777778</v>
      </c>
    </row>
    <row r="1062" spans="1:22" x14ac:dyDescent="0.3">
      <c r="A1062">
        <v>1060</v>
      </c>
      <c r="B1062">
        <v>2012</v>
      </c>
      <c r="C1062">
        <v>11</v>
      </c>
      <c r="D1062">
        <v>26</v>
      </c>
      <c r="E1062">
        <v>967.34295699999996</v>
      </c>
      <c r="F1062">
        <v>804.875</v>
      </c>
      <c r="Q1062">
        <f t="shared" si="106"/>
        <v>120.65010611111113</v>
      </c>
      <c r="V1062">
        <f t="shared" si="105"/>
        <v>1087.993063111111</v>
      </c>
    </row>
    <row r="1063" spans="1:22" x14ac:dyDescent="0.3">
      <c r="A1063">
        <v>1061</v>
      </c>
      <c r="B1063">
        <v>2012</v>
      </c>
      <c r="C1063">
        <v>11</v>
      </c>
      <c r="D1063">
        <v>27</v>
      </c>
      <c r="E1063">
        <v>590.48468000000003</v>
      </c>
      <c r="F1063">
        <v>757.89581299999998</v>
      </c>
      <c r="Q1063">
        <f t="shared" si="106"/>
        <v>66.964120000000008</v>
      </c>
      <c r="V1063">
        <f t="shared" si="105"/>
        <v>657.44880000000001</v>
      </c>
    </row>
    <row r="1064" spans="1:22" x14ac:dyDescent="0.3">
      <c r="A1064">
        <v>1062</v>
      </c>
      <c r="B1064">
        <v>2012</v>
      </c>
      <c r="C1064">
        <v>11</v>
      </c>
      <c r="D1064">
        <v>28</v>
      </c>
      <c r="E1064">
        <v>491.65130599999998</v>
      </c>
      <c r="F1064">
        <v>736.625</v>
      </c>
      <c r="Q1064">
        <f t="shared" si="106"/>
        <v>79.39191522222221</v>
      </c>
      <c r="V1064">
        <f t="shared" si="105"/>
        <v>571.0432212222222</v>
      </c>
    </row>
    <row r="1065" spans="1:22" x14ac:dyDescent="0.3">
      <c r="A1065">
        <v>1063</v>
      </c>
      <c r="B1065">
        <v>2012</v>
      </c>
      <c r="C1065">
        <v>11</v>
      </c>
      <c r="D1065">
        <v>29</v>
      </c>
      <c r="E1065">
        <v>496.24475100000001</v>
      </c>
      <c r="F1065">
        <v>740.75</v>
      </c>
      <c r="Q1065">
        <f t="shared" si="106"/>
        <v>-5.6303524444444344</v>
      </c>
      <c r="V1065">
        <f t="shared" si="105"/>
        <v>490.61439855555557</v>
      </c>
    </row>
    <row r="1066" spans="1:22" x14ac:dyDescent="0.3">
      <c r="A1066">
        <v>1064</v>
      </c>
      <c r="B1066">
        <v>2012</v>
      </c>
      <c r="C1066">
        <v>11</v>
      </c>
      <c r="D1066">
        <v>30</v>
      </c>
      <c r="E1066">
        <v>738.28985599999999</v>
      </c>
      <c r="F1066">
        <v>866.35418700000002</v>
      </c>
      <c r="Q1066">
        <f t="shared" si="106"/>
        <v>-14.755074333333337</v>
      </c>
      <c r="V1066">
        <f t="shared" si="105"/>
        <v>723.53478166666662</v>
      </c>
    </row>
    <row r="1067" spans="1:22" x14ac:dyDescent="0.3">
      <c r="A1067">
        <v>1065</v>
      </c>
      <c r="B1067">
        <v>2012</v>
      </c>
      <c r="C1067">
        <v>12</v>
      </c>
      <c r="D1067">
        <v>1</v>
      </c>
      <c r="E1067">
        <v>849.01916500000004</v>
      </c>
      <c r="F1067">
        <v>946.85418700000002</v>
      </c>
      <c r="Q1067">
        <f t="shared" si="106"/>
        <v>-22.350713222222218</v>
      </c>
      <c r="V1067">
        <f t="shared" si="105"/>
        <v>826.66845177777782</v>
      </c>
    </row>
    <row r="1068" spans="1:22" x14ac:dyDescent="0.3">
      <c r="A1068">
        <v>1066</v>
      </c>
      <c r="B1068">
        <v>2012</v>
      </c>
      <c r="C1068">
        <v>12</v>
      </c>
      <c r="D1068">
        <v>2</v>
      </c>
      <c r="E1068">
        <v>803.19604500000003</v>
      </c>
      <c r="F1068">
        <v>1053.586914</v>
      </c>
      <c r="Q1068">
        <f t="shared" si="106"/>
        <v>-8.3898876666666649</v>
      </c>
      <c r="V1068">
        <f t="shared" si="105"/>
        <v>794.80615733333332</v>
      </c>
    </row>
    <row r="1069" spans="1:22" x14ac:dyDescent="0.3">
      <c r="A1069">
        <v>1067</v>
      </c>
      <c r="B1069">
        <v>2012</v>
      </c>
      <c r="C1069">
        <v>12</v>
      </c>
      <c r="D1069">
        <v>3</v>
      </c>
      <c r="E1069">
        <v>1059.7561040000001</v>
      </c>
      <c r="F1069">
        <v>1022.4375</v>
      </c>
      <c r="Q1069">
        <f t="shared" si="106"/>
        <v>15.624435555555566</v>
      </c>
      <c r="V1069">
        <f t="shared" si="105"/>
        <v>1075.3805395555555</v>
      </c>
    </row>
    <row r="1070" spans="1:22" x14ac:dyDescent="0.3">
      <c r="A1070">
        <v>1068</v>
      </c>
      <c r="B1070">
        <v>2012</v>
      </c>
      <c r="C1070">
        <v>12</v>
      </c>
      <c r="D1070">
        <v>4</v>
      </c>
      <c r="E1070">
        <v>834.11871299999996</v>
      </c>
      <c r="F1070">
        <v>1250.391357</v>
      </c>
      <c r="Q1070">
        <f t="shared" si="106"/>
        <v>-39.514724777777779</v>
      </c>
      <c r="V1070">
        <f t="shared" si="105"/>
        <v>794.60398822222214</v>
      </c>
    </row>
    <row r="1071" spans="1:22" x14ac:dyDescent="0.3">
      <c r="A1071">
        <v>1069</v>
      </c>
      <c r="B1071">
        <v>2012</v>
      </c>
      <c r="C1071">
        <v>12</v>
      </c>
      <c r="D1071">
        <v>5</v>
      </c>
      <c r="E1071">
        <v>1570.690186</v>
      </c>
      <c r="F1071">
        <v>1773.5555420000001</v>
      </c>
      <c r="Q1071">
        <f t="shared" si="106"/>
        <v>5.6713257777777626</v>
      </c>
      <c r="V1071">
        <f t="shared" si="105"/>
        <v>1576.3615117777779</v>
      </c>
    </row>
    <row r="1072" spans="1:22" x14ac:dyDescent="0.3">
      <c r="A1072">
        <v>1070</v>
      </c>
      <c r="B1072">
        <v>2012</v>
      </c>
      <c r="C1072">
        <v>12</v>
      </c>
      <c r="D1072">
        <v>6</v>
      </c>
      <c r="E1072">
        <v>1234.2117920000001</v>
      </c>
      <c r="F1072">
        <v>1362.291626</v>
      </c>
      <c r="Q1072">
        <f t="shared" si="106"/>
        <v>30.662687444444462</v>
      </c>
      <c r="V1072">
        <f t="shared" si="105"/>
        <v>1264.8744794444444</v>
      </c>
    </row>
    <row r="1073" spans="1:22" x14ac:dyDescent="0.3">
      <c r="A1073">
        <v>1071</v>
      </c>
      <c r="B1073">
        <v>2012</v>
      </c>
      <c r="C1073">
        <v>12</v>
      </c>
      <c r="D1073">
        <v>7</v>
      </c>
      <c r="E1073">
        <v>829.30346699999996</v>
      </c>
      <c r="F1073">
        <v>1134.166626</v>
      </c>
      <c r="Q1073">
        <f t="shared" si="106"/>
        <v>95.841091888888911</v>
      </c>
      <c r="V1073">
        <f t="shared" si="105"/>
        <v>925.14455888888892</v>
      </c>
    </row>
    <row r="1074" spans="1:22" x14ac:dyDescent="0.3">
      <c r="A1074">
        <v>1072</v>
      </c>
      <c r="B1074">
        <v>2012</v>
      </c>
      <c r="C1074">
        <v>12</v>
      </c>
      <c r="D1074">
        <v>8</v>
      </c>
      <c r="E1074">
        <v>539.13464399999998</v>
      </c>
      <c r="F1074">
        <v>1063.125</v>
      </c>
      <c r="Q1074">
        <f t="shared" si="106"/>
        <v>77.239568222222218</v>
      </c>
      <c r="V1074">
        <f t="shared" si="105"/>
        <v>616.37421222222224</v>
      </c>
    </row>
    <row r="1075" spans="1:22" x14ac:dyDescent="0.3">
      <c r="A1075">
        <v>1073</v>
      </c>
      <c r="B1075">
        <v>2012</v>
      </c>
      <c r="C1075">
        <v>12</v>
      </c>
      <c r="D1075">
        <v>9</v>
      </c>
      <c r="E1075">
        <v>465.27832000000001</v>
      </c>
      <c r="F1075">
        <v>1009.4375</v>
      </c>
      <c r="Q1075">
        <f t="shared" si="106"/>
        <v>82.042382222222244</v>
      </c>
      <c r="V1075">
        <f t="shared" si="105"/>
        <v>547.32070222222228</v>
      </c>
    </row>
    <row r="1076" spans="1:22" x14ac:dyDescent="0.3">
      <c r="A1076">
        <v>1074</v>
      </c>
      <c r="B1076">
        <v>2012</v>
      </c>
      <c r="C1076">
        <v>12</v>
      </c>
      <c r="D1076">
        <v>10</v>
      </c>
      <c r="E1076">
        <v>421.181061</v>
      </c>
      <c r="F1076">
        <v>976.33331299999998</v>
      </c>
      <c r="Q1076">
        <f t="shared" si="106"/>
        <v>33.255264222222216</v>
      </c>
      <c r="V1076">
        <f t="shared" si="105"/>
        <v>454.43632522222219</v>
      </c>
    </row>
    <row r="1077" spans="1:22" x14ac:dyDescent="0.3">
      <c r="A1077">
        <v>1075</v>
      </c>
      <c r="B1077">
        <v>2012</v>
      </c>
      <c r="C1077">
        <v>12</v>
      </c>
      <c r="D1077">
        <v>11</v>
      </c>
      <c r="E1077">
        <v>471.712402</v>
      </c>
      <c r="F1077">
        <v>951.1875</v>
      </c>
      <c r="Q1077">
        <f t="shared" si="106"/>
        <v>37.301488444444438</v>
      </c>
      <c r="V1077">
        <f t="shared" si="105"/>
        <v>509.01389044444443</v>
      </c>
    </row>
    <row r="1078" spans="1:22" x14ac:dyDescent="0.3">
      <c r="A1078">
        <v>1076</v>
      </c>
      <c r="B1078">
        <v>2012</v>
      </c>
      <c r="C1078">
        <v>12</v>
      </c>
      <c r="D1078">
        <v>12</v>
      </c>
      <c r="E1078">
        <v>678.76556400000004</v>
      </c>
      <c r="F1078">
        <v>921.64788799999997</v>
      </c>
      <c r="Q1078">
        <f t="shared" si="106"/>
        <v>42.136534000000012</v>
      </c>
      <c r="V1078">
        <f t="shared" si="105"/>
        <v>720.90209800000002</v>
      </c>
    </row>
    <row r="1079" spans="1:22" x14ac:dyDescent="0.3">
      <c r="A1079">
        <v>1077</v>
      </c>
      <c r="B1079">
        <v>2012</v>
      </c>
      <c r="C1079">
        <v>12</v>
      </c>
      <c r="D1079">
        <v>13</v>
      </c>
      <c r="E1079">
        <v>567.60052499999995</v>
      </c>
      <c r="F1079">
        <v>876.80206299999998</v>
      </c>
      <c r="Q1079">
        <f t="shared" si="106"/>
        <v>22.00888577777776</v>
      </c>
      <c r="V1079">
        <f t="shared" si="105"/>
        <v>589.60941077777773</v>
      </c>
    </row>
    <row r="1080" spans="1:22" x14ac:dyDescent="0.3">
      <c r="A1080">
        <v>1078</v>
      </c>
      <c r="B1080">
        <v>2012</v>
      </c>
      <c r="C1080">
        <v>12</v>
      </c>
      <c r="D1080">
        <v>14</v>
      </c>
      <c r="E1080">
        <v>440.92706299999998</v>
      </c>
      <c r="F1080">
        <v>833.18280000000004</v>
      </c>
      <c r="Q1080">
        <f t="shared" si="106"/>
        <v>-6.2398325555555703</v>
      </c>
      <c r="V1080">
        <f t="shared" si="105"/>
        <v>434.68723044444442</v>
      </c>
    </row>
    <row r="1081" spans="1:22" x14ac:dyDescent="0.3">
      <c r="A1081">
        <v>1079</v>
      </c>
      <c r="B1081">
        <v>2012</v>
      </c>
      <c r="C1081">
        <v>12</v>
      </c>
      <c r="D1081">
        <v>15</v>
      </c>
      <c r="E1081">
        <v>395.744843</v>
      </c>
      <c r="F1081">
        <v>795.22918700000002</v>
      </c>
      <c r="Q1081">
        <f t="shared" si="106"/>
        <v>-70.547171555555551</v>
      </c>
      <c r="V1081">
        <f t="shared" si="105"/>
        <v>325.19767144444444</v>
      </c>
    </row>
    <row r="1082" spans="1:22" x14ac:dyDescent="0.3">
      <c r="A1082">
        <v>1080</v>
      </c>
      <c r="B1082">
        <v>2012</v>
      </c>
      <c r="C1082">
        <v>12</v>
      </c>
      <c r="D1082">
        <v>16</v>
      </c>
      <c r="E1082">
        <v>392.550995</v>
      </c>
      <c r="F1082">
        <v>761.55206299999998</v>
      </c>
      <c r="Q1082">
        <f t="shared" si="106"/>
        <v>-83.209391444444435</v>
      </c>
      <c r="V1082">
        <f t="shared" si="105"/>
        <v>309.34160355555559</v>
      </c>
    </row>
    <row r="1083" spans="1:22" x14ac:dyDescent="0.3">
      <c r="A1083">
        <v>1081</v>
      </c>
      <c r="B1083">
        <v>2012</v>
      </c>
      <c r="C1083">
        <v>12</v>
      </c>
      <c r="D1083">
        <v>17</v>
      </c>
      <c r="E1083">
        <v>391.932007</v>
      </c>
      <c r="F1083">
        <v>780.94793700000002</v>
      </c>
      <c r="Q1083">
        <f t="shared" si="106"/>
        <v>-28.448736999999987</v>
      </c>
      <c r="V1083">
        <f t="shared" si="105"/>
        <v>363.48327</v>
      </c>
    </row>
    <row r="1084" spans="1:22" x14ac:dyDescent="0.3">
      <c r="A1084">
        <v>1082</v>
      </c>
      <c r="B1084">
        <v>2012</v>
      </c>
      <c r="C1084">
        <v>12</v>
      </c>
      <c r="D1084">
        <v>18</v>
      </c>
      <c r="E1084">
        <v>392.643372</v>
      </c>
      <c r="F1084">
        <v>731.71875</v>
      </c>
      <c r="Q1084">
        <f t="shared" si="106"/>
        <v>46.936696444444436</v>
      </c>
      <c r="V1084">
        <f t="shared" si="105"/>
        <v>439.58006844444446</v>
      </c>
    </row>
    <row r="1085" spans="1:22" x14ac:dyDescent="0.3">
      <c r="A1085">
        <v>1083</v>
      </c>
      <c r="B1085">
        <v>2012</v>
      </c>
      <c r="C1085">
        <v>12</v>
      </c>
      <c r="D1085">
        <v>19</v>
      </c>
      <c r="E1085">
        <v>390.49603300000001</v>
      </c>
      <c r="F1085">
        <v>687.11456299999998</v>
      </c>
      <c r="Q1085">
        <f t="shared" si="106"/>
        <v>-22.757061444444453</v>
      </c>
      <c r="V1085">
        <f t="shared" si="105"/>
        <v>367.73897155555557</v>
      </c>
    </row>
    <row r="1086" spans="1:22" x14ac:dyDescent="0.3">
      <c r="A1086">
        <v>1084</v>
      </c>
      <c r="B1086">
        <v>2012</v>
      </c>
      <c r="C1086">
        <v>12</v>
      </c>
      <c r="D1086">
        <v>20</v>
      </c>
      <c r="E1086">
        <v>388.81158399999998</v>
      </c>
      <c r="F1086">
        <v>673.09375</v>
      </c>
      <c r="Q1086">
        <f t="shared" si="106"/>
        <v>-70.894377000000006</v>
      </c>
      <c r="V1086">
        <f t="shared" si="105"/>
        <v>317.91720699999996</v>
      </c>
    </row>
    <row r="1087" spans="1:22" x14ac:dyDescent="0.3">
      <c r="A1087">
        <v>1085</v>
      </c>
      <c r="B1087">
        <v>2012</v>
      </c>
      <c r="C1087">
        <v>12</v>
      </c>
      <c r="D1087">
        <v>21</v>
      </c>
      <c r="E1087">
        <v>389.59375</v>
      </c>
      <c r="F1087">
        <v>644.25</v>
      </c>
      <c r="Q1087">
        <f t="shared" si="106"/>
        <v>-60.129938777777774</v>
      </c>
      <c r="V1087">
        <f t="shared" si="105"/>
        <v>329.4638112222222</v>
      </c>
    </row>
    <row r="1088" spans="1:22" x14ac:dyDescent="0.3">
      <c r="A1088">
        <v>1086</v>
      </c>
      <c r="B1088">
        <v>2012</v>
      </c>
      <c r="C1088">
        <v>12</v>
      </c>
      <c r="D1088">
        <v>22</v>
      </c>
      <c r="E1088">
        <v>389.75170900000001</v>
      </c>
      <c r="F1088">
        <v>612.45831299999998</v>
      </c>
      <c r="Q1088">
        <f t="shared" si="106"/>
        <v>-17.628736666666668</v>
      </c>
      <c r="V1088">
        <f t="shared" si="105"/>
        <v>372.12297233333334</v>
      </c>
    </row>
    <row r="1089" spans="1:22" x14ac:dyDescent="0.3">
      <c r="A1089">
        <v>1087</v>
      </c>
      <c r="B1089">
        <v>2012</v>
      </c>
      <c r="C1089">
        <v>12</v>
      </c>
      <c r="D1089">
        <v>23</v>
      </c>
      <c r="E1089">
        <v>388.76705900000002</v>
      </c>
      <c r="F1089">
        <v>591.53125</v>
      </c>
      <c r="Q1089">
        <f t="shared" si="106"/>
        <v>-75.519804222222206</v>
      </c>
      <c r="V1089">
        <f t="shared" si="105"/>
        <v>313.24725477777781</v>
      </c>
    </row>
    <row r="1090" spans="1:22" x14ac:dyDescent="0.3">
      <c r="A1090">
        <v>1088</v>
      </c>
      <c r="B1090">
        <v>2012</v>
      </c>
      <c r="C1090">
        <v>12</v>
      </c>
      <c r="D1090">
        <v>24</v>
      </c>
      <c r="E1090">
        <v>387.17770400000001</v>
      </c>
      <c r="F1090">
        <v>566.36456299999998</v>
      </c>
      <c r="Q1090">
        <f t="shared" si="106"/>
        <v>-75.042154666666676</v>
      </c>
      <c r="V1090">
        <f t="shared" si="105"/>
        <v>312.1355493333333</v>
      </c>
    </row>
    <row r="1091" spans="1:22" x14ac:dyDescent="0.3">
      <c r="A1091">
        <v>1089</v>
      </c>
      <c r="B1091">
        <v>2012</v>
      </c>
      <c r="C1091">
        <v>12</v>
      </c>
      <c r="D1091">
        <v>25</v>
      </c>
      <c r="E1091">
        <v>386.09356700000001</v>
      </c>
      <c r="F1091">
        <v>551.375</v>
      </c>
      <c r="Q1091">
        <f t="shared" si="106"/>
        <v>-77.283991444444453</v>
      </c>
      <c r="V1091">
        <f t="shared" ref="V1091:V1154" si="107">E1091+Q1091</f>
        <v>308.80957555555557</v>
      </c>
    </row>
    <row r="1092" spans="1:22" x14ac:dyDescent="0.3">
      <c r="A1092">
        <v>1090</v>
      </c>
      <c r="B1092">
        <v>2012</v>
      </c>
      <c r="C1092">
        <v>12</v>
      </c>
      <c r="D1092">
        <v>26</v>
      </c>
      <c r="E1092">
        <v>385.140961</v>
      </c>
      <c r="F1092">
        <v>539.02081299999998</v>
      </c>
      <c r="Q1092">
        <f t="shared" si="106"/>
        <v>-20.270695888888888</v>
      </c>
      <c r="V1092">
        <f t="shared" si="107"/>
        <v>364.87026511111111</v>
      </c>
    </row>
    <row r="1093" spans="1:22" x14ac:dyDescent="0.3">
      <c r="A1093">
        <v>1091</v>
      </c>
      <c r="B1093">
        <v>2012</v>
      </c>
      <c r="C1093">
        <v>12</v>
      </c>
      <c r="D1093">
        <v>27</v>
      </c>
      <c r="E1093">
        <v>384.28619400000002</v>
      </c>
      <c r="F1093">
        <v>523.34375</v>
      </c>
      <c r="Q1093">
        <f t="shared" si="106"/>
        <v>-35.863704999999996</v>
      </c>
      <c r="V1093">
        <f t="shared" si="107"/>
        <v>348.42248900000004</v>
      </c>
    </row>
    <row r="1094" spans="1:22" x14ac:dyDescent="0.3">
      <c r="A1094">
        <v>1092</v>
      </c>
      <c r="B1094">
        <v>2012</v>
      </c>
      <c r="C1094">
        <v>12</v>
      </c>
      <c r="D1094">
        <v>28</v>
      </c>
      <c r="E1094">
        <v>383.50332600000002</v>
      </c>
      <c r="F1094">
        <v>506.48959400000001</v>
      </c>
      <c r="Q1094">
        <f t="shared" si="106"/>
        <v>2.6679178888889004</v>
      </c>
      <c r="V1094">
        <f t="shared" si="107"/>
        <v>386.17124388888891</v>
      </c>
    </row>
    <row r="1095" spans="1:22" x14ac:dyDescent="0.3">
      <c r="A1095">
        <v>1093</v>
      </c>
      <c r="B1095">
        <v>2012</v>
      </c>
      <c r="C1095">
        <v>12</v>
      </c>
      <c r="D1095">
        <v>29</v>
      </c>
      <c r="E1095">
        <v>382.78247099999999</v>
      </c>
      <c r="F1095">
        <v>488.8125</v>
      </c>
      <c r="Q1095">
        <f t="shared" si="106"/>
        <v>-36.95167011111112</v>
      </c>
      <c r="V1095">
        <f t="shared" si="107"/>
        <v>345.83080088888886</v>
      </c>
    </row>
    <row r="1096" spans="1:22" x14ac:dyDescent="0.3">
      <c r="A1096">
        <v>1094</v>
      </c>
      <c r="B1096">
        <v>2012</v>
      </c>
      <c r="C1096">
        <v>12</v>
      </c>
      <c r="D1096">
        <v>30</v>
      </c>
      <c r="E1096">
        <v>382.118134</v>
      </c>
      <c r="F1096">
        <v>476.03125</v>
      </c>
      <c r="Q1096">
        <f t="shared" si="106"/>
        <v>-19.854010555555551</v>
      </c>
      <c r="V1096">
        <f t="shared" si="107"/>
        <v>362.26412344444446</v>
      </c>
    </row>
    <row r="1097" spans="1:22" x14ac:dyDescent="0.3">
      <c r="A1097">
        <v>1095</v>
      </c>
      <c r="B1097">
        <v>2012</v>
      </c>
      <c r="C1097">
        <v>12</v>
      </c>
      <c r="D1097">
        <v>31</v>
      </c>
      <c r="E1097">
        <v>381.50793499999997</v>
      </c>
      <c r="F1097">
        <v>464.8125</v>
      </c>
      <c r="Q1097">
        <f t="shared" si="106"/>
        <v>-74.883161888888893</v>
      </c>
      <c r="V1097">
        <f t="shared" si="107"/>
        <v>306.6247731111111</v>
      </c>
    </row>
    <row r="1098" spans="1:22" x14ac:dyDescent="0.3">
      <c r="A1098">
        <v>1096</v>
      </c>
      <c r="B1098">
        <v>2013</v>
      </c>
      <c r="C1098">
        <v>1</v>
      </c>
      <c r="D1098">
        <v>1</v>
      </c>
      <c r="E1098">
        <v>380.94650300000001</v>
      </c>
      <c r="F1098">
        <v>454.40625</v>
      </c>
      <c r="Q1098">
        <f>Q2</f>
        <v>-74.883161888888893</v>
      </c>
      <c r="V1098">
        <f t="shared" si="107"/>
        <v>306.06334111111113</v>
      </c>
    </row>
    <row r="1099" spans="1:22" x14ac:dyDescent="0.3">
      <c r="A1099">
        <v>1097</v>
      </c>
      <c r="B1099">
        <v>2013</v>
      </c>
      <c r="C1099">
        <v>1</v>
      </c>
      <c r="D1099">
        <v>2</v>
      </c>
      <c r="E1099">
        <v>380.42855800000001</v>
      </c>
      <c r="F1099">
        <v>448.6875</v>
      </c>
      <c r="Q1099">
        <f t="shared" ref="Q1099:Q1162" si="108">Q3</f>
        <v>-70.960785000000001</v>
      </c>
      <c r="V1099">
        <f t="shared" si="107"/>
        <v>309.46777300000002</v>
      </c>
    </row>
    <row r="1100" spans="1:22" x14ac:dyDescent="0.3">
      <c r="A1100">
        <v>1098</v>
      </c>
      <c r="B1100">
        <v>2013</v>
      </c>
      <c r="C1100">
        <v>1</v>
      </c>
      <c r="D1100">
        <v>3</v>
      </c>
      <c r="E1100">
        <v>379.95053100000001</v>
      </c>
      <c r="F1100">
        <v>444.65625</v>
      </c>
      <c r="Q1100">
        <f t="shared" si="108"/>
        <v>-35.910366555555562</v>
      </c>
      <c r="V1100">
        <f t="shared" si="107"/>
        <v>344.04016444444443</v>
      </c>
    </row>
    <row r="1101" spans="1:22" x14ac:dyDescent="0.3">
      <c r="A1101">
        <v>1099</v>
      </c>
      <c r="B1101">
        <v>2013</v>
      </c>
      <c r="C1101">
        <v>1</v>
      </c>
      <c r="D1101">
        <v>4</v>
      </c>
      <c r="E1101">
        <v>379.50967400000002</v>
      </c>
      <c r="F1101">
        <v>437.9375</v>
      </c>
      <c r="Q1101">
        <f t="shared" si="108"/>
        <v>-22.630364333333333</v>
      </c>
      <c r="V1101">
        <f t="shared" si="107"/>
        <v>356.8793096666667</v>
      </c>
    </row>
    <row r="1102" spans="1:22" x14ac:dyDescent="0.3">
      <c r="A1102">
        <v>1100</v>
      </c>
      <c r="B1102">
        <v>2013</v>
      </c>
      <c r="C1102">
        <v>1</v>
      </c>
      <c r="D1102">
        <v>5</v>
      </c>
      <c r="E1102">
        <v>379.10424799999998</v>
      </c>
      <c r="F1102">
        <v>433.3125</v>
      </c>
      <c r="Q1102">
        <f t="shared" si="108"/>
        <v>9.9521415555555688</v>
      </c>
      <c r="V1102">
        <f t="shared" si="107"/>
        <v>389.05638955555554</v>
      </c>
    </row>
    <row r="1103" spans="1:22" x14ac:dyDescent="0.3">
      <c r="A1103">
        <v>1101</v>
      </c>
      <c r="B1103">
        <v>2013</v>
      </c>
      <c r="C1103">
        <v>1</v>
      </c>
      <c r="D1103">
        <v>6</v>
      </c>
      <c r="E1103">
        <v>378.72955300000001</v>
      </c>
      <c r="F1103">
        <v>428.09375</v>
      </c>
      <c r="Q1103">
        <f t="shared" si="108"/>
        <v>52.551118666666667</v>
      </c>
      <c r="V1103">
        <f t="shared" si="107"/>
        <v>431.28067166666665</v>
      </c>
    </row>
    <row r="1104" spans="1:22" x14ac:dyDescent="0.3">
      <c r="A1104">
        <v>1102</v>
      </c>
      <c r="B1104">
        <v>2013</v>
      </c>
      <c r="C1104">
        <v>1</v>
      </c>
      <c r="D1104">
        <v>7</v>
      </c>
      <c r="E1104">
        <v>378.38305700000001</v>
      </c>
      <c r="F1104">
        <v>427.86459400000001</v>
      </c>
      <c r="Q1104">
        <f t="shared" si="108"/>
        <v>26.414253999999989</v>
      </c>
      <c r="V1104">
        <f t="shared" si="107"/>
        <v>404.79731099999998</v>
      </c>
    </row>
    <row r="1105" spans="1:22" x14ac:dyDescent="0.3">
      <c r="A1105">
        <v>1103</v>
      </c>
      <c r="B1105">
        <v>2013</v>
      </c>
      <c r="C1105">
        <v>1</v>
      </c>
      <c r="D1105">
        <v>8</v>
      </c>
      <c r="E1105">
        <v>378.0625</v>
      </c>
      <c r="F1105">
        <v>428.53125</v>
      </c>
      <c r="Q1105">
        <f t="shared" si="108"/>
        <v>-1.4374695555555566</v>
      </c>
      <c r="V1105">
        <f t="shared" si="107"/>
        <v>376.62503044444446</v>
      </c>
    </row>
    <row r="1106" spans="1:22" x14ac:dyDescent="0.3">
      <c r="A1106">
        <v>1104</v>
      </c>
      <c r="B1106">
        <v>2013</v>
      </c>
      <c r="C1106">
        <v>1</v>
      </c>
      <c r="D1106">
        <v>9</v>
      </c>
      <c r="E1106">
        <v>379.722015</v>
      </c>
      <c r="F1106">
        <v>425.75</v>
      </c>
      <c r="Q1106">
        <f t="shared" si="108"/>
        <v>-20.367519555555557</v>
      </c>
      <c r="V1106">
        <f t="shared" si="107"/>
        <v>359.35449544444447</v>
      </c>
    </row>
    <row r="1107" spans="1:22" x14ac:dyDescent="0.3">
      <c r="A1107">
        <v>1105</v>
      </c>
      <c r="B1107">
        <v>2013</v>
      </c>
      <c r="C1107">
        <v>1</v>
      </c>
      <c r="D1107">
        <v>10</v>
      </c>
      <c r="E1107">
        <v>389.74877900000001</v>
      </c>
      <c r="F1107">
        <v>421.65216099999998</v>
      </c>
      <c r="Q1107">
        <f t="shared" si="108"/>
        <v>10.871968555555561</v>
      </c>
      <c r="V1107">
        <f t="shared" si="107"/>
        <v>400.62074755555557</v>
      </c>
    </row>
    <row r="1108" spans="1:22" x14ac:dyDescent="0.3">
      <c r="A1108">
        <v>1106</v>
      </c>
      <c r="B1108">
        <v>2013</v>
      </c>
      <c r="C1108">
        <v>1</v>
      </c>
      <c r="D1108">
        <v>11</v>
      </c>
      <c r="E1108">
        <v>387.2724</v>
      </c>
      <c r="F1108">
        <v>419.36956800000002</v>
      </c>
      <c r="Q1108">
        <f t="shared" si="108"/>
        <v>12.184678888888893</v>
      </c>
      <c r="V1108">
        <f t="shared" si="107"/>
        <v>399.45707888888887</v>
      </c>
    </row>
    <row r="1109" spans="1:22" x14ac:dyDescent="0.3">
      <c r="A1109">
        <v>1107</v>
      </c>
      <c r="B1109">
        <v>2013</v>
      </c>
      <c r="C1109">
        <v>1</v>
      </c>
      <c r="D1109">
        <v>12</v>
      </c>
      <c r="E1109">
        <v>385.458282</v>
      </c>
      <c r="F1109">
        <v>414.5</v>
      </c>
      <c r="Q1109">
        <f t="shared" si="108"/>
        <v>80.362762333333322</v>
      </c>
      <c r="V1109">
        <f t="shared" si="107"/>
        <v>465.8210443333333</v>
      </c>
    </row>
    <row r="1110" spans="1:22" x14ac:dyDescent="0.3">
      <c r="A1110">
        <v>1108</v>
      </c>
      <c r="B1110">
        <v>2013</v>
      </c>
      <c r="C1110">
        <v>1</v>
      </c>
      <c r="D1110">
        <v>13</v>
      </c>
      <c r="E1110">
        <v>384.28970299999997</v>
      </c>
      <c r="F1110">
        <v>412</v>
      </c>
      <c r="Q1110">
        <f t="shared" si="108"/>
        <v>53.855824888888904</v>
      </c>
      <c r="V1110">
        <f t="shared" si="107"/>
        <v>438.14552788888886</v>
      </c>
    </row>
    <row r="1111" spans="1:22" x14ac:dyDescent="0.3">
      <c r="A1111">
        <v>1109</v>
      </c>
      <c r="B1111">
        <v>2013</v>
      </c>
      <c r="C1111">
        <v>1</v>
      </c>
      <c r="D1111">
        <v>14</v>
      </c>
      <c r="E1111">
        <v>383.386932</v>
      </c>
      <c r="F1111">
        <v>411.3125</v>
      </c>
      <c r="Q1111">
        <f t="shared" si="108"/>
        <v>52.534447777777785</v>
      </c>
      <c r="V1111">
        <f t="shared" si="107"/>
        <v>435.92137977777782</v>
      </c>
    </row>
    <row r="1112" spans="1:22" x14ac:dyDescent="0.3">
      <c r="A1112">
        <v>1110</v>
      </c>
      <c r="B1112">
        <v>2013</v>
      </c>
      <c r="C1112">
        <v>1</v>
      </c>
      <c r="D1112">
        <v>15</v>
      </c>
      <c r="E1112">
        <v>382.62179600000002</v>
      </c>
      <c r="F1112">
        <v>407</v>
      </c>
      <c r="Q1112">
        <f t="shared" si="108"/>
        <v>27.786559999999994</v>
      </c>
      <c r="V1112">
        <f t="shared" si="107"/>
        <v>410.40835600000003</v>
      </c>
    </row>
    <row r="1113" spans="1:22" x14ac:dyDescent="0.3">
      <c r="A1113">
        <v>1111</v>
      </c>
      <c r="B1113">
        <v>2013</v>
      </c>
      <c r="C1113">
        <v>1</v>
      </c>
      <c r="D1113">
        <v>16</v>
      </c>
      <c r="E1113">
        <v>381.93270899999999</v>
      </c>
      <c r="F1113">
        <v>404.10415599999999</v>
      </c>
      <c r="Q1113">
        <f t="shared" si="108"/>
        <v>8.9591270000000041</v>
      </c>
      <c r="V1113">
        <f t="shared" si="107"/>
        <v>390.89183600000001</v>
      </c>
    </row>
    <row r="1114" spans="1:22" x14ac:dyDescent="0.3">
      <c r="A1114">
        <v>1112</v>
      </c>
      <c r="B1114">
        <v>2013</v>
      </c>
      <c r="C1114">
        <v>1</v>
      </c>
      <c r="D1114">
        <v>17</v>
      </c>
      <c r="E1114">
        <v>381.30044600000002</v>
      </c>
      <c r="F1114">
        <v>402</v>
      </c>
      <c r="Q1114">
        <f t="shared" si="108"/>
        <v>60.990112222222201</v>
      </c>
      <c r="V1114">
        <f t="shared" si="107"/>
        <v>442.29055822222222</v>
      </c>
    </row>
    <row r="1115" spans="1:22" x14ac:dyDescent="0.3">
      <c r="A1115">
        <v>1113</v>
      </c>
      <c r="B1115">
        <v>2013</v>
      </c>
      <c r="C1115">
        <v>1</v>
      </c>
      <c r="D1115">
        <v>18</v>
      </c>
      <c r="E1115">
        <v>386.18225100000001</v>
      </c>
      <c r="F1115">
        <v>398.125</v>
      </c>
      <c r="Q1115">
        <f t="shared" si="108"/>
        <v>91.807749444444482</v>
      </c>
      <c r="V1115">
        <f t="shared" si="107"/>
        <v>477.99000044444449</v>
      </c>
    </row>
    <row r="1116" spans="1:22" x14ac:dyDescent="0.3">
      <c r="A1116">
        <v>1114</v>
      </c>
      <c r="B1116">
        <v>2013</v>
      </c>
      <c r="C1116">
        <v>1</v>
      </c>
      <c r="D1116">
        <v>19</v>
      </c>
      <c r="E1116">
        <v>429.37176499999998</v>
      </c>
      <c r="F1116">
        <v>395</v>
      </c>
      <c r="Q1116">
        <f t="shared" si="108"/>
        <v>8.8866068888888705</v>
      </c>
      <c r="V1116">
        <f t="shared" si="107"/>
        <v>438.25837188888886</v>
      </c>
    </row>
    <row r="1117" spans="1:22" x14ac:dyDescent="0.3">
      <c r="A1117">
        <v>1115</v>
      </c>
      <c r="B1117">
        <v>2013</v>
      </c>
      <c r="C1117">
        <v>1</v>
      </c>
      <c r="D1117">
        <v>20</v>
      </c>
      <c r="E1117">
        <v>480.27114899999998</v>
      </c>
      <c r="F1117">
        <v>389.96875</v>
      </c>
      <c r="Q1117">
        <f t="shared" si="108"/>
        <v>5.2984347777777749</v>
      </c>
      <c r="V1117">
        <f t="shared" si="107"/>
        <v>485.56958377777778</v>
      </c>
    </row>
    <row r="1118" spans="1:22" x14ac:dyDescent="0.3">
      <c r="A1118">
        <v>1116</v>
      </c>
      <c r="B1118">
        <v>2013</v>
      </c>
      <c r="C1118">
        <v>1</v>
      </c>
      <c r="D1118">
        <v>21</v>
      </c>
      <c r="E1118">
        <v>519.64801</v>
      </c>
      <c r="F1118">
        <v>387.39584400000001</v>
      </c>
      <c r="Q1118">
        <f t="shared" si="108"/>
        <v>-69.597432444444436</v>
      </c>
      <c r="V1118">
        <f t="shared" si="107"/>
        <v>450.05057755555555</v>
      </c>
    </row>
    <row r="1119" spans="1:22" x14ac:dyDescent="0.3">
      <c r="A1119">
        <v>1117</v>
      </c>
      <c r="B1119">
        <v>2013</v>
      </c>
      <c r="C1119">
        <v>1</v>
      </c>
      <c r="D1119">
        <v>22</v>
      </c>
      <c r="E1119">
        <v>505.902985</v>
      </c>
      <c r="F1119">
        <v>386.96875</v>
      </c>
      <c r="Q1119">
        <f t="shared" si="108"/>
        <v>-86.20105333333332</v>
      </c>
      <c r="V1119">
        <f t="shared" si="107"/>
        <v>419.70193166666667</v>
      </c>
    </row>
    <row r="1120" spans="1:22" x14ac:dyDescent="0.3">
      <c r="A1120">
        <v>1118</v>
      </c>
      <c r="B1120">
        <v>2013</v>
      </c>
      <c r="C1120">
        <v>1</v>
      </c>
      <c r="D1120">
        <v>23</v>
      </c>
      <c r="E1120">
        <v>498.22204599999998</v>
      </c>
      <c r="F1120">
        <v>386.95834400000001</v>
      </c>
      <c r="Q1120">
        <f t="shared" si="108"/>
        <v>-65.407253666666648</v>
      </c>
      <c r="V1120">
        <f t="shared" si="107"/>
        <v>432.81479233333334</v>
      </c>
    </row>
    <row r="1121" spans="1:22" x14ac:dyDescent="0.3">
      <c r="A1121">
        <v>1119</v>
      </c>
      <c r="B1121">
        <v>2013</v>
      </c>
      <c r="C1121">
        <v>1</v>
      </c>
      <c r="D1121">
        <v>24</v>
      </c>
      <c r="E1121">
        <v>503.65701300000001</v>
      </c>
      <c r="F1121">
        <v>386.6875</v>
      </c>
      <c r="Q1121">
        <f t="shared" si="108"/>
        <v>-62.538397666666697</v>
      </c>
      <c r="V1121">
        <f t="shared" si="107"/>
        <v>441.11861533333331</v>
      </c>
    </row>
    <row r="1122" spans="1:22" x14ac:dyDescent="0.3">
      <c r="A1122">
        <v>1120</v>
      </c>
      <c r="B1122">
        <v>2013</v>
      </c>
      <c r="C1122">
        <v>1</v>
      </c>
      <c r="D1122">
        <v>25</v>
      </c>
      <c r="E1122">
        <v>465.53637700000002</v>
      </c>
      <c r="F1122">
        <v>391.33334400000001</v>
      </c>
      <c r="Q1122">
        <f t="shared" si="108"/>
        <v>-125.47827844444444</v>
      </c>
      <c r="V1122">
        <f t="shared" si="107"/>
        <v>340.0580985555556</v>
      </c>
    </row>
    <row r="1123" spans="1:22" x14ac:dyDescent="0.3">
      <c r="A1123">
        <v>1121</v>
      </c>
      <c r="B1123">
        <v>2013</v>
      </c>
      <c r="C1123">
        <v>1</v>
      </c>
      <c r="D1123">
        <v>26</v>
      </c>
      <c r="E1123">
        <v>467.37994400000002</v>
      </c>
      <c r="F1123">
        <v>394.90625</v>
      </c>
      <c r="Q1123">
        <f t="shared" si="108"/>
        <v>-126.57925077777776</v>
      </c>
      <c r="V1123">
        <f t="shared" si="107"/>
        <v>340.80069322222226</v>
      </c>
    </row>
    <row r="1124" spans="1:22" x14ac:dyDescent="0.3">
      <c r="A1124">
        <v>1122</v>
      </c>
      <c r="B1124">
        <v>2013</v>
      </c>
      <c r="C1124">
        <v>1</v>
      </c>
      <c r="D1124">
        <v>27</v>
      </c>
      <c r="E1124">
        <v>464.35736100000003</v>
      </c>
      <c r="F1124">
        <v>397.3125</v>
      </c>
      <c r="Q1124">
        <f t="shared" si="108"/>
        <v>-71.453782888888867</v>
      </c>
      <c r="V1124">
        <f t="shared" si="107"/>
        <v>392.90357811111119</v>
      </c>
    </row>
    <row r="1125" spans="1:22" x14ac:dyDescent="0.3">
      <c r="A1125">
        <v>1123</v>
      </c>
      <c r="B1125">
        <v>2013</v>
      </c>
      <c r="C1125">
        <v>1</v>
      </c>
      <c r="D1125">
        <v>28</v>
      </c>
      <c r="E1125">
        <v>416.279358</v>
      </c>
      <c r="F1125">
        <v>405.5</v>
      </c>
      <c r="Q1125">
        <f t="shared" si="108"/>
        <v>-2.4858263333333324</v>
      </c>
      <c r="V1125">
        <f t="shared" si="107"/>
        <v>413.79353166666669</v>
      </c>
    </row>
    <row r="1126" spans="1:22" x14ac:dyDescent="0.3">
      <c r="A1126">
        <v>1124</v>
      </c>
      <c r="B1126">
        <v>2013</v>
      </c>
      <c r="C1126">
        <v>1</v>
      </c>
      <c r="D1126">
        <v>29</v>
      </c>
      <c r="E1126">
        <v>398.59350599999999</v>
      </c>
      <c r="F1126">
        <v>414</v>
      </c>
      <c r="Q1126">
        <f t="shared" si="108"/>
        <v>2.3236152222222208</v>
      </c>
      <c r="V1126">
        <f t="shared" si="107"/>
        <v>400.91712122222219</v>
      </c>
    </row>
    <row r="1127" spans="1:22" x14ac:dyDescent="0.3">
      <c r="A1127">
        <v>1125</v>
      </c>
      <c r="B1127">
        <v>2013</v>
      </c>
      <c r="C1127">
        <v>1</v>
      </c>
      <c r="D1127">
        <v>30</v>
      </c>
      <c r="E1127">
        <v>416.75711100000001</v>
      </c>
      <c r="F1127">
        <v>410.15625</v>
      </c>
      <c r="Q1127">
        <f t="shared" si="108"/>
        <v>-20.29178522222222</v>
      </c>
      <c r="V1127">
        <f t="shared" si="107"/>
        <v>396.46532577777776</v>
      </c>
    </row>
    <row r="1128" spans="1:22" x14ac:dyDescent="0.3">
      <c r="A1128">
        <v>1126</v>
      </c>
      <c r="B1128">
        <v>2013</v>
      </c>
      <c r="C1128">
        <v>1</v>
      </c>
      <c r="D1128">
        <v>31</v>
      </c>
      <c r="E1128">
        <v>422.33682299999998</v>
      </c>
      <c r="F1128">
        <v>413</v>
      </c>
      <c r="Q1128">
        <f t="shared" si="108"/>
        <v>-47.95442711111113</v>
      </c>
      <c r="V1128">
        <f t="shared" si="107"/>
        <v>374.38239588888882</v>
      </c>
    </row>
    <row r="1129" spans="1:22" x14ac:dyDescent="0.3">
      <c r="A1129">
        <v>1127</v>
      </c>
      <c r="B1129">
        <v>2013</v>
      </c>
      <c r="C1129">
        <v>2</v>
      </c>
      <c r="D1129">
        <v>1</v>
      </c>
      <c r="E1129">
        <v>448.48861699999998</v>
      </c>
      <c r="F1129">
        <v>415.03125</v>
      </c>
      <c r="Q1129">
        <f t="shared" si="108"/>
        <v>-66.875179777777774</v>
      </c>
      <c r="V1129">
        <f t="shared" si="107"/>
        <v>381.61343722222222</v>
      </c>
    </row>
    <row r="1130" spans="1:22" x14ac:dyDescent="0.3">
      <c r="A1130">
        <v>1128</v>
      </c>
      <c r="B1130">
        <v>2013</v>
      </c>
      <c r="C1130">
        <v>2</v>
      </c>
      <c r="D1130">
        <v>2</v>
      </c>
      <c r="E1130">
        <v>497.854919</v>
      </c>
      <c r="F1130">
        <v>415</v>
      </c>
      <c r="Q1130">
        <f t="shared" si="108"/>
        <v>-45.046698888888905</v>
      </c>
      <c r="V1130">
        <f t="shared" si="107"/>
        <v>452.8082201111111</v>
      </c>
    </row>
    <row r="1131" spans="1:22" x14ac:dyDescent="0.3">
      <c r="A1131">
        <v>1129</v>
      </c>
      <c r="B1131">
        <v>2013</v>
      </c>
      <c r="C1131">
        <v>2</v>
      </c>
      <c r="D1131">
        <v>3</v>
      </c>
      <c r="E1131">
        <v>543.62914999999998</v>
      </c>
      <c r="F1131">
        <v>413.46875</v>
      </c>
      <c r="Q1131">
        <f t="shared" si="108"/>
        <v>-54.22168955555555</v>
      </c>
      <c r="V1131">
        <f t="shared" si="107"/>
        <v>489.40746044444444</v>
      </c>
    </row>
    <row r="1132" spans="1:22" x14ac:dyDescent="0.3">
      <c r="A1132">
        <v>1130</v>
      </c>
      <c r="B1132">
        <v>2013</v>
      </c>
      <c r="C1132">
        <v>2</v>
      </c>
      <c r="D1132">
        <v>4</v>
      </c>
      <c r="E1132">
        <v>608.64532499999996</v>
      </c>
      <c r="F1132">
        <v>412</v>
      </c>
      <c r="Q1132">
        <f t="shared" si="108"/>
        <v>-29.036129555555565</v>
      </c>
      <c r="V1132">
        <f t="shared" si="107"/>
        <v>579.60919544444437</v>
      </c>
    </row>
    <row r="1133" spans="1:22" x14ac:dyDescent="0.3">
      <c r="A1133">
        <v>1131</v>
      </c>
      <c r="B1133">
        <v>2013</v>
      </c>
      <c r="C1133">
        <v>2</v>
      </c>
      <c r="D1133">
        <v>5</v>
      </c>
      <c r="E1133">
        <v>578.33331299999998</v>
      </c>
      <c r="F1133">
        <v>413.6875</v>
      </c>
      <c r="Q1133">
        <f t="shared" si="108"/>
        <v>2.5341389999999944</v>
      </c>
      <c r="V1133">
        <f t="shared" si="107"/>
        <v>580.86745199999996</v>
      </c>
    </row>
    <row r="1134" spans="1:22" x14ac:dyDescent="0.3">
      <c r="A1134">
        <v>1132</v>
      </c>
      <c r="B1134">
        <v>2013</v>
      </c>
      <c r="C1134">
        <v>2</v>
      </c>
      <c r="D1134">
        <v>6</v>
      </c>
      <c r="E1134">
        <v>563.18341099999998</v>
      </c>
      <c r="F1134">
        <v>414.25</v>
      </c>
      <c r="Q1134">
        <f t="shared" si="108"/>
        <v>9.3470731111111078</v>
      </c>
      <c r="V1134">
        <f t="shared" si="107"/>
        <v>572.53048411111104</v>
      </c>
    </row>
    <row r="1135" spans="1:22" x14ac:dyDescent="0.3">
      <c r="A1135">
        <v>1133</v>
      </c>
      <c r="B1135">
        <v>2013</v>
      </c>
      <c r="C1135">
        <v>2</v>
      </c>
      <c r="D1135">
        <v>7</v>
      </c>
      <c r="E1135">
        <v>458.880585</v>
      </c>
      <c r="F1135">
        <v>411.78125</v>
      </c>
      <c r="Q1135">
        <f t="shared" si="108"/>
        <v>13.124355888888893</v>
      </c>
      <c r="V1135">
        <f t="shared" si="107"/>
        <v>472.00494088888888</v>
      </c>
    </row>
    <row r="1136" spans="1:22" x14ac:dyDescent="0.3">
      <c r="A1136">
        <v>1134</v>
      </c>
      <c r="B1136">
        <v>2013</v>
      </c>
      <c r="C1136">
        <v>2</v>
      </c>
      <c r="D1136">
        <v>8</v>
      </c>
      <c r="E1136">
        <v>438.00332600000002</v>
      </c>
      <c r="F1136">
        <v>406.90625</v>
      </c>
      <c r="Q1136">
        <f t="shared" si="108"/>
        <v>3.4417691111111139</v>
      </c>
      <c r="V1136">
        <f t="shared" si="107"/>
        <v>441.44509511111113</v>
      </c>
    </row>
    <row r="1137" spans="1:22" x14ac:dyDescent="0.3">
      <c r="A1137">
        <v>1135</v>
      </c>
      <c r="B1137">
        <v>2013</v>
      </c>
      <c r="C1137">
        <v>2</v>
      </c>
      <c r="D1137">
        <v>9</v>
      </c>
      <c r="E1137">
        <v>415.91039999999998</v>
      </c>
      <c r="F1137">
        <v>404.3125</v>
      </c>
      <c r="Q1137">
        <f t="shared" si="108"/>
        <v>-15.44376622222223</v>
      </c>
      <c r="V1137">
        <f t="shared" si="107"/>
        <v>400.46663377777776</v>
      </c>
    </row>
    <row r="1138" spans="1:22" x14ac:dyDescent="0.3">
      <c r="A1138">
        <v>1136</v>
      </c>
      <c r="B1138">
        <v>2013</v>
      </c>
      <c r="C1138">
        <v>2</v>
      </c>
      <c r="D1138">
        <v>10</v>
      </c>
      <c r="E1138">
        <v>399.125519</v>
      </c>
      <c r="F1138">
        <v>401.5</v>
      </c>
      <c r="Q1138">
        <f t="shared" si="108"/>
        <v>-10.781104111111112</v>
      </c>
      <c r="V1138">
        <f t="shared" si="107"/>
        <v>388.34441488888888</v>
      </c>
    </row>
    <row r="1139" spans="1:22" x14ac:dyDescent="0.3">
      <c r="A1139">
        <v>1137</v>
      </c>
      <c r="B1139">
        <v>2013</v>
      </c>
      <c r="C1139">
        <v>2</v>
      </c>
      <c r="D1139">
        <v>11</v>
      </c>
      <c r="E1139">
        <v>392.46902499999999</v>
      </c>
      <c r="F1139">
        <v>399.1875</v>
      </c>
      <c r="Q1139">
        <f t="shared" si="108"/>
        <v>-47.6827831111111</v>
      </c>
      <c r="V1139">
        <f t="shared" si="107"/>
        <v>344.78624188888887</v>
      </c>
    </row>
    <row r="1140" spans="1:22" x14ac:dyDescent="0.3">
      <c r="A1140">
        <v>1138</v>
      </c>
      <c r="B1140">
        <v>2013</v>
      </c>
      <c r="C1140">
        <v>2</v>
      </c>
      <c r="D1140">
        <v>12</v>
      </c>
      <c r="E1140">
        <v>399.49420199999997</v>
      </c>
      <c r="F1140">
        <v>395</v>
      </c>
      <c r="Q1140">
        <f t="shared" si="108"/>
        <v>-54.887169777777785</v>
      </c>
      <c r="V1140">
        <f t="shared" si="107"/>
        <v>344.60703222222219</v>
      </c>
    </row>
    <row r="1141" spans="1:22" x14ac:dyDescent="0.3">
      <c r="A1141">
        <v>1139</v>
      </c>
      <c r="B1141">
        <v>2013</v>
      </c>
      <c r="C1141">
        <v>2</v>
      </c>
      <c r="D1141">
        <v>13</v>
      </c>
      <c r="E1141">
        <v>398.84292599999998</v>
      </c>
      <c r="F1141">
        <v>390.5625</v>
      </c>
      <c r="Q1141">
        <f t="shared" si="108"/>
        <v>-57.892937555555562</v>
      </c>
      <c r="V1141">
        <f t="shared" si="107"/>
        <v>340.94998844444444</v>
      </c>
    </row>
    <row r="1142" spans="1:22" x14ac:dyDescent="0.3">
      <c r="A1142">
        <v>1140</v>
      </c>
      <c r="B1142">
        <v>2013</v>
      </c>
      <c r="C1142">
        <v>2</v>
      </c>
      <c r="D1142">
        <v>14</v>
      </c>
      <c r="E1142">
        <v>415.30590799999999</v>
      </c>
      <c r="F1142">
        <v>387.59375</v>
      </c>
      <c r="Q1142">
        <f t="shared" si="108"/>
        <v>-102.35227122222224</v>
      </c>
      <c r="V1142">
        <f t="shared" si="107"/>
        <v>312.95363677777777</v>
      </c>
    </row>
    <row r="1143" spans="1:22" x14ac:dyDescent="0.3">
      <c r="A1143">
        <v>1141</v>
      </c>
      <c r="B1143">
        <v>2013</v>
      </c>
      <c r="C1143">
        <v>2</v>
      </c>
      <c r="D1143">
        <v>15</v>
      </c>
      <c r="E1143">
        <v>442.93762199999998</v>
      </c>
      <c r="F1143">
        <v>382.71875</v>
      </c>
      <c r="Q1143">
        <f t="shared" si="108"/>
        <v>-86.402977888888884</v>
      </c>
      <c r="V1143">
        <f t="shared" si="107"/>
        <v>356.53464411111111</v>
      </c>
    </row>
    <row r="1144" spans="1:22" x14ac:dyDescent="0.3">
      <c r="A1144">
        <v>1142</v>
      </c>
      <c r="B1144">
        <v>2013</v>
      </c>
      <c r="C1144">
        <v>2</v>
      </c>
      <c r="D1144">
        <v>16</v>
      </c>
      <c r="E1144">
        <v>499.27581800000002</v>
      </c>
      <c r="F1144">
        <v>378.65625</v>
      </c>
      <c r="Q1144">
        <f t="shared" si="108"/>
        <v>-93.862297888888889</v>
      </c>
      <c r="V1144">
        <f t="shared" si="107"/>
        <v>405.4135201111111</v>
      </c>
    </row>
    <row r="1145" spans="1:22" x14ac:dyDescent="0.3">
      <c r="A1145">
        <v>1143</v>
      </c>
      <c r="B1145">
        <v>2013</v>
      </c>
      <c r="C1145">
        <v>2</v>
      </c>
      <c r="D1145">
        <v>17</v>
      </c>
      <c r="E1145">
        <v>586.46490500000004</v>
      </c>
      <c r="F1145">
        <v>375.33334400000001</v>
      </c>
      <c r="Q1145">
        <f t="shared" si="108"/>
        <v>-116.71919788888889</v>
      </c>
      <c r="V1145">
        <f t="shared" si="107"/>
        <v>469.74570711111119</v>
      </c>
    </row>
    <row r="1146" spans="1:22" x14ac:dyDescent="0.3">
      <c r="A1146">
        <v>1144</v>
      </c>
      <c r="B1146">
        <v>2013</v>
      </c>
      <c r="C1146">
        <v>2</v>
      </c>
      <c r="D1146">
        <v>18</v>
      </c>
      <c r="E1146">
        <v>519.49847399999999</v>
      </c>
      <c r="F1146">
        <v>371.1875</v>
      </c>
      <c r="Q1146">
        <f t="shared" si="108"/>
        <v>-105.48031277777778</v>
      </c>
      <c r="V1146">
        <f t="shared" si="107"/>
        <v>414.0181612222222</v>
      </c>
    </row>
    <row r="1147" spans="1:22" x14ac:dyDescent="0.3">
      <c r="A1147">
        <v>1145</v>
      </c>
      <c r="B1147">
        <v>2013</v>
      </c>
      <c r="C1147">
        <v>2</v>
      </c>
      <c r="D1147">
        <v>19</v>
      </c>
      <c r="E1147">
        <v>431.14495799999997</v>
      </c>
      <c r="F1147">
        <v>368.20834400000001</v>
      </c>
      <c r="Q1147">
        <f t="shared" si="108"/>
        <v>-58.396020000000007</v>
      </c>
      <c r="V1147">
        <f t="shared" si="107"/>
        <v>372.74893799999995</v>
      </c>
    </row>
    <row r="1148" spans="1:22" x14ac:dyDescent="0.3">
      <c r="A1148">
        <v>1146</v>
      </c>
      <c r="B1148">
        <v>2013</v>
      </c>
      <c r="C1148">
        <v>2</v>
      </c>
      <c r="D1148">
        <v>20</v>
      </c>
      <c r="E1148">
        <v>405.42318699999998</v>
      </c>
      <c r="F1148">
        <v>364.6875</v>
      </c>
      <c r="Q1148">
        <f t="shared" si="108"/>
        <v>-98.70592255555556</v>
      </c>
      <c r="V1148">
        <f t="shared" si="107"/>
        <v>306.71726444444442</v>
      </c>
    </row>
    <row r="1149" spans="1:22" x14ac:dyDescent="0.3">
      <c r="A1149">
        <v>1147</v>
      </c>
      <c r="B1149">
        <v>2013</v>
      </c>
      <c r="C1149">
        <v>2</v>
      </c>
      <c r="D1149">
        <v>21</v>
      </c>
      <c r="E1149">
        <v>394.81616200000002</v>
      </c>
      <c r="F1149">
        <v>362.3125</v>
      </c>
      <c r="Q1149">
        <f t="shared" si="108"/>
        <v>-72.165093444444423</v>
      </c>
      <c r="V1149">
        <f t="shared" si="107"/>
        <v>322.65106855555558</v>
      </c>
    </row>
    <row r="1150" spans="1:22" x14ac:dyDescent="0.3">
      <c r="A1150">
        <v>1148</v>
      </c>
      <c r="B1150">
        <v>2013</v>
      </c>
      <c r="C1150">
        <v>2</v>
      </c>
      <c r="D1150">
        <v>22</v>
      </c>
      <c r="E1150">
        <v>391.19180299999999</v>
      </c>
      <c r="F1150">
        <v>363.32290599999999</v>
      </c>
      <c r="Q1150">
        <f t="shared" si="108"/>
        <v>-63.309824555555501</v>
      </c>
      <c r="V1150">
        <f t="shared" si="107"/>
        <v>327.88197844444448</v>
      </c>
    </row>
    <row r="1151" spans="1:22" x14ac:dyDescent="0.3">
      <c r="A1151">
        <v>1149</v>
      </c>
      <c r="B1151">
        <v>2013</v>
      </c>
      <c r="C1151">
        <v>2</v>
      </c>
      <c r="D1151">
        <v>23</v>
      </c>
      <c r="E1151">
        <v>409.85684199999997</v>
      </c>
      <c r="F1151">
        <v>358.70834400000001</v>
      </c>
      <c r="Q1151">
        <f t="shared" si="108"/>
        <v>-41.113813777777771</v>
      </c>
      <c r="V1151">
        <f t="shared" si="107"/>
        <v>368.74302822222222</v>
      </c>
    </row>
    <row r="1152" spans="1:22" x14ac:dyDescent="0.3">
      <c r="A1152">
        <v>1150</v>
      </c>
      <c r="B1152">
        <v>2013</v>
      </c>
      <c r="C1152">
        <v>2</v>
      </c>
      <c r="D1152">
        <v>24</v>
      </c>
      <c r="E1152">
        <v>399.69143700000001</v>
      </c>
      <c r="F1152">
        <v>349.75</v>
      </c>
      <c r="Q1152">
        <f t="shared" si="108"/>
        <v>-87.320658555555553</v>
      </c>
      <c r="V1152">
        <f t="shared" si="107"/>
        <v>312.37077844444445</v>
      </c>
    </row>
    <row r="1153" spans="1:22" x14ac:dyDescent="0.3">
      <c r="A1153">
        <v>1151</v>
      </c>
      <c r="B1153">
        <v>2013</v>
      </c>
      <c r="C1153">
        <v>2</v>
      </c>
      <c r="D1153">
        <v>25</v>
      </c>
      <c r="E1153">
        <v>393.76254299999999</v>
      </c>
      <c r="F1153">
        <v>348.16665599999999</v>
      </c>
      <c r="Q1153">
        <f t="shared" si="108"/>
        <v>-88.761921888888878</v>
      </c>
      <c r="V1153">
        <f t="shared" si="107"/>
        <v>305.00062111111112</v>
      </c>
    </row>
    <row r="1154" spans="1:22" x14ac:dyDescent="0.3">
      <c r="A1154">
        <v>1152</v>
      </c>
      <c r="B1154">
        <v>2013</v>
      </c>
      <c r="C1154">
        <v>2</v>
      </c>
      <c r="D1154">
        <v>26</v>
      </c>
      <c r="E1154">
        <v>391.42843599999998</v>
      </c>
      <c r="F1154">
        <v>341.68890399999998</v>
      </c>
      <c r="Q1154">
        <f t="shared" si="108"/>
        <v>-70.904768333333323</v>
      </c>
      <c r="V1154">
        <f t="shared" si="107"/>
        <v>320.52366766666665</v>
      </c>
    </row>
    <row r="1155" spans="1:22" x14ac:dyDescent="0.3">
      <c r="A1155">
        <v>1153</v>
      </c>
      <c r="B1155">
        <v>2013</v>
      </c>
      <c r="C1155">
        <v>2</v>
      </c>
      <c r="D1155">
        <v>27</v>
      </c>
      <c r="E1155">
        <v>389.34524499999998</v>
      </c>
      <c r="F1155">
        <v>335.59375</v>
      </c>
      <c r="Q1155">
        <f t="shared" si="108"/>
        <v>-81.592522444444455</v>
      </c>
      <c r="V1155">
        <f t="shared" ref="V1155:V1218" si="109">E1155+Q1155</f>
        <v>307.75272255555552</v>
      </c>
    </row>
    <row r="1156" spans="1:22" x14ac:dyDescent="0.3">
      <c r="A1156">
        <v>1154</v>
      </c>
      <c r="B1156">
        <v>2013</v>
      </c>
      <c r="C1156">
        <v>2</v>
      </c>
      <c r="D1156">
        <v>28</v>
      </c>
      <c r="E1156">
        <v>388.77090500000003</v>
      </c>
      <c r="F1156">
        <v>338.19790599999999</v>
      </c>
      <c r="Q1156">
        <f t="shared" si="108"/>
        <v>-83.372677222222208</v>
      </c>
      <c r="V1156">
        <f t="shared" si="109"/>
        <v>305.39822777777783</v>
      </c>
    </row>
    <row r="1157" spans="1:22" x14ac:dyDescent="0.3">
      <c r="A1157">
        <v>1155</v>
      </c>
      <c r="B1157">
        <v>2013</v>
      </c>
      <c r="C1157">
        <v>3</v>
      </c>
      <c r="D1157">
        <v>1</v>
      </c>
      <c r="E1157">
        <v>466.37387100000001</v>
      </c>
      <c r="F1157">
        <v>338.33334400000001</v>
      </c>
      <c r="Q1157">
        <f t="shared" si="108"/>
        <v>-65.254441777777785</v>
      </c>
      <c r="V1157">
        <f t="shared" si="109"/>
        <v>401.11942922222221</v>
      </c>
    </row>
    <row r="1158" spans="1:22" x14ac:dyDescent="0.3">
      <c r="A1158">
        <v>1156</v>
      </c>
      <c r="B1158">
        <v>2013</v>
      </c>
      <c r="C1158">
        <v>3</v>
      </c>
      <c r="D1158">
        <v>2</v>
      </c>
      <c r="E1158">
        <v>569.69164999999998</v>
      </c>
      <c r="F1158">
        <v>338.64584400000001</v>
      </c>
      <c r="Q1158">
        <f t="shared" si="108"/>
        <v>-39.238223666666663</v>
      </c>
      <c r="V1158">
        <f t="shared" si="109"/>
        <v>530.45342633333337</v>
      </c>
    </row>
    <row r="1159" spans="1:22" x14ac:dyDescent="0.3">
      <c r="A1159">
        <v>1157</v>
      </c>
      <c r="B1159">
        <v>2013</v>
      </c>
      <c r="C1159">
        <v>3</v>
      </c>
      <c r="D1159">
        <v>3</v>
      </c>
      <c r="E1159">
        <v>658.65240500000004</v>
      </c>
      <c r="F1159">
        <v>346.66665599999999</v>
      </c>
      <c r="Q1159">
        <f t="shared" si="108"/>
        <v>-7.2935178888888759</v>
      </c>
      <c r="V1159">
        <f t="shared" si="109"/>
        <v>651.35888711111113</v>
      </c>
    </row>
    <row r="1160" spans="1:22" x14ac:dyDescent="0.3">
      <c r="A1160">
        <v>1158</v>
      </c>
      <c r="B1160">
        <v>2013</v>
      </c>
      <c r="C1160">
        <v>3</v>
      </c>
      <c r="D1160">
        <v>4</v>
      </c>
      <c r="E1160">
        <v>705.77941899999996</v>
      </c>
      <c r="F1160">
        <v>352.72915599999999</v>
      </c>
      <c r="Q1160">
        <f t="shared" si="108"/>
        <v>7.8097908888888945</v>
      </c>
      <c r="V1160">
        <f t="shared" si="109"/>
        <v>713.58920988888883</v>
      </c>
    </row>
    <row r="1161" spans="1:22" x14ac:dyDescent="0.3">
      <c r="A1161">
        <v>1159</v>
      </c>
      <c r="B1161">
        <v>2013</v>
      </c>
      <c r="C1161">
        <v>3</v>
      </c>
      <c r="D1161">
        <v>5</v>
      </c>
      <c r="E1161">
        <v>506.22238199999998</v>
      </c>
      <c r="F1161">
        <v>359.60415599999999</v>
      </c>
      <c r="Q1161">
        <f t="shared" si="108"/>
        <v>-17.739562777777767</v>
      </c>
      <c r="V1161">
        <f t="shared" si="109"/>
        <v>488.48281922222219</v>
      </c>
    </row>
    <row r="1162" spans="1:22" x14ac:dyDescent="0.3">
      <c r="A1162">
        <v>1160</v>
      </c>
      <c r="B1162">
        <v>2013</v>
      </c>
      <c r="C1162">
        <v>3</v>
      </c>
      <c r="D1162">
        <v>6</v>
      </c>
      <c r="E1162">
        <v>532.62011700000005</v>
      </c>
      <c r="F1162">
        <v>368.64584400000001</v>
      </c>
      <c r="Q1162">
        <f t="shared" si="108"/>
        <v>75.135684222222224</v>
      </c>
      <c r="V1162">
        <f t="shared" si="109"/>
        <v>607.75580122222232</v>
      </c>
    </row>
    <row r="1163" spans="1:22" x14ac:dyDescent="0.3">
      <c r="A1163">
        <v>1161</v>
      </c>
      <c r="B1163">
        <v>2013</v>
      </c>
      <c r="C1163">
        <v>3</v>
      </c>
      <c r="D1163">
        <v>7</v>
      </c>
      <c r="E1163">
        <v>665.13488800000005</v>
      </c>
      <c r="F1163">
        <v>369.90625</v>
      </c>
      <c r="Q1163">
        <f t="shared" ref="Q1163:Q1226" si="110">Q67</f>
        <v>72.173722999999981</v>
      </c>
      <c r="V1163">
        <f t="shared" si="109"/>
        <v>737.30861100000004</v>
      </c>
    </row>
    <row r="1164" spans="1:22" x14ac:dyDescent="0.3">
      <c r="A1164">
        <v>1162</v>
      </c>
      <c r="B1164">
        <v>2013</v>
      </c>
      <c r="C1164">
        <v>3</v>
      </c>
      <c r="D1164">
        <v>8</v>
      </c>
      <c r="E1164">
        <v>599.145081</v>
      </c>
      <c r="F1164">
        <v>372.84375</v>
      </c>
      <c r="Q1164">
        <f t="shared" si="110"/>
        <v>-14.062055666666659</v>
      </c>
      <c r="V1164">
        <f t="shared" si="109"/>
        <v>585.08302533333335</v>
      </c>
    </row>
    <row r="1165" spans="1:22" x14ac:dyDescent="0.3">
      <c r="A1165">
        <v>1163</v>
      </c>
      <c r="B1165">
        <v>2013</v>
      </c>
      <c r="C1165">
        <v>3</v>
      </c>
      <c r="D1165">
        <v>9</v>
      </c>
      <c r="E1165">
        <v>525.10339399999998</v>
      </c>
      <c r="F1165">
        <v>371.53125</v>
      </c>
      <c r="Q1165">
        <f t="shared" si="110"/>
        <v>-16.208550333333353</v>
      </c>
      <c r="V1165">
        <f t="shared" si="109"/>
        <v>508.89484366666665</v>
      </c>
    </row>
    <row r="1166" spans="1:22" x14ac:dyDescent="0.3">
      <c r="A1166">
        <v>1164</v>
      </c>
      <c r="B1166">
        <v>2013</v>
      </c>
      <c r="C1166">
        <v>3</v>
      </c>
      <c r="D1166">
        <v>10</v>
      </c>
      <c r="E1166">
        <v>497.64590500000003</v>
      </c>
      <c r="F1166">
        <v>370</v>
      </c>
      <c r="Q1166">
        <f t="shared" si="110"/>
        <v>6.7057902222222383</v>
      </c>
      <c r="V1166">
        <f t="shared" si="109"/>
        <v>504.35169522222225</v>
      </c>
    </row>
    <row r="1167" spans="1:22" x14ac:dyDescent="0.3">
      <c r="A1167">
        <v>1165</v>
      </c>
      <c r="B1167">
        <v>2013</v>
      </c>
      <c r="C1167">
        <v>3</v>
      </c>
      <c r="D1167">
        <v>11</v>
      </c>
      <c r="E1167">
        <v>583.25176999999996</v>
      </c>
      <c r="F1167">
        <v>372.875</v>
      </c>
      <c r="Q1167">
        <f t="shared" si="110"/>
        <v>32.178215777777794</v>
      </c>
      <c r="V1167">
        <f t="shared" si="109"/>
        <v>615.4299857777778</v>
      </c>
    </row>
    <row r="1168" spans="1:22" x14ac:dyDescent="0.3">
      <c r="A1168">
        <v>1166</v>
      </c>
      <c r="B1168">
        <v>2013</v>
      </c>
      <c r="C1168">
        <v>3</v>
      </c>
      <c r="D1168">
        <v>12</v>
      </c>
      <c r="E1168">
        <v>657.56701699999996</v>
      </c>
      <c r="F1168">
        <v>375.96875</v>
      </c>
      <c r="Q1168">
        <f t="shared" si="110"/>
        <v>19.830084999999965</v>
      </c>
      <c r="V1168">
        <f t="shared" si="109"/>
        <v>677.3971019999999</v>
      </c>
    </row>
    <row r="1169" spans="1:22" x14ac:dyDescent="0.3">
      <c r="A1169">
        <v>1167</v>
      </c>
      <c r="B1169">
        <v>2013</v>
      </c>
      <c r="C1169">
        <v>3</v>
      </c>
      <c r="D1169">
        <v>13</v>
      </c>
      <c r="E1169">
        <v>710.90777600000001</v>
      </c>
      <c r="F1169">
        <v>376</v>
      </c>
      <c r="Q1169">
        <f t="shared" si="110"/>
        <v>-18.159379666666666</v>
      </c>
      <c r="V1169">
        <f t="shared" si="109"/>
        <v>692.7483963333334</v>
      </c>
    </row>
    <row r="1170" spans="1:22" x14ac:dyDescent="0.3">
      <c r="A1170">
        <v>1168</v>
      </c>
      <c r="B1170">
        <v>2013</v>
      </c>
      <c r="C1170">
        <v>3</v>
      </c>
      <c r="D1170">
        <v>14</v>
      </c>
      <c r="E1170">
        <v>670.86547900000005</v>
      </c>
      <c r="F1170">
        <v>377.28125</v>
      </c>
      <c r="Q1170">
        <f t="shared" si="110"/>
        <v>-28.572441777777769</v>
      </c>
      <c r="V1170">
        <f t="shared" si="109"/>
        <v>642.29303722222232</v>
      </c>
    </row>
    <row r="1171" spans="1:22" x14ac:dyDescent="0.3">
      <c r="A1171">
        <v>1169</v>
      </c>
      <c r="B1171">
        <v>2013</v>
      </c>
      <c r="C1171">
        <v>3</v>
      </c>
      <c r="D1171">
        <v>15</v>
      </c>
      <c r="E1171">
        <v>695.309753</v>
      </c>
      <c r="F1171">
        <v>382.90625</v>
      </c>
      <c r="Q1171">
        <f t="shared" si="110"/>
        <v>-41.728976777777767</v>
      </c>
      <c r="V1171">
        <f t="shared" si="109"/>
        <v>653.5807762222222</v>
      </c>
    </row>
    <row r="1172" spans="1:22" x14ac:dyDescent="0.3">
      <c r="A1172">
        <v>1170</v>
      </c>
      <c r="B1172">
        <v>2013</v>
      </c>
      <c r="C1172">
        <v>3</v>
      </c>
      <c r="D1172">
        <v>16</v>
      </c>
      <c r="E1172">
        <v>741.70764199999996</v>
      </c>
      <c r="F1172">
        <v>392.02084400000001</v>
      </c>
      <c r="Q1172">
        <f t="shared" si="110"/>
        <v>13.398257555555542</v>
      </c>
      <c r="V1172">
        <f t="shared" si="109"/>
        <v>755.10589955555554</v>
      </c>
    </row>
    <row r="1173" spans="1:22" x14ac:dyDescent="0.3">
      <c r="A1173">
        <v>1171</v>
      </c>
      <c r="B1173">
        <v>2013</v>
      </c>
      <c r="C1173">
        <v>3</v>
      </c>
      <c r="D1173">
        <v>17</v>
      </c>
      <c r="E1173">
        <v>741.13000499999998</v>
      </c>
      <c r="F1173">
        <v>402.79165599999999</v>
      </c>
      <c r="Q1173">
        <f t="shared" si="110"/>
        <v>76.19810655555554</v>
      </c>
      <c r="V1173">
        <f t="shared" si="109"/>
        <v>817.32811155555555</v>
      </c>
    </row>
    <row r="1174" spans="1:22" x14ac:dyDescent="0.3">
      <c r="A1174">
        <v>1172</v>
      </c>
      <c r="B1174">
        <v>2013</v>
      </c>
      <c r="C1174">
        <v>3</v>
      </c>
      <c r="D1174">
        <v>18</v>
      </c>
      <c r="E1174">
        <v>540.354919</v>
      </c>
      <c r="F1174">
        <v>405.6875</v>
      </c>
      <c r="Q1174">
        <f t="shared" si="110"/>
        <v>17.818271111111105</v>
      </c>
      <c r="V1174">
        <f t="shared" si="109"/>
        <v>558.17319011111113</v>
      </c>
    </row>
    <row r="1175" spans="1:22" x14ac:dyDescent="0.3">
      <c r="A1175">
        <v>1173</v>
      </c>
      <c r="B1175">
        <v>2013</v>
      </c>
      <c r="C1175">
        <v>3</v>
      </c>
      <c r="D1175">
        <v>19</v>
      </c>
      <c r="E1175">
        <v>465.68841600000002</v>
      </c>
      <c r="F1175">
        <v>413.15625</v>
      </c>
      <c r="Q1175">
        <f t="shared" si="110"/>
        <v>-10.65813177777777</v>
      </c>
      <c r="V1175">
        <f t="shared" si="109"/>
        <v>455.03028422222224</v>
      </c>
    </row>
    <row r="1176" spans="1:22" x14ac:dyDescent="0.3">
      <c r="A1176">
        <v>1174</v>
      </c>
      <c r="B1176">
        <v>2013</v>
      </c>
      <c r="C1176">
        <v>3</v>
      </c>
      <c r="D1176">
        <v>20</v>
      </c>
      <c r="E1176">
        <v>460.93365499999999</v>
      </c>
      <c r="F1176">
        <v>449.82290599999999</v>
      </c>
      <c r="Q1176">
        <f t="shared" si="110"/>
        <v>11.719617999999993</v>
      </c>
      <c r="V1176">
        <f t="shared" si="109"/>
        <v>472.65327299999996</v>
      </c>
    </row>
    <row r="1177" spans="1:22" x14ac:dyDescent="0.3">
      <c r="A1177">
        <v>1175</v>
      </c>
      <c r="B1177">
        <v>2013</v>
      </c>
      <c r="C1177">
        <v>3</v>
      </c>
      <c r="D1177">
        <v>21</v>
      </c>
      <c r="E1177">
        <v>728.76525900000001</v>
      </c>
      <c r="F1177">
        <v>511.91665599999999</v>
      </c>
      <c r="Q1177">
        <f t="shared" si="110"/>
        <v>12.922966888888899</v>
      </c>
      <c r="V1177">
        <f t="shared" si="109"/>
        <v>741.68822588888895</v>
      </c>
    </row>
    <row r="1178" spans="1:22" x14ac:dyDescent="0.3">
      <c r="A1178">
        <v>1176</v>
      </c>
      <c r="B1178">
        <v>2013</v>
      </c>
      <c r="C1178">
        <v>3</v>
      </c>
      <c r="D1178">
        <v>22</v>
      </c>
      <c r="E1178">
        <v>531.19519000000003</v>
      </c>
      <c r="F1178">
        <v>590.55206299999998</v>
      </c>
      <c r="Q1178">
        <f t="shared" si="110"/>
        <v>-32.854322777777782</v>
      </c>
      <c r="V1178">
        <f t="shared" si="109"/>
        <v>498.34086722222224</v>
      </c>
    </row>
    <row r="1179" spans="1:22" x14ac:dyDescent="0.3">
      <c r="A1179">
        <v>1177</v>
      </c>
      <c r="B1179">
        <v>2013</v>
      </c>
      <c r="C1179">
        <v>3</v>
      </c>
      <c r="D1179">
        <v>23</v>
      </c>
      <c r="E1179">
        <v>419.96148699999998</v>
      </c>
      <c r="F1179">
        <v>578.30206299999998</v>
      </c>
      <c r="Q1179">
        <f t="shared" si="110"/>
        <v>-68.878896111111104</v>
      </c>
      <c r="V1179">
        <f t="shared" si="109"/>
        <v>351.08259088888889</v>
      </c>
    </row>
    <row r="1180" spans="1:22" x14ac:dyDescent="0.3">
      <c r="A1180">
        <v>1178</v>
      </c>
      <c r="B1180">
        <v>2013</v>
      </c>
      <c r="C1180">
        <v>3</v>
      </c>
      <c r="D1180">
        <v>24</v>
      </c>
      <c r="E1180">
        <v>398.420074</v>
      </c>
      <c r="F1180">
        <v>559.08331299999998</v>
      </c>
      <c r="Q1180">
        <f t="shared" si="110"/>
        <v>-55.588219555555554</v>
      </c>
      <c r="V1180">
        <f t="shared" si="109"/>
        <v>342.83185444444445</v>
      </c>
    </row>
    <row r="1181" spans="1:22" x14ac:dyDescent="0.3">
      <c r="A1181">
        <v>1179</v>
      </c>
      <c r="B1181">
        <v>2013</v>
      </c>
      <c r="C1181">
        <v>3</v>
      </c>
      <c r="D1181">
        <v>25</v>
      </c>
      <c r="E1181">
        <v>393.40414399999997</v>
      </c>
      <c r="F1181">
        <v>547.60418700000002</v>
      </c>
      <c r="Q1181">
        <f t="shared" si="110"/>
        <v>2.9214172222222348</v>
      </c>
      <c r="V1181">
        <f t="shared" si="109"/>
        <v>396.32556122222223</v>
      </c>
    </row>
    <row r="1182" spans="1:22" x14ac:dyDescent="0.3">
      <c r="A1182">
        <v>1180</v>
      </c>
      <c r="B1182">
        <v>2013</v>
      </c>
      <c r="C1182">
        <v>3</v>
      </c>
      <c r="D1182">
        <v>26</v>
      </c>
      <c r="E1182">
        <v>394.775238</v>
      </c>
      <c r="F1182">
        <v>539.53125</v>
      </c>
      <c r="Q1182">
        <f t="shared" si="110"/>
        <v>21.416168222222204</v>
      </c>
      <c r="V1182">
        <f t="shared" si="109"/>
        <v>416.19140622222221</v>
      </c>
    </row>
    <row r="1183" spans="1:22" x14ac:dyDescent="0.3">
      <c r="A1183">
        <v>1181</v>
      </c>
      <c r="B1183">
        <v>2013</v>
      </c>
      <c r="C1183">
        <v>3</v>
      </c>
      <c r="D1183">
        <v>27</v>
      </c>
      <c r="E1183">
        <v>525.37976100000003</v>
      </c>
      <c r="F1183">
        <v>532.82293700000002</v>
      </c>
      <c r="Q1183">
        <f t="shared" si="110"/>
        <v>83.339172444444458</v>
      </c>
      <c r="V1183">
        <f t="shared" si="109"/>
        <v>608.71893344444447</v>
      </c>
    </row>
    <row r="1184" spans="1:22" x14ac:dyDescent="0.3">
      <c r="A1184">
        <v>1182</v>
      </c>
      <c r="B1184">
        <v>2013</v>
      </c>
      <c r="C1184">
        <v>3</v>
      </c>
      <c r="D1184">
        <v>28</v>
      </c>
      <c r="E1184">
        <v>604.46435499999995</v>
      </c>
      <c r="F1184">
        <v>531.45831299999998</v>
      </c>
      <c r="Q1184">
        <f t="shared" si="110"/>
        <v>90.668233333333347</v>
      </c>
      <c r="V1184">
        <f t="shared" si="109"/>
        <v>695.13258833333327</v>
      </c>
    </row>
    <row r="1185" spans="1:22" x14ac:dyDescent="0.3">
      <c r="A1185">
        <v>1183</v>
      </c>
      <c r="B1185">
        <v>2013</v>
      </c>
      <c r="C1185">
        <v>3</v>
      </c>
      <c r="D1185">
        <v>29</v>
      </c>
      <c r="E1185">
        <v>586.88604699999996</v>
      </c>
      <c r="F1185">
        <v>533.96875</v>
      </c>
      <c r="Q1185">
        <f t="shared" si="110"/>
        <v>64.031083777777795</v>
      </c>
      <c r="V1185">
        <f t="shared" si="109"/>
        <v>650.91713077777774</v>
      </c>
    </row>
    <row r="1186" spans="1:22" x14ac:dyDescent="0.3">
      <c r="A1186">
        <v>1184</v>
      </c>
      <c r="B1186">
        <v>2013</v>
      </c>
      <c r="C1186">
        <v>3</v>
      </c>
      <c r="D1186">
        <v>30</v>
      </c>
      <c r="E1186">
        <v>625.40600600000005</v>
      </c>
      <c r="F1186">
        <v>540.46875</v>
      </c>
      <c r="Q1186">
        <f t="shared" si="110"/>
        <v>104.41889122222221</v>
      </c>
      <c r="V1186">
        <f t="shared" si="109"/>
        <v>729.82489722222226</v>
      </c>
    </row>
    <row r="1187" spans="1:22" x14ac:dyDescent="0.3">
      <c r="A1187">
        <v>1185</v>
      </c>
      <c r="B1187">
        <v>2013</v>
      </c>
      <c r="C1187">
        <v>3</v>
      </c>
      <c r="D1187">
        <v>31</v>
      </c>
      <c r="E1187">
        <v>613.32922399999995</v>
      </c>
      <c r="F1187">
        <v>565.01043700000002</v>
      </c>
      <c r="Q1187">
        <f t="shared" si="110"/>
        <v>66.757554999999982</v>
      </c>
      <c r="V1187">
        <f t="shared" si="109"/>
        <v>680.08677899999998</v>
      </c>
    </row>
    <row r="1188" spans="1:22" x14ac:dyDescent="0.3">
      <c r="A1188">
        <v>1186</v>
      </c>
      <c r="B1188">
        <v>2013</v>
      </c>
      <c r="C1188">
        <v>4</v>
      </c>
      <c r="D1188">
        <v>1</v>
      </c>
      <c r="E1188">
        <v>645.89117399999998</v>
      </c>
      <c r="F1188">
        <v>618.625</v>
      </c>
      <c r="Q1188">
        <f t="shared" si="110"/>
        <v>45.962046555555553</v>
      </c>
      <c r="V1188">
        <f t="shared" si="109"/>
        <v>691.85322055555548</v>
      </c>
    </row>
    <row r="1189" spans="1:22" x14ac:dyDescent="0.3">
      <c r="A1189">
        <v>1187</v>
      </c>
      <c r="B1189">
        <v>2013</v>
      </c>
      <c r="C1189">
        <v>4</v>
      </c>
      <c r="D1189">
        <v>2</v>
      </c>
      <c r="E1189">
        <v>642.93078600000001</v>
      </c>
      <c r="F1189">
        <v>652.28125</v>
      </c>
      <c r="Q1189">
        <f t="shared" si="110"/>
        <v>-30.836876777777793</v>
      </c>
      <c r="V1189">
        <f t="shared" si="109"/>
        <v>612.09390922222224</v>
      </c>
    </row>
    <row r="1190" spans="1:22" x14ac:dyDescent="0.3">
      <c r="A1190">
        <v>1188</v>
      </c>
      <c r="B1190">
        <v>2013</v>
      </c>
      <c r="C1190">
        <v>4</v>
      </c>
      <c r="D1190">
        <v>3</v>
      </c>
      <c r="E1190">
        <v>565.22466999999995</v>
      </c>
      <c r="F1190">
        <v>658.91668700000002</v>
      </c>
      <c r="Q1190">
        <f t="shared" si="110"/>
        <v>-70.798516222222233</v>
      </c>
      <c r="V1190">
        <f t="shared" si="109"/>
        <v>494.4261537777777</v>
      </c>
    </row>
    <row r="1191" spans="1:22" x14ac:dyDescent="0.3">
      <c r="A1191">
        <v>1189</v>
      </c>
      <c r="B1191">
        <v>2013</v>
      </c>
      <c r="C1191">
        <v>4</v>
      </c>
      <c r="D1191">
        <v>4</v>
      </c>
      <c r="E1191">
        <v>518.01049799999998</v>
      </c>
      <c r="F1191">
        <v>648.83331299999998</v>
      </c>
      <c r="Q1191">
        <f t="shared" si="110"/>
        <v>-139.48629100000002</v>
      </c>
      <c r="V1191">
        <f t="shared" si="109"/>
        <v>378.52420699999993</v>
      </c>
    </row>
    <row r="1192" spans="1:22" x14ac:dyDescent="0.3">
      <c r="A1192">
        <v>1190</v>
      </c>
      <c r="B1192">
        <v>2013</v>
      </c>
      <c r="C1192">
        <v>4</v>
      </c>
      <c r="D1192">
        <v>5</v>
      </c>
      <c r="E1192">
        <v>618.07421899999997</v>
      </c>
      <c r="F1192">
        <v>777.15625</v>
      </c>
      <c r="Q1192">
        <f t="shared" si="110"/>
        <v>-150.54014066666664</v>
      </c>
      <c r="V1192">
        <f t="shared" si="109"/>
        <v>467.53407833333335</v>
      </c>
    </row>
    <row r="1193" spans="1:22" x14ac:dyDescent="0.3">
      <c r="A1193">
        <v>1191</v>
      </c>
      <c r="B1193">
        <v>2013</v>
      </c>
      <c r="C1193">
        <v>4</v>
      </c>
      <c r="D1193">
        <v>6</v>
      </c>
      <c r="E1193">
        <v>729.85565199999996</v>
      </c>
      <c r="F1193">
        <v>949.10418700000002</v>
      </c>
      <c r="Q1193">
        <f t="shared" si="110"/>
        <v>-133.22663366666671</v>
      </c>
      <c r="V1193">
        <f t="shared" si="109"/>
        <v>596.62901833333331</v>
      </c>
    </row>
    <row r="1194" spans="1:22" x14ac:dyDescent="0.3">
      <c r="A1194">
        <v>1192</v>
      </c>
      <c r="B1194">
        <v>2013</v>
      </c>
      <c r="C1194">
        <v>4</v>
      </c>
      <c r="D1194">
        <v>7</v>
      </c>
      <c r="E1194">
        <v>716.20764199999996</v>
      </c>
      <c r="F1194">
        <v>1099.6739500000001</v>
      </c>
      <c r="Q1194">
        <f t="shared" si="110"/>
        <v>-201.26399411111112</v>
      </c>
      <c r="V1194">
        <f t="shared" si="109"/>
        <v>514.94364788888879</v>
      </c>
    </row>
    <row r="1195" spans="1:22" x14ac:dyDescent="0.3">
      <c r="A1195">
        <v>1193</v>
      </c>
      <c r="B1195">
        <v>2013</v>
      </c>
      <c r="C1195">
        <v>4</v>
      </c>
      <c r="D1195">
        <v>8</v>
      </c>
      <c r="E1195">
        <v>662.68341099999998</v>
      </c>
      <c r="F1195">
        <v>1045.895874</v>
      </c>
      <c r="Q1195">
        <f t="shared" si="110"/>
        <v>-193.18745588888893</v>
      </c>
      <c r="V1195">
        <f t="shared" si="109"/>
        <v>469.49595511111102</v>
      </c>
    </row>
    <row r="1196" spans="1:22" x14ac:dyDescent="0.3">
      <c r="A1196">
        <v>1194</v>
      </c>
      <c r="B1196">
        <v>2013</v>
      </c>
      <c r="C1196">
        <v>4</v>
      </c>
      <c r="D1196">
        <v>9</v>
      </c>
      <c r="E1196">
        <v>527.06604000000004</v>
      </c>
      <c r="F1196">
        <v>940.94793700000002</v>
      </c>
      <c r="Q1196">
        <f t="shared" si="110"/>
        <v>-193.95769933333335</v>
      </c>
      <c r="V1196">
        <f t="shared" si="109"/>
        <v>333.10834066666666</v>
      </c>
    </row>
    <row r="1197" spans="1:22" x14ac:dyDescent="0.3">
      <c r="A1197">
        <v>1195</v>
      </c>
      <c r="B1197">
        <v>2013</v>
      </c>
      <c r="C1197">
        <v>4</v>
      </c>
      <c r="D1197">
        <v>10</v>
      </c>
      <c r="E1197">
        <v>469.25750699999998</v>
      </c>
      <c r="F1197">
        <v>906.58331299999998</v>
      </c>
      <c r="Q1197">
        <f t="shared" si="110"/>
        <v>-230.48187955555557</v>
      </c>
      <c r="V1197">
        <f t="shared" si="109"/>
        <v>238.77562744444441</v>
      </c>
    </row>
    <row r="1198" spans="1:22" x14ac:dyDescent="0.3">
      <c r="A1198">
        <v>1196</v>
      </c>
      <c r="B1198">
        <v>2013</v>
      </c>
      <c r="C1198">
        <v>4</v>
      </c>
      <c r="D1198">
        <v>11</v>
      </c>
      <c r="E1198">
        <v>653.87982199999999</v>
      </c>
      <c r="F1198">
        <v>919.625</v>
      </c>
      <c r="Q1198">
        <f t="shared" si="110"/>
        <v>-219.24878588888885</v>
      </c>
      <c r="V1198">
        <f t="shared" si="109"/>
        <v>434.63103611111114</v>
      </c>
    </row>
    <row r="1199" spans="1:22" x14ac:dyDescent="0.3">
      <c r="A1199">
        <v>1197</v>
      </c>
      <c r="B1199">
        <v>2013</v>
      </c>
      <c r="C1199">
        <v>4</v>
      </c>
      <c r="D1199">
        <v>12</v>
      </c>
      <c r="E1199">
        <v>626.79345699999999</v>
      </c>
      <c r="F1199">
        <v>900.45831299999998</v>
      </c>
      <c r="Q1199">
        <f t="shared" si="110"/>
        <v>-175.48268966666666</v>
      </c>
      <c r="V1199">
        <f t="shared" si="109"/>
        <v>451.31076733333333</v>
      </c>
    </row>
    <row r="1200" spans="1:22" x14ac:dyDescent="0.3">
      <c r="A1200">
        <v>1198</v>
      </c>
      <c r="B1200">
        <v>2013</v>
      </c>
      <c r="C1200">
        <v>4</v>
      </c>
      <c r="D1200">
        <v>13</v>
      </c>
      <c r="E1200">
        <v>522.93432600000006</v>
      </c>
      <c r="F1200">
        <v>879.41668700000002</v>
      </c>
      <c r="Q1200">
        <f t="shared" si="110"/>
        <v>-123.85613666666664</v>
      </c>
      <c r="V1200">
        <f t="shared" si="109"/>
        <v>399.0781893333334</v>
      </c>
    </row>
    <row r="1201" spans="1:22" x14ac:dyDescent="0.3">
      <c r="A1201">
        <v>1199</v>
      </c>
      <c r="B1201">
        <v>2013</v>
      </c>
      <c r="C1201">
        <v>4</v>
      </c>
      <c r="D1201">
        <v>14</v>
      </c>
      <c r="E1201">
        <v>488.10604899999998</v>
      </c>
      <c r="F1201">
        <v>849.92706299999998</v>
      </c>
      <c r="Q1201">
        <f t="shared" si="110"/>
        <v>-124.74425255555555</v>
      </c>
      <c r="V1201">
        <f t="shared" si="109"/>
        <v>363.36179644444445</v>
      </c>
    </row>
    <row r="1202" spans="1:22" x14ac:dyDescent="0.3">
      <c r="A1202">
        <v>1200</v>
      </c>
      <c r="B1202">
        <v>2013</v>
      </c>
      <c r="C1202">
        <v>4</v>
      </c>
      <c r="D1202">
        <v>15</v>
      </c>
      <c r="E1202">
        <v>431.92343099999999</v>
      </c>
      <c r="F1202">
        <v>815.77081299999998</v>
      </c>
      <c r="Q1202">
        <f t="shared" si="110"/>
        <v>-144.78567166666667</v>
      </c>
      <c r="V1202">
        <f t="shared" si="109"/>
        <v>287.13775933333329</v>
      </c>
    </row>
    <row r="1203" spans="1:22" x14ac:dyDescent="0.3">
      <c r="A1203">
        <v>1201</v>
      </c>
      <c r="B1203">
        <v>2013</v>
      </c>
      <c r="C1203">
        <v>4</v>
      </c>
      <c r="D1203">
        <v>16</v>
      </c>
      <c r="E1203">
        <v>402.69424400000003</v>
      </c>
      <c r="F1203">
        <v>782.14581299999998</v>
      </c>
      <c r="Q1203">
        <f t="shared" si="110"/>
        <v>-152.79949255555553</v>
      </c>
      <c r="V1203">
        <f t="shared" si="109"/>
        <v>249.89475144444449</v>
      </c>
    </row>
    <row r="1204" spans="1:22" x14ac:dyDescent="0.3">
      <c r="A1204">
        <v>1202</v>
      </c>
      <c r="B1204">
        <v>2013</v>
      </c>
      <c r="C1204">
        <v>4</v>
      </c>
      <c r="D1204">
        <v>17</v>
      </c>
      <c r="E1204">
        <v>408.45697000000001</v>
      </c>
      <c r="F1204">
        <v>748.21875</v>
      </c>
      <c r="Q1204">
        <f t="shared" si="110"/>
        <v>-130.25917233333334</v>
      </c>
      <c r="V1204">
        <f t="shared" si="109"/>
        <v>278.1977976666667</v>
      </c>
    </row>
    <row r="1205" spans="1:22" x14ac:dyDescent="0.3">
      <c r="A1205">
        <v>1203</v>
      </c>
      <c r="B1205">
        <v>2013</v>
      </c>
      <c r="C1205">
        <v>4</v>
      </c>
      <c r="D1205">
        <v>18</v>
      </c>
      <c r="E1205">
        <v>438.31201199999998</v>
      </c>
      <c r="F1205">
        <v>713.53125</v>
      </c>
      <c r="Q1205">
        <f t="shared" si="110"/>
        <v>-117.84702544444445</v>
      </c>
      <c r="V1205">
        <f t="shared" si="109"/>
        <v>320.46498655555553</v>
      </c>
    </row>
    <row r="1206" spans="1:22" x14ac:dyDescent="0.3">
      <c r="A1206">
        <v>1204</v>
      </c>
      <c r="B1206">
        <v>2013</v>
      </c>
      <c r="C1206">
        <v>4</v>
      </c>
      <c r="D1206">
        <v>19</v>
      </c>
      <c r="E1206">
        <v>440.9599</v>
      </c>
      <c r="F1206">
        <v>709.125</v>
      </c>
      <c r="Q1206">
        <f t="shared" si="110"/>
        <v>-149.64478888888891</v>
      </c>
      <c r="V1206">
        <f t="shared" si="109"/>
        <v>291.31511111111109</v>
      </c>
    </row>
    <row r="1207" spans="1:22" x14ac:dyDescent="0.3">
      <c r="A1207">
        <v>1205</v>
      </c>
      <c r="B1207">
        <v>2013</v>
      </c>
      <c r="C1207">
        <v>4</v>
      </c>
      <c r="D1207">
        <v>20</v>
      </c>
      <c r="E1207">
        <v>652.93121299999996</v>
      </c>
      <c r="F1207">
        <v>781.51043700000002</v>
      </c>
      <c r="Q1207">
        <f t="shared" si="110"/>
        <v>-172.67000011111111</v>
      </c>
      <c r="V1207">
        <f t="shared" si="109"/>
        <v>480.26121288888885</v>
      </c>
    </row>
    <row r="1208" spans="1:22" x14ac:dyDescent="0.3">
      <c r="A1208">
        <v>1206</v>
      </c>
      <c r="B1208">
        <v>2013</v>
      </c>
      <c r="C1208">
        <v>4</v>
      </c>
      <c r="D1208">
        <v>21</v>
      </c>
      <c r="E1208">
        <v>568.60528599999998</v>
      </c>
      <c r="F1208">
        <v>777.26043700000002</v>
      </c>
      <c r="Q1208">
        <f t="shared" si="110"/>
        <v>-190.85946655555554</v>
      </c>
      <c r="V1208">
        <f t="shared" si="109"/>
        <v>377.74581944444446</v>
      </c>
    </row>
    <row r="1209" spans="1:22" x14ac:dyDescent="0.3">
      <c r="A1209">
        <v>1207</v>
      </c>
      <c r="B1209">
        <v>2013</v>
      </c>
      <c r="C1209">
        <v>4</v>
      </c>
      <c r="D1209">
        <v>22</v>
      </c>
      <c r="E1209">
        <v>533.57800299999997</v>
      </c>
      <c r="F1209">
        <v>734.34375</v>
      </c>
      <c r="Q1209">
        <f t="shared" si="110"/>
        <v>-231.52400366666669</v>
      </c>
      <c r="V1209">
        <f t="shared" si="109"/>
        <v>302.05399933333331</v>
      </c>
    </row>
    <row r="1210" spans="1:22" x14ac:dyDescent="0.3">
      <c r="A1210">
        <v>1208</v>
      </c>
      <c r="B1210">
        <v>2013</v>
      </c>
      <c r="C1210">
        <v>4</v>
      </c>
      <c r="D1210">
        <v>23</v>
      </c>
      <c r="E1210">
        <v>453.866333</v>
      </c>
      <c r="F1210">
        <v>707.40625</v>
      </c>
      <c r="Q1210">
        <f t="shared" si="110"/>
        <v>-243.11737733333334</v>
      </c>
      <c r="V1210">
        <f t="shared" si="109"/>
        <v>210.74895566666666</v>
      </c>
    </row>
    <row r="1211" spans="1:22" x14ac:dyDescent="0.3">
      <c r="A1211">
        <v>1209</v>
      </c>
      <c r="B1211">
        <v>2013</v>
      </c>
      <c r="C1211">
        <v>4</v>
      </c>
      <c r="D1211">
        <v>24</v>
      </c>
      <c r="E1211">
        <v>408.570404</v>
      </c>
      <c r="F1211">
        <v>687.03125</v>
      </c>
      <c r="Q1211">
        <f t="shared" si="110"/>
        <v>-248.6706542222222</v>
      </c>
      <c r="V1211">
        <f t="shared" si="109"/>
        <v>159.8997497777778</v>
      </c>
    </row>
    <row r="1212" spans="1:22" x14ac:dyDescent="0.3">
      <c r="A1212">
        <v>1210</v>
      </c>
      <c r="B1212">
        <v>2013</v>
      </c>
      <c r="C1212">
        <v>4</v>
      </c>
      <c r="D1212">
        <v>25</v>
      </c>
      <c r="E1212">
        <v>394.62851000000001</v>
      </c>
      <c r="F1212">
        <v>677.15625</v>
      </c>
      <c r="Q1212">
        <f t="shared" si="110"/>
        <v>-226.43809677777779</v>
      </c>
      <c r="V1212">
        <f t="shared" si="109"/>
        <v>168.19041322222222</v>
      </c>
    </row>
    <row r="1213" spans="1:22" x14ac:dyDescent="0.3">
      <c r="A1213">
        <v>1211</v>
      </c>
      <c r="B1213">
        <v>2013</v>
      </c>
      <c r="C1213">
        <v>4</v>
      </c>
      <c r="D1213">
        <v>26</v>
      </c>
      <c r="E1213">
        <v>392.47439600000001</v>
      </c>
      <c r="F1213">
        <v>676.23956299999998</v>
      </c>
      <c r="Q1213">
        <f t="shared" si="110"/>
        <v>-248.37049011111114</v>
      </c>
      <c r="V1213">
        <f t="shared" si="109"/>
        <v>144.10390588888887</v>
      </c>
    </row>
    <row r="1214" spans="1:22" x14ac:dyDescent="0.3">
      <c r="A1214">
        <v>1212</v>
      </c>
      <c r="B1214">
        <v>2013</v>
      </c>
      <c r="C1214">
        <v>4</v>
      </c>
      <c r="D1214">
        <v>27</v>
      </c>
      <c r="E1214">
        <v>390.88980099999998</v>
      </c>
      <c r="F1214">
        <v>686.4375</v>
      </c>
      <c r="Q1214">
        <f t="shared" si="110"/>
        <v>-252.83039355555553</v>
      </c>
      <c r="V1214">
        <f t="shared" si="109"/>
        <v>138.05940744444445</v>
      </c>
    </row>
    <row r="1215" spans="1:22" x14ac:dyDescent="0.3">
      <c r="A1215">
        <v>1213</v>
      </c>
      <c r="B1215">
        <v>2013</v>
      </c>
      <c r="C1215">
        <v>4</v>
      </c>
      <c r="D1215">
        <v>28</v>
      </c>
      <c r="E1215">
        <v>389.65374800000001</v>
      </c>
      <c r="F1215">
        <v>698.8125</v>
      </c>
      <c r="Q1215">
        <f t="shared" si="110"/>
        <v>-221.46259222222224</v>
      </c>
      <c r="V1215">
        <f t="shared" si="109"/>
        <v>168.19115577777777</v>
      </c>
    </row>
    <row r="1216" spans="1:22" x14ac:dyDescent="0.3">
      <c r="A1216">
        <v>1214</v>
      </c>
      <c r="B1216">
        <v>2013</v>
      </c>
      <c r="C1216">
        <v>4</v>
      </c>
      <c r="D1216">
        <v>29</v>
      </c>
      <c r="E1216">
        <v>388.56234699999999</v>
      </c>
      <c r="F1216">
        <v>707.91668700000002</v>
      </c>
      <c r="Q1216">
        <f t="shared" si="110"/>
        <v>-242.06613488888888</v>
      </c>
      <c r="V1216">
        <f t="shared" si="109"/>
        <v>146.49621211111111</v>
      </c>
    </row>
    <row r="1217" spans="1:22" x14ac:dyDescent="0.3">
      <c r="A1217">
        <v>1215</v>
      </c>
      <c r="B1217">
        <v>2013</v>
      </c>
      <c r="C1217">
        <v>4</v>
      </c>
      <c r="D1217">
        <v>30</v>
      </c>
      <c r="E1217">
        <v>389.22775300000001</v>
      </c>
      <c r="F1217">
        <v>714.48956299999998</v>
      </c>
      <c r="Q1217">
        <f t="shared" si="110"/>
        <v>-251.75886366666666</v>
      </c>
      <c r="V1217">
        <f t="shared" si="109"/>
        <v>137.46888933333335</v>
      </c>
    </row>
    <row r="1218" spans="1:22" x14ac:dyDescent="0.3">
      <c r="A1218">
        <v>1216</v>
      </c>
      <c r="B1218">
        <v>2013</v>
      </c>
      <c r="C1218">
        <v>5</v>
      </c>
      <c r="D1218">
        <v>1</v>
      </c>
      <c r="E1218">
        <v>388.82251000000002</v>
      </c>
      <c r="F1218">
        <v>686.3125</v>
      </c>
      <c r="Q1218">
        <f t="shared" si="110"/>
        <v>-274.47944133333334</v>
      </c>
      <c r="V1218">
        <f t="shared" si="109"/>
        <v>114.34306866666668</v>
      </c>
    </row>
    <row r="1219" spans="1:22" x14ac:dyDescent="0.3">
      <c r="A1219">
        <v>1217</v>
      </c>
      <c r="B1219">
        <v>2013</v>
      </c>
      <c r="C1219">
        <v>5</v>
      </c>
      <c r="D1219">
        <v>2</v>
      </c>
      <c r="E1219">
        <v>387.92971799999998</v>
      </c>
      <c r="F1219">
        <v>665.04168700000002</v>
      </c>
      <c r="Q1219">
        <f t="shared" si="110"/>
        <v>-261.17701199999999</v>
      </c>
      <c r="V1219">
        <f t="shared" ref="V1219:V1282" si="111">E1219+Q1219</f>
        <v>126.75270599999999</v>
      </c>
    </row>
    <row r="1220" spans="1:22" x14ac:dyDescent="0.3">
      <c r="A1220">
        <v>1218</v>
      </c>
      <c r="B1220">
        <v>2013</v>
      </c>
      <c r="C1220">
        <v>5</v>
      </c>
      <c r="D1220">
        <v>3</v>
      </c>
      <c r="E1220">
        <v>386.81381199999998</v>
      </c>
      <c r="F1220">
        <v>653.65625</v>
      </c>
      <c r="Q1220">
        <f t="shared" si="110"/>
        <v>-264.10670655555555</v>
      </c>
      <c r="V1220">
        <f t="shared" si="111"/>
        <v>122.70710544444444</v>
      </c>
    </row>
    <row r="1221" spans="1:22" x14ac:dyDescent="0.3">
      <c r="A1221">
        <v>1219</v>
      </c>
      <c r="B1221">
        <v>2013</v>
      </c>
      <c r="C1221">
        <v>5</v>
      </c>
      <c r="D1221">
        <v>4</v>
      </c>
      <c r="E1221">
        <v>385.90707400000002</v>
      </c>
      <c r="F1221">
        <v>655.95831299999998</v>
      </c>
      <c r="Q1221">
        <f t="shared" si="110"/>
        <v>-285.25812766666667</v>
      </c>
      <c r="V1221">
        <f t="shared" si="111"/>
        <v>100.64894633333336</v>
      </c>
    </row>
    <row r="1222" spans="1:22" x14ac:dyDescent="0.3">
      <c r="A1222">
        <v>1220</v>
      </c>
      <c r="B1222">
        <v>2013</v>
      </c>
      <c r="C1222">
        <v>5</v>
      </c>
      <c r="D1222">
        <v>5</v>
      </c>
      <c r="E1222">
        <v>385.106628</v>
      </c>
      <c r="F1222">
        <v>664.72918700000002</v>
      </c>
      <c r="Q1222">
        <f t="shared" si="110"/>
        <v>-275.53285055555557</v>
      </c>
      <c r="V1222">
        <f t="shared" si="111"/>
        <v>109.57377744444443</v>
      </c>
    </row>
    <row r="1223" spans="1:22" x14ac:dyDescent="0.3">
      <c r="A1223">
        <v>1221</v>
      </c>
      <c r="B1223">
        <v>2013</v>
      </c>
      <c r="C1223">
        <v>5</v>
      </c>
      <c r="D1223">
        <v>6</v>
      </c>
      <c r="E1223">
        <v>384.34704599999998</v>
      </c>
      <c r="F1223">
        <v>670.82293700000002</v>
      </c>
      <c r="Q1223">
        <f t="shared" si="110"/>
        <v>-264.00323466666663</v>
      </c>
      <c r="V1223">
        <f t="shared" si="111"/>
        <v>120.34381133333335</v>
      </c>
    </row>
    <row r="1224" spans="1:22" x14ac:dyDescent="0.3">
      <c r="A1224">
        <v>1222</v>
      </c>
      <c r="B1224">
        <v>2013</v>
      </c>
      <c r="C1224">
        <v>5</v>
      </c>
      <c r="D1224">
        <v>7</v>
      </c>
      <c r="E1224">
        <v>383.64898699999998</v>
      </c>
      <c r="F1224">
        <v>670.15625</v>
      </c>
      <c r="Q1224">
        <f t="shared" si="110"/>
        <v>-253.58768377777773</v>
      </c>
      <c r="V1224">
        <f t="shared" si="111"/>
        <v>130.06130322222225</v>
      </c>
    </row>
    <row r="1225" spans="1:22" x14ac:dyDescent="0.3">
      <c r="A1225">
        <v>1223</v>
      </c>
      <c r="B1225">
        <v>2013</v>
      </c>
      <c r="C1225">
        <v>5</v>
      </c>
      <c r="D1225">
        <v>8</v>
      </c>
      <c r="E1225">
        <v>383.00207499999999</v>
      </c>
      <c r="F1225">
        <v>663.04168700000002</v>
      </c>
      <c r="Q1225">
        <f t="shared" si="110"/>
        <v>-243.56393088888893</v>
      </c>
      <c r="V1225">
        <f t="shared" si="111"/>
        <v>139.43814411111106</v>
      </c>
    </row>
    <row r="1226" spans="1:22" x14ac:dyDescent="0.3">
      <c r="A1226">
        <v>1224</v>
      </c>
      <c r="B1226">
        <v>2013</v>
      </c>
      <c r="C1226">
        <v>5</v>
      </c>
      <c r="D1226">
        <v>9</v>
      </c>
      <c r="E1226">
        <v>382.463593</v>
      </c>
      <c r="F1226">
        <v>652.96875</v>
      </c>
      <c r="Q1226">
        <f t="shared" si="110"/>
        <v>-228.25656799999999</v>
      </c>
      <c r="V1226">
        <f t="shared" si="111"/>
        <v>154.20702500000002</v>
      </c>
    </row>
    <row r="1227" spans="1:22" x14ac:dyDescent="0.3">
      <c r="A1227">
        <v>1225</v>
      </c>
      <c r="B1227">
        <v>2013</v>
      </c>
      <c r="C1227">
        <v>5</v>
      </c>
      <c r="D1227">
        <v>10</v>
      </c>
      <c r="E1227">
        <v>381.9151</v>
      </c>
      <c r="F1227">
        <v>649.71875</v>
      </c>
      <c r="Q1227">
        <f t="shared" ref="Q1227:Q1290" si="112">Q131</f>
        <v>-229.3256123333334</v>
      </c>
      <c r="V1227">
        <f t="shared" si="111"/>
        <v>152.5894876666666</v>
      </c>
    </row>
    <row r="1228" spans="1:22" x14ac:dyDescent="0.3">
      <c r="A1228">
        <v>1226</v>
      </c>
      <c r="B1228">
        <v>2013</v>
      </c>
      <c r="C1228">
        <v>5</v>
      </c>
      <c r="D1228">
        <v>11</v>
      </c>
      <c r="E1228">
        <v>381.60668900000002</v>
      </c>
      <c r="F1228">
        <v>648.22918700000002</v>
      </c>
      <c r="Q1228">
        <f t="shared" si="112"/>
        <v>-243.77999888888891</v>
      </c>
      <c r="V1228">
        <f t="shared" si="111"/>
        <v>137.82669011111111</v>
      </c>
    </row>
    <row r="1229" spans="1:22" x14ac:dyDescent="0.3">
      <c r="A1229">
        <v>1227</v>
      </c>
      <c r="B1229">
        <v>2013</v>
      </c>
      <c r="C1229">
        <v>5</v>
      </c>
      <c r="D1229">
        <v>12</v>
      </c>
      <c r="E1229">
        <v>381.14932299999998</v>
      </c>
      <c r="F1229">
        <v>641.40625</v>
      </c>
      <c r="Q1229">
        <f t="shared" si="112"/>
        <v>-233.89271022222223</v>
      </c>
      <c r="V1229">
        <f t="shared" si="111"/>
        <v>147.25661277777775</v>
      </c>
    </row>
    <row r="1230" spans="1:22" x14ac:dyDescent="0.3">
      <c r="A1230">
        <v>1228</v>
      </c>
      <c r="B1230">
        <v>2013</v>
      </c>
      <c r="C1230">
        <v>5</v>
      </c>
      <c r="D1230">
        <v>13</v>
      </c>
      <c r="E1230">
        <v>380.69644199999999</v>
      </c>
      <c r="F1230">
        <v>627.30206299999998</v>
      </c>
      <c r="Q1230">
        <f t="shared" si="112"/>
        <v>-234.82276066666665</v>
      </c>
      <c r="V1230">
        <f t="shared" si="111"/>
        <v>145.87368133333334</v>
      </c>
    </row>
    <row r="1231" spans="1:22" x14ac:dyDescent="0.3">
      <c r="A1231">
        <v>1229</v>
      </c>
      <c r="B1231">
        <v>2013</v>
      </c>
      <c r="C1231">
        <v>5</v>
      </c>
      <c r="D1231">
        <v>14</v>
      </c>
      <c r="E1231">
        <v>380.31475799999998</v>
      </c>
      <c r="F1231">
        <v>604.61456299999998</v>
      </c>
      <c r="Q1231">
        <f t="shared" si="112"/>
        <v>-241.27860844444442</v>
      </c>
      <c r="V1231">
        <f t="shared" si="111"/>
        <v>139.03614955555557</v>
      </c>
    </row>
    <row r="1232" spans="1:22" x14ac:dyDescent="0.3">
      <c r="A1232">
        <v>1230</v>
      </c>
      <c r="B1232">
        <v>2013</v>
      </c>
      <c r="C1232">
        <v>5</v>
      </c>
      <c r="D1232">
        <v>15</v>
      </c>
      <c r="E1232">
        <v>379.93502799999999</v>
      </c>
      <c r="F1232">
        <v>578.69793700000002</v>
      </c>
      <c r="Q1232">
        <f t="shared" si="112"/>
        <v>-245.78137900000002</v>
      </c>
      <c r="V1232">
        <f t="shared" si="111"/>
        <v>134.15364899999997</v>
      </c>
    </row>
    <row r="1233" spans="1:22" x14ac:dyDescent="0.3">
      <c r="A1233">
        <v>1231</v>
      </c>
      <c r="B1233">
        <v>2013</v>
      </c>
      <c r="C1233">
        <v>5</v>
      </c>
      <c r="D1233">
        <v>16</v>
      </c>
      <c r="E1233">
        <v>379.59848</v>
      </c>
      <c r="F1233">
        <v>558.23956299999998</v>
      </c>
      <c r="Q1233">
        <f t="shared" si="112"/>
        <v>-243.07471388888885</v>
      </c>
      <c r="V1233">
        <f t="shared" si="111"/>
        <v>136.52376611111114</v>
      </c>
    </row>
    <row r="1234" spans="1:22" x14ac:dyDescent="0.3">
      <c r="A1234">
        <v>1232</v>
      </c>
      <c r="B1234">
        <v>2013</v>
      </c>
      <c r="C1234">
        <v>5</v>
      </c>
      <c r="D1234">
        <v>17</v>
      </c>
      <c r="E1234">
        <v>379.35626200000002</v>
      </c>
      <c r="F1234">
        <v>541.83331299999998</v>
      </c>
      <c r="Q1234">
        <f t="shared" si="112"/>
        <v>-237.8895806666666</v>
      </c>
      <c r="V1234">
        <f t="shared" si="111"/>
        <v>141.46668133333341</v>
      </c>
    </row>
    <row r="1235" spans="1:22" x14ac:dyDescent="0.3">
      <c r="A1235">
        <v>1233</v>
      </c>
      <c r="B1235">
        <v>2013</v>
      </c>
      <c r="C1235">
        <v>5</v>
      </c>
      <c r="D1235">
        <v>18</v>
      </c>
      <c r="E1235">
        <v>379.30712899999997</v>
      </c>
      <c r="F1235">
        <v>526.67706299999998</v>
      </c>
      <c r="Q1235">
        <f t="shared" si="112"/>
        <v>-224.11097211111112</v>
      </c>
      <c r="V1235">
        <f t="shared" si="111"/>
        <v>155.19615688888885</v>
      </c>
    </row>
    <row r="1236" spans="1:22" x14ac:dyDescent="0.3">
      <c r="A1236">
        <v>1234</v>
      </c>
      <c r="B1236">
        <v>2013</v>
      </c>
      <c r="C1236">
        <v>5</v>
      </c>
      <c r="D1236">
        <v>19</v>
      </c>
      <c r="E1236">
        <v>379.10290500000002</v>
      </c>
      <c r="F1236">
        <v>515.34375</v>
      </c>
      <c r="Q1236">
        <f t="shared" si="112"/>
        <v>-207.23785722222223</v>
      </c>
      <c r="V1236">
        <f t="shared" si="111"/>
        <v>171.86504777777779</v>
      </c>
    </row>
    <row r="1237" spans="1:22" x14ac:dyDescent="0.3">
      <c r="A1237">
        <v>1235</v>
      </c>
      <c r="B1237">
        <v>2013</v>
      </c>
      <c r="C1237">
        <v>5</v>
      </c>
      <c r="D1237">
        <v>20</v>
      </c>
      <c r="E1237">
        <v>378.92327899999998</v>
      </c>
      <c r="F1237">
        <v>504.0625</v>
      </c>
      <c r="Q1237">
        <f t="shared" si="112"/>
        <v>-206.26010133333338</v>
      </c>
      <c r="V1237">
        <f t="shared" si="111"/>
        <v>172.6631776666666</v>
      </c>
    </row>
    <row r="1238" spans="1:22" x14ac:dyDescent="0.3">
      <c r="A1238">
        <v>1236</v>
      </c>
      <c r="B1238">
        <v>2013</v>
      </c>
      <c r="C1238">
        <v>5</v>
      </c>
      <c r="D1238">
        <v>21</v>
      </c>
      <c r="E1238">
        <v>378.75482199999999</v>
      </c>
      <c r="F1238">
        <v>498.875</v>
      </c>
      <c r="Q1238">
        <f t="shared" si="112"/>
        <v>-208.44155888888889</v>
      </c>
      <c r="V1238">
        <f t="shared" si="111"/>
        <v>170.3132631111111</v>
      </c>
    </row>
    <row r="1239" spans="1:22" x14ac:dyDescent="0.3">
      <c r="A1239">
        <v>1237</v>
      </c>
      <c r="B1239">
        <v>2013</v>
      </c>
      <c r="C1239">
        <v>5</v>
      </c>
      <c r="D1239">
        <v>22</v>
      </c>
      <c r="E1239">
        <v>379.460083</v>
      </c>
      <c r="F1239">
        <v>499.75</v>
      </c>
      <c r="Q1239">
        <f t="shared" si="112"/>
        <v>-210.00640544444443</v>
      </c>
      <c r="V1239">
        <f t="shared" si="111"/>
        <v>169.45367755555557</v>
      </c>
    </row>
    <row r="1240" spans="1:22" x14ac:dyDescent="0.3">
      <c r="A1240">
        <v>1238</v>
      </c>
      <c r="B1240">
        <v>2013</v>
      </c>
      <c r="C1240">
        <v>5</v>
      </c>
      <c r="D1240">
        <v>23</v>
      </c>
      <c r="E1240">
        <v>380.12924199999998</v>
      </c>
      <c r="F1240">
        <v>492.34375</v>
      </c>
      <c r="Q1240">
        <f t="shared" si="112"/>
        <v>-209.46121200000002</v>
      </c>
      <c r="V1240">
        <f t="shared" si="111"/>
        <v>170.66802999999996</v>
      </c>
    </row>
    <row r="1241" spans="1:22" x14ac:dyDescent="0.3">
      <c r="A1241">
        <v>1239</v>
      </c>
      <c r="B1241">
        <v>2013</v>
      </c>
      <c r="C1241">
        <v>5</v>
      </c>
      <c r="D1241">
        <v>24</v>
      </c>
      <c r="E1241">
        <v>381.83142099999998</v>
      </c>
      <c r="F1241">
        <v>487.71875</v>
      </c>
      <c r="Q1241">
        <f t="shared" si="112"/>
        <v>-204.49948800000004</v>
      </c>
      <c r="V1241">
        <f t="shared" si="111"/>
        <v>177.33193299999994</v>
      </c>
    </row>
    <row r="1242" spans="1:22" x14ac:dyDescent="0.3">
      <c r="A1242">
        <v>1240</v>
      </c>
      <c r="B1242">
        <v>2013</v>
      </c>
      <c r="C1242">
        <v>5</v>
      </c>
      <c r="D1242">
        <v>25</v>
      </c>
      <c r="E1242">
        <v>392.27514600000001</v>
      </c>
      <c r="F1242">
        <v>482.78125</v>
      </c>
      <c r="Q1242">
        <f t="shared" si="112"/>
        <v>-194.65515488888889</v>
      </c>
      <c r="V1242">
        <f t="shared" si="111"/>
        <v>197.61999111111112</v>
      </c>
    </row>
    <row r="1243" spans="1:22" x14ac:dyDescent="0.3">
      <c r="A1243">
        <v>1241</v>
      </c>
      <c r="B1243">
        <v>2013</v>
      </c>
      <c r="C1243">
        <v>5</v>
      </c>
      <c r="D1243">
        <v>26</v>
      </c>
      <c r="E1243">
        <v>395.41528299999999</v>
      </c>
      <c r="F1243">
        <v>485.84375</v>
      </c>
      <c r="Q1243">
        <f t="shared" si="112"/>
        <v>-176.90663999999995</v>
      </c>
      <c r="V1243">
        <f t="shared" si="111"/>
        <v>218.50864300000003</v>
      </c>
    </row>
    <row r="1244" spans="1:22" x14ac:dyDescent="0.3">
      <c r="A1244">
        <v>1242</v>
      </c>
      <c r="B1244">
        <v>2013</v>
      </c>
      <c r="C1244">
        <v>5</v>
      </c>
      <c r="D1244">
        <v>27</v>
      </c>
      <c r="E1244">
        <v>407.51718099999999</v>
      </c>
      <c r="F1244">
        <v>504.32290599999999</v>
      </c>
      <c r="Q1244">
        <f t="shared" si="112"/>
        <v>-171.27216933333335</v>
      </c>
      <c r="V1244">
        <f t="shared" si="111"/>
        <v>236.24501166666664</v>
      </c>
    </row>
    <row r="1245" spans="1:22" x14ac:dyDescent="0.3">
      <c r="A1245">
        <v>1243</v>
      </c>
      <c r="B1245">
        <v>2013</v>
      </c>
      <c r="C1245">
        <v>5</v>
      </c>
      <c r="D1245">
        <v>28</v>
      </c>
      <c r="E1245">
        <v>451.62033100000002</v>
      </c>
      <c r="F1245">
        <v>537.08331299999998</v>
      </c>
      <c r="Q1245">
        <f t="shared" si="112"/>
        <v>-157.01509599999997</v>
      </c>
      <c r="V1245">
        <f t="shared" si="111"/>
        <v>294.60523500000005</v>
      </c>
    </row>
    <row r="1246" spans="1:22" x14ac:dyDescent="0.3">
      <c r="A1246">
        <v>1244</v>
      </c>
      <c r="B1246">
        <v>2013</v>
      </c>
      <c r="C1246">
        <v>5</v>
      </c>
      <c r="D1246">
        <v>29</v>
      </c>
      <c r="E1246">
        <v>449.03912400000002</v>
      </c>
      <c r="F1246">
        <v>570.625</v>
      </c>
      <c r="Q1246">
        <f t="shared" si="112"/>
        <v>-163.36961855555558</v>
      </c>
      <c r="V1246">
        <f t="shared" si="111"/>
        <v>285.66950544444444</v>
      </c>
    </row>
    <row r="1247" spans="1:22" x14ac:dyDescent="0.3">
      <c r="A1247">
        <v>1245</v>
      </c>
      <c r="B1247">
        <v>2013</v>
      </c>
      <c r="C1247">
        <v>5</v>
      </c>
      <c r="D1247">
        <v>30</v>
      </c>
      <c r="E1247">
        <v>483.06497200000001</v>
      </c>
      <c r="F1247">
        <v>590.6875</v>
      </c>
      <c r="Q1247">
        <f t="shared" si="112"/>
        <v>-159.24177055555555</v>
      </c>
      <c r="V1247">
        <f t="shared" si="111"/>
        <v>323.82320144444446</v>
      </c>
    </row>
    <row r="1248" spans="1:22" x14ac:dyDescent="0.3">
      <c r="A1248">
        <v>1246</v>
      </c>
      <c r="B1248">
        <v>2013</v>
      </c>
      <c r="C1248">
        <v>5</v>
      </c>
      <c r="D1248">
        <v>31</v>
      </c>
      <c r="E1248">
        <v>441.06286599999999</v>
      </c>
      <c r="F1248">
        <v>578.83331299999998</v>
      </c>
      <c r="Q1248">
        <f t="shared" si="112"/>
        <v>-160.58942000000002</v>
      </c>
      <c r="V1248">
        <f t="shared" si="111"/>
        <v>280.47344599999997</v>
      </c>
    </row>
    <row r="1249" spans="1:22" x14ac:dyDescent="0.3">
      <c r="A1249">
        <v>1247</v>
      </c>
      <c r="B1249">
        <v>2013</v>
      </c>
      <c r="C1249">
        <v>6</v>
      </c>
      <c r="D1249">
        <v>1</v>
      </c>
      <c r="E1249">
        <v>408.53439300000002</v>
      </c>
      <c r="F1249">
        <v>561.5</v>
      </c>
      <c r="Q1249">
        <f t="shared" si="112"/>
        <v>-147.37852655555557</v>
      </c>
      <c r="V1249">
        <f t="shared" si="111"/>
        <v>261.15586644444443</v>
      </c>
    </row>
    <row r="1250" spans="1:22" x14ac:dyDescent="0.3">
      <c r="A1250">
        <v>1248</v>
      </c>
      <c r="B1250">
        <v>2013</v>
      </c>
      <c r="C1250">
        <v>6</v>
      </c>
      <c r="D1250">
        <v>2</v>
      </c>
      <c r="E1250">
        <v>395.58886699999999</v>
      </c>
      <c r="F1250">
        <v>552.625</v>
      </c>
      <c r="Q1250">
        <f t="shared" si="112"/>
        <v>-142.05899233333332</v>
      </c>
      <c r="V1250">
        <f t="shared" si="111"/>
        <v>253.52987466666667</v>
      </c>
    </row>
    <row r="1251" spans="1:22" x14ac:dyDescent="0.3">
      <c r="A1251">
        <v>1249</v>
      </c>
      <c r="B1251">
        <v>2013</v>
      </c>
      <c r="C1251">
        <v>6</v>
      </c>
      <c r="D1251">
        <v>3</v>
      </c>
      <c r="E1251">
        <v>390.73449699999998</v>
      </c>
      <c r="F1251">
        <v>546.53125</v>
      </c>
      <c r="Q1251">
        <f t="shared" si="112"/>
        <v>-130.47633188888892</v>
      </c>
      <c r="V1251">
        <f t="shared" si="111"/>
        <v>260.25816511111105</v>
      </c>
    </row>
    <row r="1252" spans="1:22" x14ac:dyDescent="0.3">
      <c r="A1252">
        <v>1250</v>
      </c>
      <c r="B1252">
        <v>2013</v>
      </c>
      <c r="C1252">
        <v>6</v>
      </c>
      <c r="D1252">
        <v>4</v>
      </c>
      <c r="E1252">
        <v>388.60055499999999</v>
      </c>
      <c r="F1252">
        <v>537.28125</v>
      </c>
      <c r="Q1252">
        <f t="shared" si="112"/>
        <v>-121.2641908888889</v>
      </c>
      <c r="V1252">
        <f t="shared" si="111"/>
        <v>267.3363641111111</v>
      </c>
    </row>
    <row r="1253" spans="1:22" x14ac:dyDescent="0.3">
      <c r="A1253">
        <v>1251</v>
      </c>
      <c r="B1253">
        <v>2013</v>
      </c>
      <c r="C1253">
        <v>6</v>
      </c>
      <c r="D1253">
        <v>5</v>
      </c>
      <c r="E1253">
        <v>387.23794600000002</v>
      </c>
      <c r="F1253">
        <v>525.88543700000002</v>
      </c>
      <c r="Q1253">
        <f t="shared" si="112"/>
        <v>-137.98129777777777</v>
      </c>
      <c r="V1253">
        <f t="shared" si="111"/>
        <v>249.25664822222225</v>
      </c>
    </row>
    <row r="1254" spans="1:22" x14ac:dyDescent="0.3">
      <c r="A1254">
        <v>1252</v>
      </c>
      <c r="B1254">
        <v>2013</v>
      </c>
      <c r="C1254">
        <v>6</v>
      </c>
      <c r="D1254">
        <v>6</v>
      </c>
      <c r="E1254">
        <v>386.16900600000002</v>
      </c>
      <c r="F1254">
        <v>513.19793700000002</v>
      </c>
      <c r="Q1254">
        <f t="shared" si="112"/>
        <v>-170.79178699999997</v>
      </c>
      <c r="V1254">
        <f t="shared" si="111"/>
        <v>215.37721900000005</v>
      </c>
    </row>
    <row r="1255" spans="1:22" x14ac:dyDescent="0.3">
      <c r="A1255">
        <v>1253</v>
      </c>
      <c r="B1255">
        <v>2013</v>
      </c>
      <c r="C1255">
        <v>6</v>
      </c>
      <c r="D1255">
        <v>7</v>
      </c>
      <c r="E1255">
        <v>385.23950200000002</v>
      </c>
      <c r="F1255">
        <v>499.71875</v>
      </c>
      <c r="Q1255">
        <f t="shared" si="112"/>
        <v>-159.80498922222219</v>
      </c>
      <c r="V1255">
        <f t="shared" si="111"/>
        <v>225.43451277777783</v>
      </c>
    </row>
    <row r="1256" spans="1:22" x14ac:dyDescent="0.3">
      <c r="A1256">
        <v>1254</v>
      </c>
      <c r="B1256">
        <v>2013</v>
      </c>
      <c r="C1256">
        <v>6</v>
      </c>
      <c r="D1256">
        <v>8</v>
      </c>
      <c r="E1256">
        <v>384.393036</v>
      </c>
      <c r="F1256">
        <v>488.34375</v>
      </c>
      <c r="Q1256">
        <f t="shared" si="112"/>
        <v>-166.99796711111108</v>
      </c>
      <c r="V1256">
        <f t="shared" si="111"/>
        <v>217.39506888888891</v>
      </c>
    </row>
    <row r="1257" spans="1:22" x14ac:dyDescent="0.3">
      <c r="A1257">
        <v>1255</v>
      </c>
      <c r="B1257">
        <v>2013</v>
      </c>
      <c r="C1257">
        <v>6</v>
      </c>
      <c r="D1257">
        <v>9</v>
      </c>
      <c r="E1257">
        <v>383.61474600000003</v>
      </c>
      <c r="F1257">
        <v>480.8125</v>
      </c>
      <c r="Q1257">
        <f t="shared" si="112"/>
        <v>-162.28367111111112</v>
      </c>
      <c r="V1257">
        <f t="shared" si="111"/>
        <v>221.33107488888891</v>
      </c>
    </row>
    <row r="1258" spans="1:22" x14ac:dyDescent="0.3">
      <c r="A1258">
        <v>1256</v>
      </c>
      <c r="B1258">
        <v>2013</v>
      </c>
      <c r="C1258">
        <v>6</v>
      </c>
      <c r="D1258">
        <v>10</v>
      </c>
      <c r="E1258">
        <v>382.89993299999998</v>
      </c>
      <c r="F1258">
        <v>473.0625</v>
      </c>
      <c r="Q1258">
        <f t="shared" si="112"/>
        <v>-148.87243822222226</v>
      </c>
      <c r="V1258">
        <f t="shared" si="111"/>
        <v>234.02749477777772</v>
      </c>
    </row>
    <row r="1259" spans="1:22" x14ac:dyDescent="0.3">
      <c r="A1259">
        <v>1257</v>
      </c>
      <c r="B1259">
        <v>2013</v>
      </c>
      <c r="C1259">
        <v>6</v>
      </c>
      <c r="D1259">
        <v>11</v>
      </c>
      <c r="E1259">
        <v>382.241669</v>
      </c>
      <c r="F1259">
        <v>462.90625</v>
      </c>
      <c r="Q1259">
        <f t="shared" si="112"/>
        <v>-152.75793300000001</v>
      </c>
      <c r="V1259">
        <f t="shared" si="111"/>
        <v>229.48373599999999</v>
      </c>
    </row>
    <row r="1260" spans="1:22" x14ac:dyDescent="0.3">
      <c r="A1260">
        <v>1258</v>
      </c>
      <c r="B1260">
        <v>2013</v>
      </c>
      <c r="C1260">
        <v>6</v>
      </c>
      <c r="D1260">
        <v>12</v>
      </c>
      <c r="E1260">
        <v>381.61273199999999</v>
      </c>
      <c r="F1260">
        <v>451.3125</v>
      </c>
      <c r="Q1260">
        <f t="shared" si="112"/>
        <v>-152.907218</v>
      </c>
      <c r="V1260">
        <f t="shared" si="111"/>
        <v>228.70551399999999</v>
      </c>
    </row>
    <row r="1261" spans="1:22" x14ac:dyDescent="0.3">
      <c r="A1261">
        <v>1259</v>
      </c>
      <c r="B1261">
        <v>2013</v>
      </c>
      <c r="C1261">
        <v>6</v>
      </c>
      <c r="D1261">
        <v>13</v>
      </c>
      <c r="E1261">
        <v>381.00585899999999</v>
      </c>
      <c r="F1261">
        <v>440.625</v>
      </c>
      <c r="Q1261">
        <f t="shared" si="112"/>
        <v>-149.47575377777773</v>
      </c>
      <c r="V1261">
        <f t="shared" si="111"/>
        <v>231.53010522222226</v>
      </c>
    </row>
    <row r="1262" spans="1:22" x14ac:dyDescent="0.3">
      <c r="A1262">
        <v>1260</v>
      </c>
      <c r="B1262">
        <v>2013</v>
      </c>
      <c r="C1262">
        <v>6</v>
      </c>
      <c r="D1262">
        <v>14</v>
      </c>
      <c r="E1262">
        <v>380.64428700000002</v>
      </c>
      <c r="F1262">
        <v>433.71875</v>
      </c>
      <c r="Q1262">
        <f t="shared" si="112"/>
        <v>-143.59997388888891</v>
      </c>
      <c r="V1262">
        <f t="shared" si="111"/>
        <v>237.04431311111111</v>
      </c>
    </row>
    <row r="1263" spans="1:22" x14ac:dyDescent="0.3">
      <c r="A1263">
        <v>1261</v>
      </c>
      <c r="B1263">
        <v>2013</v>
      </c>
      <c r="C1263">
        <v>6</v>
      </c>
      <c r="D1263">
        <v>15</v>
      </c>
      <c r="E1263">
        <v>380.46957400000002</v>
      </c>
      <c r="F1263">
        <v>428.25</v>
      </c>
      <c r="Q1263">
        <f t="shared" si="112"/>
        <v>-135.62527455555556</v>
      </c>
      <c r="V1263">
        <f t="shared" si="111"/>
        <v>244.84429944444446</v>
      </c>
    </row>
    <row r="1264" spans="1:22" x14ac:dyDescent="0.3">
      <c r="A1264">
        <v>1262</v>
      </c>
      <c r="B1264">
        <v>2013</v>
      </c>
      <c r="C1264">
        <v>6</v>
      </c>
      <c r="D1264">
        <v>16</v>
      </c>
      <c r="E1264">
        <v>380.07858299999998</v>
      </c>
      <c r="F1264">
        <v>425.1875</v>
      </c>
      <c r="Q1264">
        <f t="shared" si="112"/>
        <v>-125.86606166666668</v>
      </c>
      <c r="V1264">
        <f t="shared" si="111"/>
        <v>254.21252133333331</v>
      </c>
    </row>
    <row r="1265" spans="1:22" x14ac:dyDescent="0.3">
      <c r="A1265">
        <v>1263</v>
      </c>
      <c r="B1265">
        <v>2013</v>
      </c>
      <c r="C1265">
        <v>6</v>
      </c>
      <c r="D1265">
        <v>17</v>
      </c>
      <c r="E1265">
        <v>379.59210200000001</v>
      </c>
      <c r="F1265">
        <v>423.3125</v>
      </c>
      <c r="Q1265">
        <f t="shared" si="112"/>
        <v>-115.49106344444446</v>
      </c>
      <c r="V1265">
        <f t="shared" si="111"/>
        <v>264.10103855555553</v>
      </c>
    </row>
    <row r="1266" spans="1:22" x14ac:dyDescent="0.3">
      <c r="A1266">
        <v>1264</v>
      </c>
      <c r="B1266">
        <v>2013</v>
      </c>
      <c r="C1266">
        <v>6</v>
      </c>
      <c r="D1266">
        <v>18</v>
      </c>
      <c r="E1266">
        <v>379.21392800000001</v>
      </c>
      <c r="F1266">
        <v>421.34375</v>
      </c>
      <c r="Q1266">
        <f t="shared" si="112"/>
        <v>-107.54216022222222</v>
      </c>
      <c r="V1266">
        <f t="shared" si="111"/>
        <v>271.6717677777778</v>
      </c>
    </row>
    <row r="1267" spans="1:22" x14ac:dyDescent="0.3">
      <c r="A1267">
        <v>1265</v>
      </c>
      <c r="B1267">
        <v>2013</v>
      </c>
      <c r="C1267">
        <v>6</v>
      </c>
      <c r="D1267">
        <v>19</v>
      </c>
      <c r="E1267">
        <v>378.91204800000003</v>
      </c>
      <c r="F1267">
        <v>422.375</v>
      </c>
      <c r="Q1267">
        <f t="shared" si="112"/>
        <v>-102.01240700000001</v>
      </c>
      <c r="V1267">
        <f t="shared" si="111"/>
        <v>276.89964100000003</v>
      </c>
    </row>
    <row r="1268" spans="1:22" x14ac:dyDescent="0.3">
      <c r="A1268">
        <v>1266</v>
      </c>
      <c r="B1268">
        <v>2013</v>
      </c>
      <c r="C1268">
        <v>6</v>
      </c>
      <c r="D1268">
        <v>20</v>
      </c>
      <c r="E1268">
        <v>378.96035799999999</v>
      </c>
      <c r="F1268">
        <v>418.875</v>
      </c>
      <c r="Q1268">
        <f t="shared" si="112"/>
        <v>-95.36600566666668</v>
      </c>
      <c r="V1268">
        <f t="shared" si="111"/>
        <v>283.59435233333329</v>
      </c>
    </row>
    <row r="1269" spans="1:22" x14ac:dyDescent="0.3">
      <c r="A1269">
        <v>1267</v>
      </c>
      <c r="B1269">
        <v>2013</v>
      </c>
      <c r="C1269">
        <v>6</v>
      </c>
      <c r="D1269">
        <v>21</v>
      </c>
      <c r="E1269">
        <v>379.03567500000003</v>
      </c>
      <c r="F1269">
        <v>414.4375</v>
      </c>
      <c r="Q1269">
        <f t="shared" si="112"/>
        <v>-88.155970444444421</v>
      </c>
      <c r="V1269">
        <f t="shared" si="111"/>
        <v>290.87970455555558</v>
      </c>
    </row>
    <row r="1270" spans="1:22" x14ac:dyDescent="0.3">
      <c r="A1270">
        <v>1268</v>
      </c>
      <c r="B1270">
        <v>2013</v>
      </c>
      <c r="C1270">
        <v>6</v>
      </c>
      <c r="D1270">
        <v>22</v>
      </c>
      <c r="E1270">
        <v>378.91253699999999</v>
      </c>
      <c r="F1270">
        <v>411.03125</v>
      </c>
      <c r="Q1270">
        <f t="shared" si="112"/>
        <v>-81.588645000000014</v>
      </c>
      <c r="V1270">
        <f t="shared" si="111"/>
        <v>297.323892</v>
      </c>
    </row>
    <row r="1271" spans="1:22" x14ac:dyDescent="0.3">
      <c r="A1271">
        <v>1269</v>
      </c>
      <c r="B1271">
        <v>2013</v>
      </c>
      <c r="C1271">
        <v>6</v>
      </c>
      <c r="D1271">
        <v>23</v>
      </c>
      <c r="E1271">
        <v>378.578217</v>
      </c>
      <c r="F1271">
        <v>410.25</v>
      </c>
      <c r="Q1271">
        <f t="shared" si="112"/>
        <v>-76.117350333333349</v>
      </c>
      <c r="V1271">
        <f t="shared" si="111"/>
        <v>302.46086666666667</v>
      </c>
    </row>
    <row r="1272" spans="1:22" x14ac:dyDescent="0.3">
      <c r="A1272">
        <v>1270</v>
      </c>
      <c r="B1272">
        <v>2013</v>
      </c>
      <c r="C1272">
        <v>6</v>
      </c>
      <c r="D1272">
        <v>24</v>
      </c>
      <c r="E1272">
        <v>378.79888899999997</v>
      </c>
      <c r="F1272">
        <v>410.5625</v>
      </c>
      <c r="Q1272">
        <f t="shared" si="112"/>
        <v>-69.74740611111109</v>
      </c>
      <c r="V1272">
        <f t="shared" si="111"/>
        <v>309.05148288888887</v>
      </c>
    </row>
    <row r="1273" spans="1:22" x14ac:dyDescent="0.3">
      <c r="A1273">
        <v>1271</v>
      </c>
      <c r="B1273">
        <v>2013</v>
      </c>
      <c r="C1273">
        <v>6</v>
      </c>
      <c r="D1273">
        <v>25</v>
      </c>
      <c r="E1273">
        <v>378.99887100000001</v>
      </c>
      <c r="F1273">
        <v>410.78125</v>
      </c>
      <c r="Q1273">
        <f t="shared" si="112"/>
        <v>-61.026265444444434</v>
      </c>
      <c r="V1273">
        <f t="shared" si="111"/>
        <v>317.97260555555556</v>
      </c>
    </row>
    <row r="1274" spans="1:22" x14ac:dyDescent="0.3">
      <c r="A1274">
        <v>1272</v>
      </c>
      <c r="B1274">
        <v>2013</v>
      </c>
      <c r="C1274">
        <v>6</v>
      </c>
      <c r="D1274">
        <v>26</v>
      </c>
      <c r="E1274">
        <v>381.63687099999999</v>
      </c>
      <c r="F1274">
        <v>405.84375</v>
      </c>
      <c r="Q1274">
        <f t="shared" si="112"/>
        <v>-53.620502000000009</v>
      </c>
      <c r="V1274">
        <f t="shared" si="111"/>
        <v>328.016369</v>
      </c>
    </row>
    <row r="1275" spans="1:22" x14ac:dyDescent="0.3">
      <c r="A1275">
        <v>1273</v>
      </c>
      <c r="B1275">
        <v>2013</v>
      </c>
      <c r="C1275">
        <v>6</v>
      </c>
      <c r="D1275">
        <v>27</v>
      </c>
      <c r="E1275">
        <v>386.84854100000001</v>
      </c>
      <c r="F1275">
        <v>401.375</v>
      </c>
      <c r="Q1275">
        <f t="shared" si="112"/>
        <v>-49.124879888888891</v>
      </c>
      <c r="V1275">
        <f t="shared" si="111"/>
        <v>337.72366111111114</v>
      </c>
    </row>
    <row r="1276" spans="1:22" x14ac:dyDescent="0.3">
      <c r="A1276">
        <v>1274</v>
      </c>
      <c r="B1276">
        <v>2013</v>
      </c>
      <c r="C1276">
        <v>6</v>
      </c>
      <c r="D1276">
        <v>28</v>
      </c>
      <c r="E1276">
        <v>384.57260100000002</v>
      </c>
      <c r="F1276">
        <v>397.65625</v>
      </c>
      <c r="Q1276">
        <f t="shared" si="112"/>
        <v>-45.292090555555539</v>
      </c>
      <c r="V1276">
        <f t="shared" si="111"/>
        <v>339.28051044444447</v>
      </c>
    </row>
    <row r="1277" spans="1:22" x14ac:dyDescent="0.3">
      <c r="A1277">
        <v>1275</v>
      </c>
      <c r="B1277">
        <v>2013</v>
      </c>
      <c r="C1277">
        <v>6</v>
      </c>
      <c r="D1277">
        <v>29</v>
      </c>
      <c r="E1277">
        <v>381.898529</v>
      </c>
      <c r="F1277">
        <v>395.03125</v>
      </c>
      <c r="Q1277">
        <f t="shared" si="112"/>
        <v>-42.185707888888892</v>
      </c>
      <c r="V1277">
        <f t="shared" si="111"/>
        <v>339.71282111111111</v>
      </c>
    </row>
    <row r="1278" spans="1:22" x14ac:dyDescent="0.3">
      <c r="A1278">
        <v>1276</v>
      </c>
      <c r="B1278">
        <v>2013</v>
      </c>
      <c r="C1278">
        <v>6</v>
      </c>
      <c r="D1278">
        <v>30</v>
      </c>
      <c r="E1278">
        <v>380.42150900000001</v>
      </c>
      <c r="F1278">
        <v>394.40625</v>
      </c>
      <c r="Q1278">
        <f t="shared" si="112"/>
        <v>-37.635323555555566</v>
      </c>
      <c r="V1278">
        <f t="shared" si="111"/>
        <v>342.78618544444447</v>
      </c>
    </row>
    <row r="1279" spans="1:22" x14ac:dyDescent="0.3">
      <c r="A1279">
        <v>1277</v>
      </c>
      <c r="B1279">
        <v>2013</v>
      </c>
      <c r="C1279">
        <v>7</v>
      </c>
      <c r="D1279">
        <v>1</v>
      </c>
      <c r="E1279">
        <v>379.62228399999998</v>
      </c>
      <c r="F1279">
        <v>392.03125</v>
      </c>
      <c r="Q1279">
        <f t="shared" si="112"/>
        <v>-33.224139666666673</v>
      </c>
      <c r="V1279">
        <f t="shared" si="111"/>
        <v>346.39814433333333</v>
      </c>
    </row>
    <row r="1280" spans="1:22" x14ac:dyDescent="0.3">
      <c r="A1280">
        <v>1278</v>
      </c>
      <c r="B1280">
        <v>2013</v>
      </c>
      <c r="C1280">
        <v>7</v>
      </c>
      <c r="D1280">
        <v>2</v>
      </c>
      <c r="E1280">
        <v>379.09545900000001</v>
      </c>
      <c r="F1280">
        <v>389.03125</v>
      </c>
      <c r="Q1280">
        <f t="shared" si="112"/>
        <v>-28.798638222222216</v>
      </c>
      <c r="V1280">
        <f t="shared" si="111"/>
        <v>350.29682077777778</v>
      </c>
    </row>
    <row r="1281" spans="1:22" x14ac:dyDescent="0.3">
      <c r="A1281">
        <v>1279</v>
      </c>
      <c r="B1281">
        <v>2013</v>
      </c>
      <c r="C1281">
        <v>7</v>
      </c>
      <c r="D1281">
        <v>3</v>
      </c>
      <c r="E1281">
        <v>378.67111199999999</v>
      </c>
      <c r="F1281">
        <v>386.78125</v>
      </c>
      <c r="Q1281">
        <f t="shared" si="112"/>
        <v>-24.702570666666677</v>
      </c>
      <c r="V1281">
        <f t="shared" si="111"/>
        <v>353.96854133333329</v>
      </c>
    </row>
    <row r="1282" spans="1:22" x14ac:dyDescent="0.3">
      <c r="A1282">
        <v>1280</v>
      </c>
      <c r="B1282">
        <v>2013</v>
      </c>
      <c r="C1282">
        <v>7</v>
      </c>
      <c r="D1282">
        <v>4</v>
      </c>
      <c r="E1282">
        <v>378.21185300000002</v>
      </c>
      <c r="F1282">
        <v>384.125</v>
      </c>
      <c r="Q1282">
        <f t="shared" si="112"/>
        <v>-21.048461777777764</v>
      </c>
      <c r="V1282">
        <f t="shared" si="111"/>
        <v>357.16339122222223</v>
      </c>
    </row>
    <row r="1283" spans="1:22" x14ac:dyDescent="0.3">
      <c r="A1283">
        <v>1281</v>
      </c>
      <c r="B1283">
        <v>2013</v>
      </c>
      <c r="C1283">
        <v>7</v>
      </c>
      <c r="D1283">
        <v>5</v>
      </c>
      <c r="E1283">
        <v>377.81967200000003</v>
      </c>
      <c r="F1283">
        <v>382.125</v>
      </c>
      <c r="Q1283">
        <f t="shared" si="112"/>
        <v>-17.288899555555556</v>
      </c>
      <c r="V1283">
        <f t="shared" ref="V1283:V1346" si="113">E1283+Q1283</f>
        <v>360.53077244444449</v>
      </c>
    </row>
    <row r="1284" spans="1:22" x14ac:dyDescent="0.3">
      <c r="A1284">
        <v>1282</v>
      </c>
      <c r="B1284">
        <v>2013</v>
      </c>
      <c r="C1284">
        <v>7</v>
      </c>
      <c r="D1284">
        <v>6</v>
      </c>
      <c r="E1284">
        <v>377.45855699999998</v>
      </c>
      <c r="F1284">
        <v>377.45834400000001</v>
      </c>
      <c r="Q1284">
        <f t="shared" si="112"/>
        <v>-13.212575222222224</v>
      </c>
      <c r="V1284">
        <f t="shared" si="113"/>
        <v>364.24598177777779</v>
      </c>
    </row>
    <row r="1285" spans="1:22" x14ac:dyDescent="0.3">
      <c r="A1285">
        <v>1283</v>
      </c>
      <c r="B1285">
        <v>2013</v>
      </c>
      <c r="C1285">
        <v>7</v>
      </c>
      <c r="D1285">
        <v>7</v>
      </c>
      <c r="E1285">
        <v>377.17208900000003</v>
      </c>
      <c r="F1285">
        <v>374.21875</v>
      </c>
      <c r="Q1285">
        <f t="shared" si="112"/>
        <v>-10.430716666666671</v>
      </c>
      <c r="V1285">
        <f t="shared" si="113"/>
        <v>366.74137233333335</v>
      </c>
    </row>
    <row r="1286" spans="1:22" x14ac:dyDescent="0.3">
      <c r="A1286">
        <v>1284</v>
      </c>
      <c r="B1286">
        <v>2013</v>
      </c>
      <c r="C1286">
        <v>7</v>
      </c>
      <c r="D1286">
        <v>8</v>
      </c>
      <c r="E1286">
        <v>376.91201799999999</v>
      </c>
      <c r="F1286">
        <v>370.3125</v>
      </c>
      <c r="Q1286">
        <f t="shared" si="112"/>
        <v>-7.1202613333333282</v>
      </c>
      <c r="V1286">
        <f t="shared" si="113"/>
        <v>369.79175666666669</v>
      </c>
    </row>
    <row r="1287" spans="1:22" x14ac:dyDescent="0.3">
      <c r="A1287">
        <v>1285</v>
      </c>
      <c r="B1287">
        <v>2013</v>
      </c>
      <c r="C1287">
        <v>7</v>
      </c>
      <c r="D1287">
        <v>9</v>
      </c>
      <c r="E1287">
        <v>376.68362400000001</v>
      </c>
      <c r="F1287">
        <v>366.96875</v>
      </c>
      <c r="Q1287">
        <f t="shared" si="112"/>
        <v>-3.7507257777777707</v>
      </c>
      <c r="V1287">
        <f t="shared" si="113"/>
        <v>372.93289822222226</v>
      </c>
    </row>
    <row r="1288" spans="1:22" x14ac:dyDescent="0.3">
      <c r="A1288">
        <v>1286</v>
      </c>
      <c r="B1288">
        <v>2013</v>
      </c>
      <c r="C1288">
        <v>7</v>
      </c>
      <c r="D1288">
        <v>10</v>
      </c>
      <c r="E1288">
        <v>376.48345899999998</v>
      </c>
      <c r="F1288">
        <v>362.34375</v>
      </c>
      <c r="Q1288">
        <f t="shared" si="112"/>
        <v>-0.13614411111111244</v>
      </c>
      <c r="V1288">
        <f t="shared" si="113"/>
        <v>376.34731488888889</v>
      </c>
    </row>
    <row r="1289" spans="1:22" x14ac:dyDescent="0.3">
      <c r="A1289">
        <v>1287</v>
      </c>
      <c r="B1289">
        <v>2013</v>
      </c>
      <c r="C1289">
        <v>7</v>
      </c>
      <c r="D1289">
        <v>11</v>
      </c>
      <c r="E1289">
        <v>376.27911399999999</v>
      </c>
      <c r="F1289">
        <v>356.8125</v>
      </c>
      <c r="Q1289">
        <f t="shared" si="112"/>
        <v>3.9849397777777731</v>
      </c>
      <c r="V1289">
        <f t="shared" si="113"/>
        <v>380.26405377777775</v>
      </c>
    </row>
    <row r="1290" spans="1:22" x14ac:dyDescent="0.3">
      <c r="A1290">
        <v>1288</v>
      </c>
      <c r="B1290">
        <v>2013</v>
      </c>
      <c r="C1290">
        <v>7</v>
      </c>
      <c r="D1290">
        <v>12</v>
      </c>
      <c r="E1290">
        <v>376.08349600000003</v>
      </c>
      <c r="F1290">
        <v>350.53125</v>
      </c>
      <c r="Q1290">
        <f t="shared" si="112"/>
        <v>7.8677928888888822</v>
      </c>
      <c r="V1290">
        <f t="shared" si="113"/>
        <v>383.95128888888888</v>
      </c>
    </row>
    <row r="1291" spans="1:22" x14ac:dyDescent="0.3">
      <c r="A1291">
        <v>1289</v>
      </c>
      <c r="B1291">
        <v>2013</v>
      </c>
      <c r="C1291">
        <v>7</v>
      </c>
      <c r="D1291">
        <v>13</v>
      </c>
      <c r="E1291">
        <v>375.904449</v>
      </c>
      <c r="F1291">
        <v>344.52084400000001</v>
      </c>
      <c r="Q1291">
        <f t="shared" ref="Q1291:Q1354" si="114">Q195</f>
        <v>11.371624222222218</v>
      </c>
      <c r="V1291">
        <f t="shared" si="113"/>
        <v>387.27607322222224</v>
      </c>
    </row>
    <row r="1292" spans="1:22" x14ac:dyDescent="0.3">
      <c r="A1292">
        <v>1290</v>
      </c>
      <c r="B1292">
        <v>2013</v>
      </c>
      <c r="C1292">
        <v>7</v>
      </c>
      <c r="D1292">
        <v>14</v>
      </c>
      <c r="E1292">
        <v>375.73727400000001</v>
      </c>
      <c r="F1292">
        <v>339.9375</v>
      </c>
      <c r="Q1292">
        <f t="shared" si="114"/>
        <v>14.969005999999991</v>
      </c>
      <c r="V1292">
        <f t="shared" si="113"/>
        <v>390.70627999999999</v>
      </c>
    </row>
    <row r="1293" spans="1:22" x14ac:dyDescent="0.3">
      <c r="A1293">
        <v>1291</v>
      </c>
      <c r="B1293">
        <v>2013</v>
      </c>
      <c r="C1293">
        <v>7</v>
      </c>
      <c r="D1293">
        <v>15</v>
      </c>
      <c r="E1293">
        <v>375.58166499999999</v>
      </c>
      <c r="F1293">
        <v>335.6875</v>
      </c>
      <c r="Q1293">
        <f t="shared" si="114"/>
        <v>18.26070144444445</v>
      </c>
      <c r="V1293">
        <f t="shared" si="113"/>
        <v>393.84236644444445</v>
      </c>
    </row>
    <row r="1294" spans="1:22" x14ac:dyDescent="0.3">
      <c r="A1294">
        <v>1292</v>
      </c>
      <c r="B1294">
        <v>2013</v>
      </c>
      <c r="C1294">
        <v>7</v>
      </c>
      <c r="D1294">
        <v>16</v>
      </c>
      <c r="E1294">
        <v>375.44085699999999</v>
      </c>
      <c r="F1294">
        <v>331.09375</v>
      </c>
      <c r="Q1294">
        <f t="shared" si="114"/>
        <v>21.234088555555573</v>
      </c>
      <c r="V1294">
        <f t="shared" si="113"/>
        <v>396.67494555555555</v>
      </c>
    </row>
    <row r="1295" spans="1:22" x14ac:dyDescent="0.3">
      <c r="A1295">
        <v>1293</v>
      </c>
      <c r="B1295">
        <v>2013</v>
      </c>
      <c r="C1295">
        <v>7</v>
      </c>
      <c r="D1295">
        <v>17</v>
      </c>
      <c r="E1295">
        <v>375.30599999999998</v>
      </c>
      <c r="F1295">
        <v>326.92709400000001</v>
      </c>
      <c r="Q1295">
        <f t="shared" si="114"/>
        <v>23.90469522222222</v>
      </c>
      <c r="V1295">
        <f t="shared" si="113"/>
        <v>399.21069522222223</v>
      </c>
    </row>
    <row r="1296" spans="1:22" x14ac:dyDescent="0.3">
      <c r="A1296">
        <v>1294</v>
      </c>
      <c r="B1296">
        <v>2013</v>
      </c>
      <c r="C1296">
        <v>7</v>
      </c>
      <c r="D1296">
        <v>18</v>
      </c>
      <c r="E1296">
        <v>375.18160999999998</v>
      </c>
      <c r="F1296">
        <v>320.91665599999999</v>
      </c>
      <c r="Q1296">
        <f t="shared" si="114"/>
        <v>26.928712555555553</v>
      </c>
      <c r="V1296">
        <f t="shared" si="113"/>
        <v>402.11032255555551</v>
      </c>
    </row>
    <row r="1297" spans="1:22" x14ac:dyDescent="0.3">
      <c r="A1297">
        <v>1295</v>
      </c>
      <c r="B1297">
        <v>2013</v>
      </c>
      <c r="C1297">
        <v>7</v>
      </c>
      <c r="D1297">
        <v>19</v>
      </c>
      <c r="E1297">
        <v>375.06707799999998</v>
      </c>
      <c r="F1297">
        <v>317.40625</v>
      </c>
      <c r="Q1297">
        <f t="shared" si="114"/>
        <v>28.88443344444444</v>
      </c>
      <c r="V1297">
        <f t="shared" si="113"/>
        <v>403.95151144444441</v>
      </c>
    </row>
    <row r="1298" spans="1:22" x14ac:dyDescent="0.3">
      <c r="A1298">
        <v>1296</v>
      </c>
      <c r="B1298">
        <v>2013</v>
      </c>
      <c r="C1298">
        <v>7</v>
      </c>
      <c r="D1298">
        <v>20</v>
      </c>
      <c r="E1298">
        <v>374.95974699999999</v>
      </c>
      <c r="F1298">
        <v>314.5625</v>
      </c>
      <c r="Q1298">
        <f t="shared" si="114"/>
        <v>32.043072111111115</v>
      </c>
      <c r="V1298">
        <f t="shared" si="113"/>
        <v>407.00281911111108</v>
      </c>
    </row>
    <row r="1299" spans="1:22" x14ac:dyDescent="0.3">
      <c r="A1299">
        <v>1297</v>
      </c>
      <c r="B1299">
        <v>2013</v>
      </c>
      <c r="C1299">
        <v>7</v>
      </c>
      <c r="D1299">
        <v>21</v>
      </c>
      <c r="E1299">
        <v>374.85891700000002</v>
      </c>
      <c r="F1299">
        <v>310.72915599999999</v>
      </c>
      <c r="Q1299">
        <f t="shared" si="114"/>
        <v>34.883117666666664</v>
      </c>
      <c r="V1299">
        <f t="shared" si="113"/>
        <v>409.74203466666665</v>
      </c>
    </row>
    <row r="1300" spans="1:22" x14ac:dyDescent="0.3">
      <c r="A1300">
        <v>1298</v>
      </c>
      <c r="B1300">
        <v>2013</v>
      </c>
      <c r="C1300">
        <v>7</v>
      </c>
      <c r="D1300">
        <v>22</v>
      </c>
      <c r="E1300">
        <v>374.76355000000001</v>
      </c>
      <c r="F1300">
        <v>307.125</v>
      </c>
      <c r="Q1300">
        <f t="shared" si="114"/>
        <v>37.630267444444442</v>
      </c>
      <c r="V1300">
        <f t="shared" si="113"/>
        <v>412.39381744444444</v>
      </c>
    </row>
    <row r="1301" spans="1:22" x14ac:dyDescent="0.3">
      <c r="A1301">
        <v>1299</v>
      </c>
      <c r="B1301">
        <v>2013</v>
      </c>
      <c r="C1301">
        <v>7</v>
      </c>
      <c r="D1301">
        <v>23</v>
      </c>
      <c r="E1301">
        <v>374.673676</v>
      </c>
      <c r="F1301">
        <v>303.52084400000001</v>
      </c>
      <c r="Q1301">
        <f t="shared" si="114"/>
        <v>40.648223999999999</v>
      </c>
      <c r="V1301">
        <f t="shared" si="113"/>
        <v>415.32190000000003</v>
      </c>
    </row>
    <row r="1302" spans="1:22" x14ac:dyDescent="0.3">
      <c r="A1302">
        <v>1300</v>
      </c>
      <c r="B1302">
        <v>2013</v>
      </c>
      <c r="C1302">
        <v>7</v>
      </c>
      <c r="D1302">
        <v>24</v>
      </c>
      <c r="E1302">
        <v>374.58898900000003</v>
      </c>
      <c r="F1302">
        <v>299.88540599999999</v>
      </c>
      <c r="Q1302">
        <f t="shared" si="114"/>
        <v>43.987416444444442</v>
      </c>
      <c r="V1302">
        <f t="shared" si="113"/>
        <v>418.57640544444445</v>
      </c>
    </row>
    <row r="1303" spans="1:22" x14ac:dyDescent="0.3">
      <c r="A1303">
        <v>1301</v>
      </c>
      <c r="B1303">
        <v>2013</v>
      </c>
      <c r="C1303">
        <v>7</v>
      </c>
      <c r="D1303">
        <v>25</v>
      </c>
      <c r="E1303">
        <v>374.50851399999999</v>
      </c>
      <c r="F1303">
        <v>297.09375</v>
      </c>
      <c r="Q1303">
        <f t="shared" si="114"/>
        <v>47.220932111111118</v>
      </c>
      <c r="V1303">
        <f t="shared" si="113"/>
        <v>421.72944611111109</v>
      </c>
    </row>
    <row r="1304" spans="1:22" x14ac:dyDescent="0.3">
      <c r="A1304">
        <v>1302</v>
      </c>
      <c r="B1304">
        <v>2013</v>
      </c>
      <c r="C1304">
        <v>7</v>
      </c>
      <c r="D1304">
        <v>26</v>
      </c>
      <c r="E1304">
        <v>374.43249500000002</v>
      </c>
      <c r="F1304">
        <v>294.08334400000001</v>
      </c>
      <c r="Q1304">
        <f t="shared" si="114"/>
        <v>50.041812444444446</v>
      </c>
      <c r="V1304">
        <f t="shared" si="113"/>
        <v>424.47430744444443</v>
      </c>
    </row>
    <row r="1305" spans="1:22" x14ac:dyDescent="0.3">
      <c r="A1305">
        <v>1303</v>
      </c>
      <c r="B1305">
        <v>2013</v>
      </c>
      <c r="C1305">
        <v>7</v>
      </c>
      <c r="D1305">
        <v>27</v>
      </c>
      <c r="E1305">
        <v>374.36096199999997</v>
      </c>
      <c r="F1305">
        <v>290.48959400000001</v>
      </c>
      <c r="Q1305">
        <f t="shared" si="114"/>
        <v>52.622131333333321</v>
      </c>
      <c r="V1305">
        <f t="shared" si="113"/>
        <v>426.98309333333327</v>
      </c>
    </row>
    <row r="1306" spans="1:22" x14ac:dyDescent="0.3">
      <c r="A1306">
        <v>1304</v>
      </c>
      <c r="B1306">
        <v>2013</v>
      </c>
      <c r="C1306">
        <v>7</v>
      </c>
      <c r="D1306">
        <v>28</v>
      </c>
      <c r="E1306">
        <v>374.29260299999999</v>
      </c>
      <c r="F1306">
        <v>286.72915599999999</v>
      </c>
      <c r="Q1306">
        <f t="shared" si="114"/>
        <v>55.291880222222211</v>
      </c>
      <c r="V1306">
        <f t="shared" si="113"/>
        <v>429.58448322222222</v>
      </c>
    </row>
    <row r="1307" spans="1:22" x14ac:dyDescent="0.3">
      <c r="A1307">
        <v>1305</v>
      </c>
      <c r="B1307">
        <v>2013</v>
      </c>
      <c r="C1307">
        <v>7</v>
      </c>
      <c r="D1307">
        <v>29</v>
      </c>
      <c r="E1307">
        <v>374.22720299999997</v>
      </c>
      <c r="F1307">
        <v>284.625</v>
      </c>
      <c r="Q1307">
        <f t="shared" si="114"/>
        <v>57.783158999999991</v>
      </c>
      <c r="V1307">
        <f t="shared" si="113"/>
        <v>432.01036199999999</v>
      </c>
    </row>
    <row r="1308" spans="1:22" x14ac:dyDescent="0.3">
      <c r="A1308">
        <v>1306</v>
      </c>
      <c r="B1308">
        <v>2013</v>
      </c>
      <c r="C1308">
        <v>7</v>
      </c>
      <c r="D1308">
        <v>30</v>
      </c>
      <c r="E1308">
        <v>374.16461199999998</v>
      </c>
      <c r="F1308">
        <v>281.6875</v>
      </c>
      <c r="Q1308">
        <f t="shared" si="114"/>
        <v>60.366397555555551</v>
      </c>
      <c r="V1308">
        <f t="shared" si="113"/>
        <v>434.53100955555556</v>
      </c>
    </row>
    <row r="1309" spans="1:22" x14ac:dyDescent="0.3">
      <c r="A1309">
        <v>1307</v>
      </c>
      <c r="B1309">
        <v>2013</v>
      </c>
      <c r="C1309">
        <v>7</v>
      </c>
      <c r="D1309">
        <v>31</v>
      </c>
      <c r="E1309">
        <v>374.10611</v>
      </c>
      <c r="F1309">
        <v>280.04165599999999</v>
      </c>
      <c r="Q1309">
        <f t="shared" si="114"/>
        <v>62.779181888888893</v>
      </c>
      <c r="V1309">
        <f t="shared" si="113"/>
        <v>436.8852918888889</v>
      </c>
    </row>
    <row r="1310" spans="1:22" x14ac:dyDescent="0.3">
      <c r="A1310">
        <v>1308</v>
      </c>
      <c r="B1310">
        <v>2013</v>
      </c>
      <c r="C1310">
        <v>8</v>
      </c>
      <c r="D1310">
        <v>1</v>
      </c>
      <c r="E1310">
        <v>374.048248</v>
      </c>
      <c r="F1310">
        <v>277.5</v>
      </c>
      <c r="Q1310">
        <f t="shared" si="114"/>
        <v>65.293704444444458</v>
      </c>
      <c r="V1310">
        <f t="shared" si="113"/>
        <v>439.34195244444447</v>
      </c>
    </row>
    <row r="1311" spans="1:22" x14ac:dyDescent="0.3">
      <c r="A1311">
        <v>1309</v>
      </c>
      <c r="B1311">
        <v>2013</v>
      </c>
      <c r="C1311">
        <v>8</v>
      </c>
      <c r="D1311">
        <v>2</v>
      </c>
      <c r="E1311">
        <v>373.99298099999999</v>
      </c>
      <c r="F1311">
        <v>276</v>
      </c>
      <c r="Q1311">
        <f t="shared" si="114"/>
        <v>67.523661333333337</v>
      </c>
      <c r="V1311">
        <f t="shared" si="113"/>
        <v>441.51664233333332</v>
      </c>
    </row>
    <row r="1312" spans="1:22" x14ac:dyDescent="0.3">
      <c r="A1312">
        <v>1310</v>
      </c>
      <c r="B1312">
        <v>2013</v>
      </c>
      <c r="C1312">
        <v>8</v>
      </c>
      <c r="D1312">
        <v>3</v>
      </c>
      <c r="E1312">
        <v>373.93957499999999</v>
      </c>
      <c r="F1312">
        <v>273.375</v>
      </c>
      <c r="Q1312">
        <f t="shared" si="114"/>
        <v>69.839560555555565</v>
      </c>
      <c r="V1312">
        <f t="shared" si="113"/>
        <v>443.77913555555557</v>
      </c>
    </row>
    <row r="1313" spans="1:22" x14ac:dyDescent="0.3">
      <c r="A1313">
        <v>1311</v>
      </c>
      <c r="B1313">
        <v>2013</v>
      </c>
      <c r="C1313">
        <v>8</v>
      </c>
      <c r="D1313">
        <v>4</v>
      </c>
      <c r="E1313">
        <v>373.88833599999998</v>
      </c>
      <c r="F1313">
        <v>270.52084400000001</v>
      </c>
      <c r="Q1313">
        <f t="shared" si="114"/>
        <v>72.313422111111123</v>
      </c>
      <c r="V1313">
        <f t="shared" si="113"/>
        <v>446.20175811111108</v>
      </c>
    </row>
    <row r="1314" spans="1:22" x14ac:dyDescent="0.3">
      <c r="A1314">
        <v>1312</v>
      </c>
      <c r="B1314">
        <v>2013</v>
      </c>
      <c r="C1314">
        <v>8</v>
      </c>
      <c r="D1314">
        <v>5</v>
      </c>
      <c r="E1314">
        <v>373.83923299999998</v>
      </c>
      <c r="F1314">
        <v>267.6875</v>
      </c>
      <c r="Q1314">
        <f t="shared" si="114"/>
        <v>74.402625111111107</v>
      </c>
      <c r="V1314">
        <f t="shared" si="113"/>
        <v>448.24185811111107</v>
      </c>
    </row>
    <row r="1315" spans="1:22" x14ac:dyDescent="0.3">
      <c r="A1315">
        <v>1313</v>
      </c>
      <c r="B1315">
        <v>2013</v>
      </c>
      <c r="C1315">
        <v>8</v>
      </c>
      <c r="D1315">
        <v>6</v>
      </c>
      <c r="E1315">
        <v>373.79174799999998</v>
      </c>
      <c r="F1315">
        <v>265.72915599999999</v>
      </c>
      <c r="Q1315">
        <f t="shared" si="114"/>
        <v>76.711281666666665</v>
      </c>
      <c r="V1315">
        <f t="shared" si="113"/>
        <v>450.50302966666663</v>
      </c>
    </row>
    <row r="1316" spans="1:22" x14ac:dyDescent="0.3">
      <c r="A1316">
        <v>1314</v>
      </c>
      <c r="B1316">
        <v>2013</v>
      </c>
      <c r="C1316">
        <v>8</v>
      </c>
      <c r="D1316">
        <v>7</v>
      </c>
      <c r="E1316">
        <v>373.746399</v>
      </c>
      <c r="F1316">
        <v>264.875</v>
      </c>
      <c r="Q1316">
        <f t="shared" si="114"/>
        <v>78.626437666666661</v>
      </c>
      <c r="V1316">
        <f t="shared" si="113"/>
        <v>452.37283666666667</v>
      </c>
    </row>
    <row r="1317" spans="1:22" x14ac:dyDescent="0.3">
      <c r="A1317">
        <v>1315</v>
      </c>
      <c r="B1317">
        <v>2013</v>
      </c>
      <c r="C1317">
        <v>8</v>
      </c>
      <c r="D1317">
        <v>8</v>
      </c>
      <c r="E1317">
        <v>373.70169099999998</v>
      </c>
      <c r="F1317">
        <v>262.5625</v>
      </c>
      <c r="Q1317">
        <f t="shared" si="114"/>
        <v>81.368394777777766</v>
      </c>
      <c r="V1317">
        <f t="shared" si="113"/>
        <v>455.07008577777776</v>
      </c>
    </row>
    <row r="1318" spans="1:22" x14ac:dyDescent="0.3">
      <c r="A1318">
        <v>1316</v>
      </c>
      <c r="B1318">
        <v>2013</v>
      </c>
      <c r="C1318">
        <v>8</v>
      </c>
      <c r="D1318">
        <v>9</v>
      </c>
      <c r="E1318">
        <v>373.658905</v>
      </c>
      <c r="F1318">
        <v>261.91665599999999</v>
      </c>
      <c r="Q1318">
        <f t="shared" si="114"/>
        <v>83.317718444444438</v>
      </c>
      <c r="V1318">
        <f t="shared" si="113"/>
        <v>456.97662344444444</v>
      </c>
    </row>
    <row r="1319" spans="1:22" x14ac:dyDescent="0.3">
      <c r="A1319">
        <v>1317</v>
      </c>
      <c r="B1319">
        <v>2013</v>
      </c>
      <c r="C1319">
        <v>8</v>
      </c>
      <c r="D1319">
        <v>10</v>
      </c>
      <c r="E1319">
        <v>373.61773699999998</v>
      </c>
      <c r="F1319">
        <v>266.26040599999999</v>
      </c>
      <c r="Q1319">
        <f t="shared" si="114"/>
        <v>84.670678111111101</v>
      </c>
      <c r="V1319">
        <f t="shared" si="113"/>
        <v>458.28841511111108</v>
      </c>
    </row>
    <row r="1320" spans="1:22" x14ac:dyDescent="0.3">
      <c r="A1320">
        <v>1318</v>
      </c>
      <c r="B1320">
        <v>2013</v>
      </c>
      <c r="C1320">
        <v>8</v>
      </c>
      <c r="D1320">
        <v>11</v>
      </c>
      <c r="E1320">
        <v>373.57638500000002</v>
      </c>
      <c r="F1320">
        <v>263.29165599999999</v>
      </c>
      <c r="Q1320">
        <f t="shared" si="114"/>
        <v>86.768449666666683</v>
      </c>
      <c r="V1320">
        <f t="shared" si="113"/>
        <v>460.34483466666671</v>
      </c>
    </row>
    <row r="1321" spans="1:22" x14ac:dyDescent="0.3">
      <c r="A1321">
        <v>1319</v>
      </c>
      <c r="B1321">
        <v>2013</v>
      </c>
      <c r="C1321">
        <v>8</v>
      </c>
      <c r="D1321">
        <v>12</v>
      </c>
      <c r="E1321">
        <v>373.53582799999998</v>
      </c>
      <c r="F1321">
        <v>257.66665599999999</v>
      </c>
      <c r="Q1321">
        <f t="shared" si="114"/>
        <v>88.913631888888887</v>
      </c>
      <c r="V1321">
        <f t="shared" si="113"/>
        <v>462.4494598888889</v>
      </c>
    </row>
    <row r="1322" spans="1:22" x14ac:dyDescent="0.3">
      <c r="A1322">
        <v>1320</v>
      </c>
      <c r="B1322">
        <v>2013</v>
      </c>
      <c r="C1322">
        <v>8</v>
      </c>
      <c r="D1322">
        <v>13</v>
      </c>
      <c r="E1322">
        <v>373.49646000000001</v>
      </c>
      <c r="F1322">
        <v>254.75</v>
      </c>
      <c r="Q1322">
        <f t="shared" si="114"/>
        <v>91.079413666666653</v>
      </c>
      <c r="V1322">
        <f t="shared" si="113"/>
        <v>464.57587366666667</v>
      </c>
    </row>
    <row r="1323" spans="1:22" x14ac:dyDescent="0.3">
      <c r="A1323">
        <v>1321</v>
      </c>
      <c r="B1323">
        <v>2013</v>
      </c>
      <c r="C1323">
        <v>8</v>
      </c>
      <c r="D1323">
        <v>14</v>
      </c>
      <c r="E1323">
        <v>373.45840500000003</v>
      </c>
      <c r="F1323">
        <v>254</v>
      </c>
      <c r="Q1323">
        <f t="shared" si="114"/>
        <v>92.755459333333334</v>
      </c>
      <c r="V1323">
        <f t="shared" si="113"/>
        <v>466.21386433333339</v>
      </c>
    </row>
    <row r="1324" spans="1:22" x14ac:dyDescent="0.3">
      <c r="A1324">
        <v>1322</v>
      </c>
      <c r="B1324">
        <v>2013</v>
      </c>
      <c r="C1324">
        <v>8</v>
      </c>
      <c r="D1324">
        <v>15</v>
      </c>
      <c r="E1324">
        <v>373.42095899999998</v>
      </c>
      <c r="F1324">
        <v>0</v>
      </c>
      <c r="Q1324">
        <f t="shared" si="114"/>
        <v>122.738722</v>
      </c>
      <c r="V1324">
        <f t="shared" si="113"/>
        <v>496.15968099999998</v>
      </c>
    </row>
    <row r="1325" spans="1:22" x14ac:dyDescent="0.3">
      <c r="A1325">
        <v>1323</v>
      </c>
      <c r="B1325">
        <v>2013</v>
      </c>
      <c r="C1325">
        <v>8</v>
      </c>
      <c r="D1325">
        <v>16</v>
      </c>
      <c r="E1325">
        <v>373.38528400000001</v>
      </c>
      <c r="F1325">
        <v>250.3125</v>
      </c>
      <c r="Q1325">
        <f t="shared" si="114"/>
        <v>96.565126222222219</v>
      </c>
      <c r="V1325">
        <f t="shared" si="113"/>
        <v>469.95041022222222</v>
      </c>
    </row>
    <row r="1326" spans="1:22" x14ac:dyDescent="0.3">
      <c r="A1326">
        <v>1324</v>
      </c>
      <c r="B1326">
        <v>2013</v>
      </c>
      <c r="C1326">
        <v>8</v>
      </c>
      <c r="D1326">
        <v>17</v>
      </c>
      <c r="E1326">
        <v>373.348206</v>
      </c>
      <c r="F1326">
        <v>249</v>
      </c>
      <c r="Q1326">
        <f t="shared" si="114"/>
        <v>98.497401111111117</v>
      </c>
      <c r="V1326">
        <f t="shared" si="113"/>
        <v>471.84560711111112</v>
      </c>
    </row>
    <row r="1327" spans="1:22" x14ac:dyDescent="0.3">
      <c r="A1327">
        <v>1325</v>
      </c>
      <c r="B1327">
        <v>2013</v>
      </c>
      <c r="C1327">
        <v>8</v>
      </c>
      <c r="D1327">
        <v>18</v>
      </c>
      <c r="E1327">
        <v>373.31268299999999</v>
      </c>
      <c r="F1327">
        <v>248.0625</v>
      </c>
      <c r="Q1327">
        <f t="shared" si="114"/>
        <v>100.06689944444445</v>
      </c>
      <c r="V1327">
        <f t="shared" si="113"/>
        <v>473.37958244444445</v>
      </c>
    </row>
    <row r="1328" spans="1:22" x14ac:dyDescent="0.3">
      <c r="A1328">
        <v>1326</v>
      </c>
      <c r="B1328">
        <v>2013</v>
      </c>
      <c r="C1328">
        <v>8</v>
      </c>
      <c r="D1328">
        <v>19</v>
      </c>
      <c r="E1328">
        <v>373.27780200000001</v>
      </c>
      <c r="F1328">
        <v>246.10417200000001</v>
      </c>
      <c r="Q1328">
        <f t="shared" si="114"/>
        <v>101.87088511111109</v>
      </c>
      <c r="V1328">
        <f t="shared" si="113"/>
        <v>475.14868711111109</v>
      </c>
    </row>
    <row r="1329" spans="1:22" x14ac:dyDescent="0.3">
      <c r="A1329">
        <v>1327</v>
      </c>
      <c r="B1329">
        <v>2013</v>
      </c>
      <c r="C1329">
        <v>8</v>
      </c>
      <c r="D1329">
        <v>20</v>
      </c>
      <c r="E1329">
        <v>373.24343900000002</v>
      </c>
      <c r="F1329">
        <v>244.91667200000001</v>
      </c>
      <c r="Q1329">
        <f t="shared" si="114"/>
        <v>103.38604233333334</v>
      </c>
      <c r="V1329">
        <f t="shared" si="113"/>
        <v>476.62948133333339</v>
      </c>
    </row>
    <row r="1330" spans="1:22" x14ac:dyDescent="0.3">
      <c r="A1330">
        <v>1328</v>
      </c>
      <c r="B1330">
        <v>2013</v>
      </c>
      <c r="C1330">
        <v>8</v>
      </c>
      <c r="D1330">
        <v>21</v>
      </c>
      <c r="E1330">
        <v>373.20974699999999</v>
      </c>
      <c r="F1330">
        <v>243.77082799999999</v>
      </c>
      <c r="Q1330">
        <f t="shared" si="114"/>
        <v>105.39706577777777</v>
      </c>
      <c r="V1330">
        <f t="shared" si="113"/>
        <v>478.60681277777775</v>
      </c>
    </row>
    <row r="1331" spans="1:22" x14ac:dyDescent="0.3">
      <c r="A1331">
        <v>1329</v>
      </c>
      <c r="B1331">
        <v>2013</v>
      </c>
      <c r="C1331">
        <v>8</v>
      </c>
      <c r="D1331">
        <v>22</v>
      </c>
      <c r="E1331">
        <v>373.17691000000002</v>
      </c>
      <c r="F1331">
        <v>242.83332799999999</v>
      </c>
      <c r="Q1331">
        <f t="shared" si="114"/>
        <v>107.31358855555555</v>
      </c>
      <c r="V1331">
        <f t="shared" si="113"/>
        <v>480.49049855555558</v>
      </c>
    </row>
    <row r="1332" spans="1:22" x14ac:dyDescent="0.3">
      <c r="A1332">
        <v>1330</v>
      </c>
      <c r="B1332">
        <v>2013</v>
      </c>
      <c r="C1332">
        <v>8</v>
      </c>
      <c r="D1332">
        <v>23</v>
      </c>
      <c r="E1332">
        <v>373.14349399999998</v>
      </c>
      <c r="F1332">
        <v>242.38542200000001</v>
      </c>
      <c r="Q1332">
        <f t="shared" si="114"/>
        <v>108.90832044444446</v>
      </c>
      <c r="V1332">
        <f t="shared" si="113"/>
        <v>482.0518144444444</v>
      </c>
    </row>
    <row r="1333" spans="1:22" x14ac:dyDescent="0.3">
      <c r="A1333">
        <v>1331</v>
      </c>
      <c r="B1333">
        <v>2013</v>
      </c>
      <c r="C1333">
        <v>8</v>
      </c>
      <c r="D1333">
        <v>24</v>
      </c>
      <c r="E1333">
        <v>373.11187699999999</v>
      </c>
      <c r="F1333">
        <v>239.33332799999999</v>
      </c>
      <c r="Q1333">
        <f t="shared" si="114"/>
        <v>110.85681177777776</v>
      </c>
      <c r="V1333">
        <f t="shared" si="113"/>
        <v>483.96868877777774</v>
      </c>
    </row>
    <row r="1334" spans="1:22" x14ac:dyDescent="0.3">
      <c r="A1334">
        <v>1332</v>
      </c>
      <c r="B1334">
        <v>2013</v>
      </c>
      <c r="C1334">
        <v>8</v>
      </c>
      <c r="D1334">
        <v>25</v>
      </c>
      <c r="E1334">
        <v>373.080353</v>
      </c>
      <c r="F1334">
        <v>241.07292200000001</v>
      </c>
      <c r="Q1334">
        <f t="shared" si="114"/>
        <v>111.82386433333333</v>
      </c>
      <c r="V1334">
        <f t="shared" si="113"/>
        <v>484.90421733333335</v>
      </c>
    </row>
    <row r="1335" spans="1:22" x14ac:dyDescent="0.3">
      <c r="A1335">
        <v>1333</v>
      </c>
      <c r="B1335">
        <v>2013</v>
      </c>
      <c r="C1335">
        <v>8</v>
      </c>
      <c r="D1335">
        <v>26</v>
      </c>
      <c r="E1335">
        <v>373.04855300000003</v>
      </c>
      <c r="F1335">
        <v>239.33332799999999</v>
      </c>
      <c r="Q1335">
        <f t="shared" si="114"/>
        <v>113.66510522222221</v>
      </c>
      <c r="V1335">
        <f t="shared" si="113"/>
        <v>486.71365822222225</v>
      </c>
    </row>
    <row r="1336" spans="1:22" x14ac:dyDescent="0.3">
      <c r="A1336">
        <v>1334</v>
      </c>
      <c r="B1336">
        <v>2013</v>
      </c>
      <c r="C1336">
        <v>8</v>
      </c>
      <c r="D1336">
        <v>27</v>
      </c>
      <c r="E1336">
        <v>373.01809700000001</v>
      </c>
      <c r="F1336">
        <v>236.0625</v>
      </c>
      <c r="Q1336">
        <f t="shared" si="114"/>
        <v>115.53928788888889</v>
      </c>
      <c r="V1336">
        <f t="shared" si="113"/>
        <v>488.55738488888892</v>
      </c>
    </row>
    <row r="1337" spans="1:22" x14ac:dyDescent="0.3">
      <c r="A1337">
        <v>1335</v>
      </c>
      <c r="B1337">
        <v>2013</v>
      </c>
      <c r="C1337">
        <v>8</v>
      </c>
      <c r="D1337">
        <v>28</v>
      </c>
      <c r="E1337">
        <v>372.98700000000002</v>
      </c>
      <c r="F1337">
        <v>235.33332799999999</v>
      </c>
      <c r="Q1337">
        <f t="shared" si="114"/>
        <v>116.86053122222221</v>
      </c>
      <c r="V1337">
        <f t="shared" si="113"/>
        <v>489.84753122222224</v>
      </c>
    </row>
    <row r="1338" spans="1:22" x14ac:dyDescent="0.3">
      <c r="A1338">
        <v>1336</v>
      </c>
      <c r="B1338">
        <v>2013</v>
      </c>
      <c r="C1338">
        <v>8</v>
      </c>
      <c r="D1338">
        <v>29</v>
      </c>
      <c r="E1338">
        <v>372.95547499999998</v>
      </c>
      <c r="F1338">
        <v>234</v>
      </c>
      <c r="Q1338">
        <f t="shared" si="114"/>
        <v>118.18977355555555</v>
      </c>
      <c r="V1338">
        <f t="shared" si="113"/>
        <v>491.14524855555555</v>
      </c>
    </row>
    <row r="1339" spans="1:22" x14ac:dyDescent="0.3">
      <c r="A1339">
        <v>1337</v>
      </c>
      <c r="B1339">
        <v>2013</v>
      </c>
      <c r="C1339">
        <v>8</v>
      </c>
      <c r="D1339">
        <v>30</v>
      </c>
      <c r="E1339">
        <v>372.92654399999998</v>
      </c>
      <c r="F1339">
        <v>231.64582799999999</v>
      </c>
      <c r="Q1339">
        <f t="shared" si="114"/>
        <v>119.24565133333333</v>
      </c>
      <c r="V1339">
        <f t="shared" si="113"/>
        <v>492.17219533333332</v>
      </c>
    </row>
    <row r="1340" spans="1:22" x14ac:dyDescent="0.3">
      <c r="A1340">
        <v>1338</v>
      </c>
      <c r="B1340">
        <v>2013</v>
      </c>
      <c r="C1340">
        <v>8</v>
      </c>
      <c r="D1340">
        <v>31</v>
      </c>
      <c r="E1340">
        <v>372.89587399999999</v>
      </c>
      <c r="F1340">
        <v>230</v>
      </c>
      <c r="Q1340">
        <f t="shared" si="114"/>
        <v>120.95154666666667</v>
      </c>
      <c r="V1340">
        <f t="shared" si="113"/>
        <v>493.84742066666666</v>
      </c>
    </row>
    <row r="1341" spans="1:22" x14ac:dyDescent="0.3">
      <c r="A1341">
        <v>1339</v>
      </c>
      <c r="B1341">
        <v>2013</v>
      </c>
      <c r="C1341">
        <v>9</v>
      </c>
      <c r="D1341">
        <v>1</v>
      </c>
      <c r="E1341">
        <v>372.86532599999998</v>
      </c>
      <c r="F1341">
        <v>229.0625</v>
      </c>
      <c r="Q1341">
        <f t="shared" si="114"/>
        <v>122.30340066666668</v>
      </c>
      <c r="V1341">
        <f t="shared" si="113"/>
        <v>495.16872666666666</v>
      </c>
    </row>
    <row r="1342" spans="1:22" x14ac:dyDescent="0.3">
      <c r="A1342">
        <v>1340</v>
      </c>
      <c r="B1342">
        <v>2013</v>
      </c>
      <c r="C1342">
        <v>9</v>
      </c>
      <c r="D1342">
        <v>2</v>
      </c>
      <c r="E1342">
        <v>372.83480800000001</v>
      </c>
      <c r="F1342">
        <v>227.375</v>
      </c>
      <c r="Q1342">
        <f t="shared" si="114"/>
        <v>124.09770366666665</v>
      </c>
      <c r="V1342">
        <f t="shared" si="113"/>
        <v>496.93251166666664</v>
      </c>
    </row>
    <row r="1343" spans="1:22" x14ac:dyDescent="0.3">
      <c r="A1343">
        <v>1341</v>
      </c>
      <c r="B1343">
        <v>2013</v>
      </c>
      <c r="C1343">
        <v>9</v>
      </c>
      <c r="D1343">
        <v>3</v>
      </c>
      <c r="E1343">
        <v>372.80456500000003</v>
      </c>
      <c r="F1343">
        <v>226.02082799999999</v>
      </c>
      <c r="Q1343">
        <f t="shared" si="114"/>
        <v>125.35657066666666</v>
      </c>
      <c r="V1343">
        <f t="shared" si="113"/>
        <v>498.16113566666667</v>
      </c>
    </row>
    <row r="1344" spans="1:22" x14ac:dyDescent="0.3">
      <c r="A1344">
        <v>1342</v>
      </c>
      <c r="B1344">
        <v>2013</v>
      </c>
      <c r="C1344">
        <v>9</v>
      </c>
      <c r="D1344">
        <v>4</v>
      </c>
      <c r="E1344">
        <v>372.774719</v>
      </c>
      <c r="F1344">
        <v>225.97917200000001</v>
      </c>
      <c r="Q1344">
        <f t="shared" si="114"/>
        <v>126.61931722222224</v>
      </c>
      <c r="V1344">
        <f t="shared" si="113"/>
        <v>499.39403622222221</v>
      </c>
    </row>
    <row r="1345" spans="1:22" x14ac:dyDescent="0.3">
      <c r="A1345">
        <v>1343</v>
      </c>
      <c r="B1345">
        <v>2013</v>
      </c>
      <c r="C1345">
        <v>9</v>
      </c>
      <c r="D1345">
        <v>5</v>
      </c>
      <c r="E1345">
        <v>372.74585000000002</v>
      </c>
      <c r="F1345">
        <v>226.33332799999999</v>
      </c>
      <c r="Q1345">
        <f t="shared" si="114"/>
        <v>127.95116166666668</v>
      </c>
      <c r="V1345">
        <f t="shared" si="113"/>
        <v>500.6970116666667</v>
      </c>
    </row>
    <row r="1346" spans="1:22" x14ac:dyDescent="0.3">
      <c r="A1346">
        <v>1344</v>
      </c>
      <c r="B1346">
        <v>2013</v>
      </c>
      <c r="C1346">
        <v>9</v>
      </c>
      <c r="D1346">
        <v>6</v>
      </c>
      <c r="E1346">
        <v>372.71899400000001</v>
      </c>
      <c r="F1346">
        <v>227.27082799999999</v>
      </c>
      <c r="Q1346">
        <f t="shared" si="114"/>
        <v>128.98029222222223</v>
      </c>
      <c r="V1346">
        <f t="shared" si="113"/>
        <v>501.69928622222221</v>
      </c>
    </row>
    <row r="1347" spans="1:22" x14ac:dyDescent="0.3">
      <c r="A1347">
        <v>1345</v>
      </c>
      <c r="B1347">
        <v>2013</v>
      </c>
      <c r="C1347">
        <v>9</v>
      </c>
      <c r="D1347">
        <v>7</v>
      </c>
      <c r="E1347">
        <v>372.71346999999997</v>
      </c>
      <c r="F1347">
        <v>222.95832799999999</v>
      </c>
      <c r="Q1347">
        <f t="shared" si="114"/>
        <v>130.50003388888888</v>
      </c>
      <c r="V1347">
        <f t="shared" ref="V1347:V1410" si="115">E1347+Q1347</f>
        <v>503.21350388888885</v>
      </c>
    </row>
    <row r="1348" spans="1:22" x14ac:dyDescent="0.3">
      <c r="A1348">
        <v>1346</v>
      </c>
      <c r="B1348">
        <v>2013</v>
      </c>
      <c r="C1348">
        <v>9</v>
      </c>
      <c r="D1348">
        <v>8</v>
      </c>
      <c r="E1348">
        <v>372.68444799999997</v>
      </c>
      <c r="F1348">
        <v>221.03125</v>
      </c>
      <c r="Q1348">
        <f t="shared" si="114"/>
        <v>131.93156933333333</v>
      </c>
      <c r="V1348">
        <f t="shared" si="115"/>
        <v>504.61601733333328</v>
      </c>
    </row>
    <row r="1349" spans="1:22" x14ac:dyDescent="0.3">
      <c r="A1349">
        <v>1347</v>
      </c>
      <c r="B1349">
        <v>2013</v>
      </c>
      <c r="C1349">
        <v>9</v>
      </c>
      <c r="D1349">
        <v>9</v>
      </c>
      <c r="E1349">
        <v>372.65325899999999</v>
      </c>
      <c r="F1349">
        <v>221</v>
      </c>
      <c r="Q1349">
        <f t="shared" si="114"/>
        <v>133.48139099999997</v>
      </c>
      <c r="V1349">
        <f t="shared" si="115"/>
        <v>506.13464999999997</v>
      </c>
    </row>
    <row r="1350" spans="1:22" x14ac:dyDescent="0.3">
      <c r="A1350">
        <v>1348</v>
      </c>
      <c r="B1350">
        <v>2013</v>
      </c>
      <c r="C1350">
        <v>9</v>
      </c>
      <c r="D1350">
        <v>10</v>
      </c>
      <c r="E1350">
        <v>372.62176499999998</v>
      </c>
      <c r="F1350">
        <v>220.14582799999999</v>
      </c>
      <c r="Q1350">
        <f t="shared" si="114"/>
        <v>135.06012466666667</v>
      </c>
      <c r="V1350">
        <f t="shared" si="115"/>
        <v>507.68188966666662</v>
      </c>
    </row>
    <row r="1351" spans="1:22" x14ac:dyDescent="0.3">
      <c r="A1351">
        <v>1349</v>
      </c>
      <c r="B1351">
        <v>2013</v>
      </c>
      <c r="C1351">
        <v>9</v>
      </c>
      <c r="D1351">
        <v>11</v>
      </c>
      <c r="E1351">
        <v>372.59072900000001</v>
      </c>
      <c r="F1351">
        <v>219.08332799999999</v>
      </c>
      <c r="Q1351">
        <f t="shared" si="114"/>
        <v>136.20139922222222</v>
      </c>
      <c r="V1351">
        <f t="shared" si="115"/>
        <v>508.79212822222223</v>
      </c>
    </row>
    <row r="1352" spans="1:22" x14ac:dyDescent="0.3">
      <c r="A1352">
        <v>1350</v>
      </c>
      <c r="B1352">
        <v>2013</v>
      </c>
      <c r="C1352">
        <v>9</v>
      </c>
      <c r="D1352">
        <v>12</v>
      </c>
      <c r="E1352">
        <v>372.56021099999998</v>
      </c>
      <c r="F1352">
        <v>217.54167200000001</v>
      </c>
      <c r="Q1352">
        <f t="shared" si="114"/>
        <v>137.54994722222224</v>
      </c>
      <c r="V1352">
        <f t="shared" si="115"/>
        <v>510.11015822222225</v>
      </c>
    </row>
    <row r="1353" spans="1:22" x14ac:dyDescent="0.3">
      <c r="A1353">
        <v>1351</v>
      </c>
      <c r="B1353">
        <v>2013</v>
      </c>
      <c r="C1353">
        <v>9</v>
      </c>
      <c r="D1353">
        <v>13</v>
      </c>
      <c r="E1353">
        <v>372.53008999999997</v>
      </c>
      <c r="F1353">
        <v>216.66667200000001</v>
      </c>
      <c r="Q1353">
        <f t="shared" si="114"/>
        <v>138.67525733333332</v>
      </c>
      <c r="V1353">
        <f t="shared" si="115"/>
        <v>511.20534733333329</v>
      </c>
    </row>
    <row r="1354" spans="1:22" x14ac:dyDescent="0.3">
      <c r="A1354">
        <v>1352</v>
      </c>
      <c r="B1354">
        <v>2013</v>
      </c>
      <c r="C1354">
        <v>9</v>
      </c>
      <c r="D1354">
        <v>14</v>
      </c>
      <c r="E1354">
        <v>372.49978599999997</v>
      </c>
      <c r="F1354">
        <v>213</v>
      </c>
      <c r="Q1354">
        <f t="shared" si="114"/>
        <v>139.87706166666669</v>
      </c>
      <c r="V1354">
        <f t="shared" si="115"/>
        <v>512.37684766666666</v>
      </c>
    </row>
    <row r="1355" spans="1:22" x14ac:dyDescent="0.3">
      <c r="A1355">
        <v>1353</v>
      </c>
      <c r="B1355">
        <v>2013</v>
      </c>
      <c r="C1355">
        <v>9</v>
      </c>
      <c r="D1355">
        <v>15</v>
      </c>
      <c r="E1355">
        <v>372.47036700000001</v>
      </c>
      <c r="F1355">
        <v>212.70832799999999</v>
      </c>
      <c r="Q1355">
        <f t="shared" ref="Q1355:Q1418" si="116">Q259</f>
        <v>140.76982811111111</v>
      </c>
      <c r="V1355">
        <f t="shared" si="115"/>
        <v>513.24019511111112</v>
      </c>
    </row>
    <row r="1356" spans="1:22" x14ac:dyDescent="0.3">
      <c r="A1356">
        <v>1354</v>
      </c>
      <c r="B1356">
        <v>2013</v>
      </c>
      <c r="C1356">
        <v>9</v>
      </c>
      <c r="D1356">
        <v>16</v>
      </c>
      <c r="E1356">
        <v>372.44174199999998</v>
      </c>
      <c r="F1356">
        <v>211</v>
      </c>
      <c r="Q1356">
        <f t="shared" si="116"/>
        <v>141.85261688888892</v>
      </c>
      <c r="V1356">
        <f t="shared" si="115"/>
        <v>514.29435888888884</v>
      </c>
    </row>
    <row r="1357" spans="1:22" x14ac:dyDescent="0.3">
      <c r="A1357">
        <v>1355</v>
      </c>
      <c r="B1357">
        <v>2013</v>
      </c>
      <c r="C1357">
        <v>9</v>
      </c>
      <c r="D1357">
        <v>17</v>
      </c>
      <c r="E1357">
        <v>372.41281099999998</v>
      </c>
      <c r="F1357">
        <v>210.97917200000001</v>
      </c>
      <c r="Q1357">
        <f t="shared" si="116"/>
        <v>142.08341466666664</v>
      </c>
      <c r="V1357">
        <f t="shared" si="115"/>
        <v>514.49622566666665</v>
      </c>
    </row>
    <row r="1358" spans="1:22" x14ac:dyDescent="0.3">
      <c r="A1358">
        <v>1356</v>
      </c>
      <c r="B1358">
        <v>2013</v>
      </c>
      <c r="C1358">
        <v>9</v>
      </c>
      <c r="D1358">
        <v>18</v>
      </c>
      <c r="E1358">
        <v>372.38357500000001</v>
      </c>
      <c r="F1358">
        <v>210.875</v>
      </c>
      <c r="Q1358">
        <f t="shared" si="116"/>
        <v>142.63652222222223</v>
      </c>
      <c r="V1358">
        <f t="shared" si="115"/>
        <v>515.02009722222226</v>
      </c>
    </row>
    <row r="1359" spans="1:22" x14ac:dyDescent="0.3">
      <c r="A1359">
        <v>1357</v>
      </c>
      <c r="B1359">
        <v>2013</v>
      </c>
      <c r="C1359">
        <v>9</v>
      </c>
      <c r="D1359">
        <v>19</v>
      </c>
      <c r="E1359">
        <v>372.354645</v>
      </c>
      <c r="F1359">
        <v>207.75</v>
      </c>
      <c r="Q1359">
        <f t="shared" si="116"/>
        <v>142.22777311111111</v>
      </c>
      <c r="V1359">
        <f t="shared" si="115"/>
        <v>514.58241811111111</v>
      </c>
    </row>
    <row r="1360" spans="1:22" x14ac:dyDescent="0.3">
      <c r="A1360">
        <v>1358</v>
      </c>
      <c r="B1360">
        <v>2013</v>
      </c>
      <c r="C1360">
        <v>9</v>
      </c>
      <c r="D1360">
        <v>20</v>
      </c>
      <c r="E1360">
        <v>372.32574499999998</v>
      </c>
      <c r="F1360">
        <v>207.45832799999999</v>
      </c>
      <c r="Q1360">
        <f t="shared" si="116"/>
        <v>143.34214111111112</v>
      </c>
      <c r="V1360">
        <f t="shared" si="115"/>
        <v>515.6678861111111</v>
      </c>
    </row>
    <row r="1361" spans="1:22" x14ac:dyDescent="0.3">
      <c r="A1361">
        <v>1359</v>
      </c>
      <c r="B1361">
        <v>2013</v>
      </c>
      <c r="C1361">
        <v>9</v>
      </c>
      <c r="D1361">
        <v>21</v>
      </c>
      <c r="E1361">
        <v>372.29785199999998</v>
      </c>
      <c r="F1361">
        <v>207.60417200000001</v>
      </c>
      <c r="Q1361">
        <f t="shared" si="116"/>
        <v>145.24946244444445</v>
      </c>
      <c r="V1361">
        <f t="shared" si="115"/>
        <v>517.5473144444444</v>
      </c>
    </row>
    <row r="1362" spans="1:22" x14ac:dyDescent="0.3">
      <c r="A1362">
        <v>1360</v>
      </c>
      <c r="B1362">
        <v>2013</v>
      </c>
      <c r="C1362">
        <v>9</v>
      </c>
      <c r="D1362">
        <v>22</v>
      </c>
      <c r="E1362">
        <v>372.27194200000002</v>
      </c>
      <c r="F1362">
        <v>209.60417200000001</v>
      </c>
      <c r="Q1362">
        <f t="shared" si="116"/>
        <v>145.673811</v>
      </c>
      <c r="V1362">
        <f t="shared" si="115"/>
        <v>517.94575299999997</v>
      </c>
    </row>
    <row r="1363" spans="1:22" x14ac:dyDescent="0.3">
      <c r="A1363">
        <v>1361</v>
      </c>
      <c r="B1363">
        <v>2013</v>
      </c>
      <c r="C1363">
        <v>9</v>
      </c>
      <c r="D1363">
        <v>23</v>
      </c>
      <c r="E1363">
        <v>372.24945100000002</v>
      </c>
      <c r="F1363">
        <v>208.85417200000001</v>
      </c>
      <c r="Q1363">
        <f t="shared" si="116"/>
        <v>146.37696688888889</v>
      </c>
      <c r="V1363">
        <f t="shared" si="115"/>
        <v>518.62641788888891</v>
      </c>
    </row>
    <row r="1364" spans="1:22" x14ac:dyDescent="0.3">
      <c r="A1364">
        <v>1362</v>
      </c>
      <c r="B1364">
        <v>2013</v>
      </c>
      <c r="C1364">
        <v>9</v>
      </c>
      <c r="D1364">
        <v>24</v>
      </c>
      <c r="E1364">
        <v>372.22729500000003</v>
      </c>
      <c r="F1364">
        <v>211.08332799999999</v>
      </c>
      <c r="Q1364">
        <f t="shared" si="116"/>
        <v>146.58816033333335</v>
      </c>
      <c r="V1364">
        <f t="shared" si="115"/>
        <v>518.81545533333338</v>
      </c>
    </row>
    <row r="1365" spans="1:22" x14ac:dyDescent="0.3">
      <c r="A1365">
        <v>1363</v>
      </c>
      <c r="B1365">
        <v>2013</v>
      </c>
      <c r="C1365">
        <v>9</v>
      </c>
      <c r="D1365">
        <v>25</v>
      </c>
      <c r="E1365">
        <v>372.24203499999999</v>
      </c>
      <c r="F1365">
        <v>211</v>
      </c>
      <c r="Q1365">
        <f t="shared" si="116"/>
        <v>147.44845388888885</v>
      </c>
      <c r="V1365">
        <f t="shared" si="115"/>
        <v>519.69048888888881</v>
      </c>
    </row>
    <row r="1366" spans="1:22" x14ac:dyDescent="0.3">
      <c r="A1366">
        <v>1364</v>
      </c>
      <c r="B1366">
        <v>2013</v>
      </c>
      <c r="C1366">
        <v>9</v>
      </c>
      <c r="D1366">
        <v>26</v>
      </c>
      <c r="E1366">
        <v>372.330444</v>
      </c>
      <c r="F1366">
        <v>210.77082799999999</v>
      </c>
      <c r="Q1366">
        <f t="shared" si="116"/>
        <v>148.52723011111109</v>
      </c>
      <c r="V1366">
        <f t="shared" si="115"/>
        <v>520.85767411111112</v>
      </c>
    </row>
    <row r="1367" spans="1:22" x14ac:dyDescent="0.3">
      <c r="A1367">
        <v>1365</v>
      </c>
      <c r="B1367">
        <v>2013</v>
      </c>
      <c r="C1367">
        <v>9</v>
      </c>
      <c r="D1367">
        <v>27</v>
      </c>
      <c r="E1367">
        <v>372.42489599999999</v>
      </c>
      <c r="F1367">
        <v>212.29167200000001</v>
      </c>
      <c r="Q1367">
        <f t="shared" si="116"/>
        <v>149.39596722222223</v>
      </c>
      <c r="V1367">
        <f t="shared" si="115"/>
        <v>521.82086322222221</v>
      </c>
    </row>
    <row r="1368" spans="1:22" x14ac:dyDescent="0.3">
      <c r="A1368">
        <v>1366</v>
      </c>
      <c r="B1368">
        <v>2013</v>
      </c>
      <c r="C1368">
        <v>9</v>
      </c>
      <c r="D1368">
        <v>28</v>
      </c>
      <c r="E1368">
        <v>372.55239899999998</v>
      </c>
      <c r="F1368">
        <v>228.27082799999999</v>
      </c>
      <c r="Q1368">
        <f t="shared" si="116"/>
        <v>148.49003777777779</v>
      </c>
      <c r="V1368">
        <f t="shared" si="115"/>
        <v>521.04243677777777</v>
      </c>
    </row>
    <row r="1369" spans="1:22" x14ac:dyDescent="0.3">
      <c r="A1369">
        <v>1367</v>
      </c>
      <c r="B1369">
        <v>2013</v>
      </c>
      <c r="C1369">
        <v>9</v>
      </c>
      <c r="D1369">
        <v>29</v>
      </c>
      <c r="E1369">
        <v>373.381348</v>
      </c>
      <c r="F1369">
        <v>256.82290599999999</v>
      </c>
      <c r="Q1369">
        <f t="shared" si="116"/>
        <v>146.31317144444446</v>
      </c>
      <c r="V1369">
        <f t="shared" si="115"/>
        <v>519.6945194444445</v>
      </c>
    </row>
    <row r="1370" spans="1:22" x14ac:dyDescent="0.3">
      <c r="A1370">
        <v>1368</v>
      </c>
      <c r="B1370">
        <v>2013</v>
      </c>
      <c r="C1370">
        <v>9</v>
      </c>
      <c r="D1370">
        <v>30</v>
      </c>
      <c r="E1370">
        <v>393.75595099999998</v>
      </c>
      <c r="F1370">
        <v>294.09375</v>
      </c>
      <c r="Q1370">
        <f t="shared" si="116"/>
        <v>145.52508711111113</v>
      </c>
      <c r="V1370">
        <f t="shared" si="115"/>
        <v>539.28103811111112</v>
      </c>
    </row>
    <row r="1371" spans="1:22" x14ac:dyDescent="0.3">
      <c r="A1371">
        <v>1369</v>
      </c>
      <c r="B1371">
        <v>2013</v>
      </c>
      <c r="C1371">
        <v>10</v>
      </c>
      <c r="D1371">
        <v>1</v>
      </c>
      <c r="E1371">
        <v>506.02093500000001</v>
      </c>
      <c r="F1371">
        <v>314.82290599999999</v>
      </c>
      <c r="Q1371">
        <f t="shared" si="116"/>
        <v>156.83343677777779</v>
      </c>
      <c r="V1371">
        <f t="shared" si="115"/>
        <v>662.85437177777783</v>
      </c>
    </row>
    <row r="1372" spans="1:22" x14ac:dyDescent="0.3">
      <c r="A1372">
        <v>1370</v>
      </c>
      <c r="B1372">
        <v>2013</v>
      </c>
      <c r="C1372">
        <v>10</v>
      </c>
      <c r="D1372">
        <v>2</v>
      </c>
      <c r="E1372">
        <v>539.99908400000004</v>
      </c>
      <c r="F1372">
        <v>344.0625</v>
      </c>
      <c r="Q1372">
        <f t="shared" si="116"/>
        <v>158.42615755555553</v>
      </c>
      <c r="V1372">
        <f t="shared" si="115"/>
        <v>698.42524155555554</v>
      </c>
    </row>
    <row r="1373" spans="1:22" x14ac:dyDescent="0.3">
      <c r="A1373">
        <v>1371</v>
      </c>
      <c r="B1373">
        <v>2013</v>
      </c>
      <c r="C1373">
        <v>10</v>
      </c>
      <c r="D1373">
        <v>3</v>
      </c>
      <c r="E1373">
        <v>480.06436200000002</v>
      </c>
      <c r="F1373">
        <v>363.32290599999999</v>
      </c>
      <c r="Q1373">
        <f t="shared" si="116"/>
        <v>150.58811444444444</v>
      </c>
      <c r="V1373">
        <f t="shared" si="115"/>
        <v>630.65247644444446</v>
      </c>
    </row>
    <row r="1374" spans="1:22" x14ac:dyDescent="0.3">
      <c r="A1374">
        <v>1372</v>
      </c>
      <c r="B1374">
        <v>2013</v>
      </c>
      <c r="C1374">
        <v>10</v>
      </c>
      <c r="D1374">
        <v>4</v>
      </c>
      <c r="E1374">
        <v>448.87704500000001</v>
      </c>
      <c r="F1374">
        <v>370.9375</v>
      </c>
      <c r="Q1374">
        <f t="shared" si="116"/>
        <v>146.72918533333331</v>
      </c>
      <c r="V1374">
        <f t="shared" si="115"/>
        <v>595.60623033333331</v>
      </c>
    </row>
    <row r="1375" spans="1:22" x14ac:dyDescent="0.3">
      <c r="A1375">
        <v>1373</v>
      </c>
      <c r="B1375">
        <v>2013</v>
      </c>
      <c r="C1375">
        <v>10</v>
      </c>
      <c r="D1375">
        <v>5</v>
      </c>
      <c r="E1375">
        <v>415.38119499999999</v>
      </c>
      <c r="F1375">
        <v>376.48959400000001</v>
      </c>
      <c r="Q1375">
        <f t="shared" si="116"/>
        <v>142.57668388888885</v>
      </c>
      <c r="V1375">
        <f t="shared" si="115"/>
        <v>557.9578788888889</v>
      </c>
    </row>
    <row r="1376" spans="1:22" x14ac:dyDescent="0.3">
      <c r="A1376">
        <v>1374</v>
      </c>
      <c r="B1376">
        <v>2013</v>
      </c>
      <c r="C1376">
        <v>10</v>
      </c>
      <c r="D1376">
        <v>6</v>
      </c>
      <c r="E1376">
        <v>397.42932100000002</v>
      </c>
      <c r="F1376">
        <v>380.03125</v>
      </c>
      <c r="Q1376">
        <f t="shared" si="116"/>
        <v>140.28179444444444</v>
      </c>
      <c r="V1376">
        <f t="shared" si="115"/>
        <v>537.71111544444443</v>
      </c>
    </row>
    <row r="1377" spans="1:22" x14ac:dyDescent="0.3">
      <c r="A1377">
        <v>1375</v>
      </c>
      <c r="B1377">
        <v>2013</v>
      </c>
      <c r="C1377">
        <v>10</v>
      </c>
      <c r="D1377">
        <v>7</v>
      </c>
      <c r="E1377">
        <v>390.63888500000002</v>
      </c>
      <c r="F1377">
        <v>381.46875</v>
      </c>
      <c r="Q1377">
        <f t="shared" si="116"/>
        <v>140.83949788888887</v>
      </c>
      <c r="V1377">
        <f t="shared" si="115"/>
        <v>531.47838288888886</v>
      </c>
    </row>
    <row r="1378" spans="1:22" x14ac:dyDescent="0.3">
      <c r="A1378">
        <v>1376</v>
      </c>
      <c r="B1378">
        <v>2013</v>
      </c>
      <c r="C1378">
        <v>10</v>
      </c>
      <c r="D1378">
        <v>8</v>
      </c>
      <c r="E1378">
        <v>395.55453499999999</v>
      </c>
      <c r="F1378">
        <v>382.6875</v>
      </c>
      <c r="Q1378">
        <f t="shared" si="116"/>
        <v>141.91645155555554</v>
      </c>
      <c r="V1378">
        <f t="shared" si="115"/>
        <v>537.47098655555556</v>
      </c>
    </row>
    <row r="1379" spans="1:22" x14ac:dyDescent="0.3">
      <c r="A1379">
        <v>1377</v>
      </c>
      <c r="B1379">
        <v>2013</v>
      </c>
      <c r="C1379">
        <v>10</v>
      </c>
      <c r="D1379">
        <v>9</v>
      </c>
      <c r="E1379">
        <v>423.93090799999999</v>
      </c>
      <c r="F1379">
        <v>380.03125</v>
      </c>
      <c r="Q1379">
        <f t="shared" si="116"/>
        <v>145.73374588888888</v>
      </c>
      <c r="V1379">
        <f t="shared" si="115"/>
        <v>569.66465388888889</v>
      </c>
    </row>
    <row r="1380" spans="1:22" x14ac:dyDescent="0.3">
      <c r="A1380">
        <v>1378</v>
      </c>
      <c r="B1380">
        <v>2013</v>
      </c>
      <c r="C1380">
        <v>10</v>
      </c>
      <c r="D1380">
        <v>10</v>
      </c>
      <c r="E1380">
        <v>408.03359999999998</v>
      </c>
      <c r="F1380">
        <v>374.84375</v>
      </c>
      <c r="Q1380">
        <f t="shared" si="116"/>
        <v>144.05827333333335</v>
      </c>
      <c r="V1380">
        <f t="shared" si="115"/>
        <v>552.0918733333333</v>
      </c>
    </row>
    <row r="1381" spans="1:22" x14ac:dyDescent="0.3">
      <c r="A1381">
        <v>1379</v>
      </c>
      <c r="B1381">
        <v>2013</v>
      </c>
      <c r="C1381">
        <v>10</v>
      </c>
      <c r="D1381">
        <v>11</v>
      </c>
      <c r="E1381">
        <v>408.74648999999999</v>
      </c>
      <c r="F1381">
        <v>370.65625</v>
      </c>
      <c r="Q1381">
        <f t="shared" si="116"/>
        <v>143.9425947777778</v>
      </c>
      <c r="V1381">
        <f t="shared" si="115"/>
        <v>552.68908477777779</v>
      </c>
    </row>
    <row r="1382" spans="1:22" x14ac:dyDescent="0.3">
      <c r="A1382">
        <v>1380</v>
      </c>
      <c r="B1382">
        <v>2013</v>
      </c>
      <c r="C1382">
        <v>10</v>
      </c>
      <c r="D1382">
        <v>12</v>
      </c>
      <c r="E1382">
        <v>399.71554600000002</v>
      </c>
      <c r="F1382">
        <v>366.92709400000001</v>
      </c>
      <c r="Q1382">
        <f t="shared" si="116"/>
        <v>146.01246133333333</v>
      </c>
      <c r="V1382">
        <f t="shared" si="115"/>
        <v>545.72800733333338</v>
      </c>
    </row>
    <row r="1383" spans="1:22" x14ac:dyDescent="0.3">
      <c r="A1383">
        <v>1381</v>
      </c>
      <c r="B1383">
        <v>2013</v>
      </c>
      <c r="C1383">
        <v>10</v>
      </c>
      <c r="D1383">
        <v>13</v>
      </c>
      <c r="E1383">
        <v>392.21847500000001</v>
      </c>
      <c r="F1383">
        <v>361.40625</v>
      </c>
      <c r="Q1383">
        <f t="shared" si="116"/>
        <v>145.81169800000001</v>
      </c>
      <c r="V1383">
        <f t="shared" si="115"/>
        <v>538.03017299999999</v>
      </c>
    </row>
    <row r="1384" spans="1:22" x14ac:dyDescent="0.3">
      <c r="A1384">
        <v>1382</v>
      </c>
      <c r="B1384">
        <v>2013</v>
      </c>
      <c r="C1384">
        <v>10</v>
      </c>
      <c r="D1384">
        <v>14</v>
      </c>
      <c r="E1384">
        <v>388.32882699999999</v>
      </c>
      <c r="F1384">
        <v>355.3125</v>
      </c>
      <c r="Q1384">
        <f t="shared" si="116"/>
        <v>146.34113555555555</v>
      </c>
      <c r="V1384">
        <f t="shared" si="115"/>
        <v>534.66996255555557</v>
      </c>
    </row>
    <row r="1385" spans="1:22" x14ac:dyDescent="0.3">
      <c r="A1385">
        <v>1383</v>
      </c>
      <c r="B1385">
        <v>2013</v>
      </c>
      <c r="C1385">
        <v>10</v>
      </c>
      <c r="D1385">
        <v>15</v>
      </c>
      <c r="E1385">
        <v>386.39660600000002</v>
      </c>
      <c r="F1385">
        <v>348.63540599999999</v>
      </c>
      <c r="Q1385">
        <f t="shared" si="116"/>
        <v>154.05015300000002</v>
      </c>
      <c r="V1385">
        <f t="shared" si="115"/>
        <v>540.44675900000004</v>
      </c>
    </row>
    <row r="1386" spans="1:22" x14ac:dyDescent="0.3">
      <c r="A1386">
        <v>1384</v>
      </c>
      <c r="B1386">
        <v>2013</v>
      </c>
      <c r="C1386">
        <v>10</v>
      </c>
      <c r="D1386">
        <v>16</v>
      </c>
      <c r="E1386">
        <v>385.07492100000002</v>
      </c>
      <c r="F1386">
        <v>340.02084400000001</v>
      </c>
      <c r="Q1386">
        <f t="shared" si="116"/>
        <v>178.7061741111111</v>
      </c>
      <c r="V1386">
        <f t="shared" si="115"/>
        <v>563.78109511111109</v>
      </c>
    </row>
    <row r="1387" spans="1:22" x14ac:dyDescent="0.3">
      <c r="A1387">
        <v>1385</v>
      </c>
      <c r="B1387">
        <v>2013</v>
      </c>
      <c r="C1387">
        <v>10</v>
      </c>
      <c r="D1387">
        <v>17</v>
      </c>
      <c r="E1387">
        <v>383.94207799999998</v>
      </c>
      <c r="F1387">
        <v>330.3125</v>
      </c>
      <c r="Q1387">
        <f t="shared" si="116"/>
        <v>204.82904555555552</v>
      </c>
      <c r="V1387">
        <f t="shared" si="115"/>
        <v>588.7711235555555</v>
      </c>
    </row>
    <row r="1388" spans="1:22" x14ac:dyDescent="0.3">
      <c r="A1388">
        <v>1386</v>
      </c>
      <c r="B1388">
        <v>2013</v>
      </c>
      <c r="C1388">
        <v>10</v>
      </c>
      <c r="D1388">
        <v>18</v>
      </c>
      <c r="E1388">
        <v>382.91229199999998</v>
      </c>
      <c r="F1388">
        <v>321.60415599999999</v>
      </c>
      <c r="Q1388">
        <f t="shared" si="116"/>
        <v>202.97108555555553</v>
      </c>
      <c r="V1388">
        <f t="shared" si="115"/>
        <v>585.88337755555551</v>
      </c>
    </row>
    <row r="1389" spans="1:22" x14ac:dyDescent="0.3">
      <c r="A1389">
        <v>1387</v>
      </c>
      <c r="B1389">
        <v>2013</v>
      </c>
      <c r="C1389">
        <v>10</v>
      </c>
      <c r="D1389">
        <v>19</v>
      </c>
      <c r="E1389">
        <v>381.96624800000001</v>
      </c>
      <c r="F1389">
        <v>311.53125</v>
      </c>
      <c r="Q1389">
        <f t="shared" si="116"/>
        <v>217.84894066666669</v>
      </c>
      <c r="V1389">
        <f t="shared" si="115"/>
        <v>599.8151886666667</v>
      </c>
    </row>
    <row r="1390" spans="1:22" x14ac:dyDescent="0.3">
      <c r="A1390">
        <v>1388</v>
      </c>
      <c r="B1390">
        <v>2013</v>
      </c>
      <c r="C1390">
        <v>10</v>
      </c>
      <c r="D1390">
        <v>20</v>
      </c>
      <c r="E1390">
        <v>381.08529700000003</v>
      </c>
      <c r="F1390">
        <v>300.46875</v>
      </c>
      <c r="Q1390">
        <f t="shared" si="116"/>
        <v>180.25137166666667</v>
      </c>
      <c r="V1390">
        <f t="shared" si="115"/>
        <v>561.3366686666667</v>
      </c>
    </row>
    <row r="1391" spans="1:22" x14ac:dyDescent="0.3">
      <c r="A1391">
        <v>1389</v>
      </c>
      <c r="B1391">
        <v>2013</v>
      </c>
      <c r="C1391">
        <v>10</v>
      </c>
      <c r="D1391">
        <v>21</v>
      </c>
      <c r="E1391">
        <v>380.20568800000001</v>
      </c>
      <c r="F1391">
        <v>288.38540599999999</v>
      </c>
      <c r="Q1391">
        <f t="shared" si="116"/>
        <v>169.51790111111112</v>
      </c>
      <c r="V1391">
        <f t="shared" si="115"/>
        <v>549.7235891111111</v>
      </c>
    </row>
    <row r="1392" spans="1:22" x14ac:dyDescent="0.3">
      <c r="A1392">
        <v>1390</v>
      </c>
      <c r="B1392">
        <v>2013</v>
      </c>
      <c r="C1392">
        <v>10</v>
      </c>
      <c r="D1392">
        <v>22</v>
      </c>
      <c r="E1392">
        <v>379.47265599999997</v>
      </c>
      <c r="F1392">
        <v>276.11459400000001</v>
      </c>
      <c r="Q1392">
        <f t="shared" si="116"/>
        <v>239.23968411111113</v>
      </c>
      <c r="V1392">
        <f t="shared" si="115"/>
        <v>618.71234011111108</v>
      </c>
    </row>
    <row r="1393" spans="1:22" x14ac:dyDescent="0.3">
      <c r="A1393">
        <v>1391</v>
      </c>
      <c r="B1393">
        <v>2013</v>
      </c>
      <c r="C1393">
        <v>10</v>
      </c>
      <c r="D1393">
        <v>23</v>
      </c>
      <c r="E1393">
        <v>378.80532799999997</v>
      </c>
      <c r="F1393">
        <v>266.13540599999999</v>
      </c>
      <c r="Q1393">
        <f t="shared" si="116"/>
        <v>242.70838900000001</v>
      </c>
      <c r="V1393">
        <f t="shared" si="115"/>
        <v>621.51371700000004</v>
      </c>
    </row>
    <row r="1394" spans="1:22" x14ac:dyDescent="0.3">
      <c r="A1394">
        <v>1392</v>
      </c>
      <c r="B1394">
        <v>2013</v>
      </c>
      <c r="C1394">
        <v>10</v>
      </c>
      <c r="D1394">
        <v>24</v>
      </c>
      <c r="E1394">
        <v>378.19485500000002</v>
      </c>
      <c r="F1394">
        <v>257.48959400000001</v>
      </c>
      <c r="Q1394">
        <f t="shared" si="116"/>
        <v>147.52179044444446</v>
      </c>
      <c r="V1394">
        <f t="shared" si="115"/>
        <v>525.71664544444445</v>
      </c>
    </row>
    <row r="1395" spans="1:22" x14ac:dyDescent="0.3">
      <c r="A1395">
        <v>1393</v>
      </c>
      <c r="B1395">
        <v>2013</v>
      </c>
      <c r="C1395">
        <v>10</v>
      </c>
      <c r="D1395">
        <v>25</v>
      </c>
      <c r="E1395">
        <v>377.63256799999999</v>
      </c>
      <c r="F1395">
        <v>249.78125</v>
      </c>
      <c r="Q1395">
        <f t="shared" si="116"/>
        <v>110.20392777777778</v>
      </c>
      <c r="V1395">
        <f t="shared" si="115"/>
        <v>487.83649577777777</v>
      </c>
    </row>
    <row r="1396" spans="1:22" x14ac:dyDescent="0.3">
      <c r="A1396">
        <v>1394</v>
      </c>
      <c r="B1396">
        <v>2013</v>
      </c>
      <c r="C1396">
        <v>10</v>
      </c>
      <c r="D1396">
        <v>26</v>
      </c>
      <c r="E1396">
        <v>377.113831</v>
      </c>
      <c r="F1396">
        <v>242.60417200000001</v>
      </c>
      <c r="Q1396">
        <f t="shared" si="116"/>
        <v>112.87061300000002</v>
      </c>
      <c r="V1396">
        <f t="shared" si="115"/>
        <v>489.98444400000005</v>
      </c>
    </row>
    <row r="1397" spans="1:22" x14ac:dyDescent="0.3">
      <c r="A1397">
        <v>1395</v>
      </c>
      <c r="B1397">
        <v>2013</v>
      </c>
      <c r="C1397">
        <v>10</v>
      </c>
      <c r="D1397">
        <v>27</v>
      </c>
      <c r="E1397">
        <v>376.62976099999997</v>
      </c>
      <c r="F1397">
        <v>237.16667200000001</v>
      </c>
      <c r="Q1397">
        <f t="shared" si="116"/>
        <v>119.19998677777777</v>
      </c>
      <c r="V1397">
        <f t="shared" si="115"/>
        <v>495.82974777777775</v>
      </c>
    </row>
    <row r="1398" spans="1:22" x14ac:dyDescent="0.3">
      <c r="A1398">
        <v>1396</v>
      </c>
      <c r="B1398">
        <v>2013</v>
      </c>
      <c r="C1398">
        <v>10</v>
      </c>
      <c r="D1398">
        <v>28</v>
      </c>
      <c r="E1398">
        <v>376.87029999999999</v>
      </c>
      <c r="F1398">
        <v>233.10417200000001</v>
      </c>
      <c r="Q1398">
        <f t="shared" si="116"/>
        <v>134.3040881111111</v>
      </c>
      <c r="V1398">
        <f t="shared" si="115"/>
        <v>511.17438811111106</v>
      </c>
    </row>
    <row r="1399" spans="1:22" x14ac:dyDescent="0.3">
      <c r="A1399">
        <v>1397</v>
      </c>
      <c r="B1399">
        <v>2013</v>
      </c>
      <c r="C1399">
        <v>10</v>
      </c>
      <c r="D1399">
        <v>29</v>
      </c>
      <c r="E1399">
        <v>376.74426299999999</v>
      </c>
      <c r="F1399">
        <v>227.375</v>
      </c>
      <c r="Q1399">
        <f t="shared" si="116"/>
        <v>152.76432044444442</v>
      </c>
      <c r="V1399">
        <f t="shared" si="115"/>
        <v>529.50858344444441</v>
      </c>
    </row>
    <row r="1400" spans="1:22" x14ac:dyDescent="0.3">
      <c r="A1400">
        <v>1398</v>
      </c>
      <c r="B1400">
        <v>2013</v>
      </c>
      <c r="C1400">
        <v>10</v>
      </c>
      <c r="D1400">
        <v>30</v>
      </c>
      <c r="E1400">
        <v>376.54080199999999</v>
      </c>
      <c r="F1400">
        <v>222.83332799999999</v>
      </c>
      <c r="Q1400">
        <f t="shared" si="116"/>
        <v>153.22365944444445</v>
      </c>
      <c r="V1400">
        <f t="shared" si="115"/>
        <v>529.76446144444446</v>
      </c>
    </row>
    <row r="1401" spans="1:22" x14ac:dyDescent="0.3">
      <c r="A1401">
        <v>1399</v>
      </c>
      <c r="B1401">
        <v>2013</v>
      </c>
      <c r="C1401">
        <v>10</v>
      </c>
      <c r="D1401">
        <v>31</v>
      </c>
      <c r="E1401">
        <v>376.26470899999998</v>
      </c>
      <c r="F1401">
        <v>219.29167200000001</v>
      </c>
      <c r="Q1401">
        <f t="shared" si="116"/>
        <v>177.75227855555553</v>
      </c>
      <c r="V1401">
        <f t="shared" si="115"/>
        <v>554.01698755555549</v>
      </c>
    </row>
    <row r="1402" spans="1:22" x14ac:dyDescent="0.3">
      <c r="A1402">
        <v>1400</v>
      </c>
      <c r="B1402">
        <v>2013</v>
      </c>
      <c r="C1402">
        <v>11</v>
      </c>
      <c r="D1402">
        <v>1</v>
      </c>
      <c r="E1402">
        <v>376.13107300000001</v>
      </c>
      <c r="F1402">
        <v>216.0625</v>
      </c>
      <c r="Q1402">
        <f t="shared" si="116"/>
        <v>161.50781244444445</v>
      </c>
      <c r="V1402">
        <f t="shared" si="115"/>
        <v>537.63888544444444</v>
      </c>
    </row>
    <row r="1403" spans="1:22" x14ac:dyDescent="0.3">
      <c r="A1403">
        <v>1401</v>
      </c>
      <c r="B1403">
        <v>2013</v>
      </c>
      <c r="C1403">
        <v>11</v>
      </c>
      <c r="D1403">
        <v>2</v>
      </c>
      <c r="E1403">
        <v>375.87451199999998</v>
      </c>
      <c r="F1403">
        <v>221.11457799999999</v>
      </c>
      <c r="Q1403">
        <f t="shared" si="116"/>
        <v>137.1642051111111</v>
      </c>
      <c r="V1403">
        <f t="shared" si="115"/>
        <v>513.03871711111105</v>
      </c>
    </row>
    <row r="1404" spans="1:22" x14ac:dyDescent="0.3">
      <c r="A1404">
        <v>1402</v>
      </c>
      <c r="B1404">
        <v>2013</v>
      </c>
      <c r="C1404">
        <v>11</v>
      </c>
      <c r="D1404">
        <v>3</v>
      </c>
      <c r="E1404">
        <v>377.32183800000001</v>
      </c>
      <c r="F1404">
        <v>221.08000200000001</v>
      </c>
      <c r="Q1404">
        <f t="shared" si="116"/>
        <v>130.02495155555556</v>
      </c>
      <c r="V1404">
        <f t="shared" si="115"/>
        <v>507.34678955555557</v>
      </c>
    </row>
    <row r="1405" spans="1:22" x14ac:dyDescent="0.3">
      <c r="A1405">
        <v>1403</v>
      </c>
      <c r="B1405">
        <v>2013</v>
      </c>
      <c r="C1405">
        <v>11</v>
      </c>
      <c r="D1405">
        <v>4</v>
      </c>
      <c r="E1405">
        <v>378.07214399999998</v>
      </c>
      <c r="F1405">
        <v>219</v>
      </c>
      <c r="Q1405">
        <f t="shared" si="116"/>
        <v>107.34680711111112</v>
      </c>
      <c r="V1405">
        <f t="shared" si="115"/>
        <v>485.41895111111108</v>
      </c>
    </row>
    <row r="1406" spans="1:22" x14ac:dyDescent="0.3">
      <c r="A1406">
        <v>1404</v>
      </c>
      <c r="B1406">
        <v>2013</v>
      </c>
      <c r="C1406">
        <v>11</v>
      </c>
      <c r="D1406">
        <v>5</v>
      </c>
      <c r="E1406">
        <v>378.362122</v>
      </c>
      <c r="F1406">
        <v>221.11457799999999</v>
      </c>
      <c r="Q1406">
        <f t="shared" si="116"/>
        <v>120.21477088888888</v>
      </c>
      <c r="V1406">
        <f t="shared" si="115"/>
        <v>498.57689288888889</v>
      </c>
    </row>
    <row r="1407" spans="1:22" x14ac:dyDescent="0.3">
      <c r="A1407">
        <v>1405</v>
      </c>
      <c r="B1407">
        <v>2013</v>
      </c>
      <c r="C1407">
        <v>11</v>
      </c>
      <c r="D1407">
        <v>6</v>
      </c>
      <c r="E1407">
        <v>379.876465</v>
      </c>
      <c r="F1407">
        <v>224.39582799999999</v>
      </c>
      <c r="Q1407">
        <f t="shared" si="116"/>
        <v>96.646121777777779</v>
      </c>
      <c r="V1407">
        <f t="shared" si="115"/>
        <v>476.52258677777775</v>
      </c>
    </row>
    <row r="1408" spans="1:22" x14ac:dyDescent="0.3">
      <c r="A1408">
        <v>1406</v>
      </c>
      <c r="B1408">
        <v>2013</v>
      </c>
      <c r="C1408">
        <v>11</v>
      </c>
      <c r="D1408">
        <v>7</v>
      </c>
      <c r="E1408">
        <v>382.66082799999998</v>
      </c>
      <c r="F1408">
        <v>242.25</v>
      </c>
      <c r="Q1408">
        <f t="shared" si="116"/>
        <v>107.16447455555554</v>
      </c>
      <c r="V1408">
        <f t="shared" si="115"/>
        <v>489.82530255555554</v>
      </c>
    </row>
    <row r="1409" spans="1:22" x14ac:dyDescent="0.3">
      <c r="A1409">
        <v>1407</v>
      </c>
      <c r="B1409">
        <v>2013</v>
      </c>
      <c r="C1409">
        <v>11</v>
      </c>
      <c r="D1409">
        <v>8</v>
      </c>
      <c r="E1409">
        <v>408.77377300000001</v>
      </c>
      <c r="F1409">
        <v>266.41665599999999</v>
      </c>
      <c r="Q1409">
        <f t="shared" si="116"/>
        <v>105.43147966666668</v>
      </c>
      <c r="V1409">
        <f t="shared" si="115"/>
        <v>514.20525266666664</v>
      </c>
    </row>
    <row r="1410" spans="1:22" x14ac:dyDescent="0.3">
      <c r="A1410">
        <v>1408</v>
      </c>
      <c r="B1410">
        <v>2013</v>
      </c>
      <c r="C1410">
        <v>11</v>
      </c>
      <c r="D1410">
        <v>9</v>
      </c>
      <c r="E1410">
        <v>427.58038299999998</v>
      </c>
      <c r="F1410">
        <v>283.83334400000001</v>
      </c>
      <c r="Q1410">
        <f t="shared" si="116"/>
        <v>94.957733222222203</v>
      </c>
      <c r="V1410">
        <f t="shared" si="115"/>
        <v>522.53811622222224</v>
      </c>
    </row>
    <row r="1411" spans="1:22" x14ac:dyDescent="0.3">
      <c r="A1411">
        <v>1409</v>
      </c>
      <c r="B1411">
        <v>2013</v>
      </c>
      <c r="C1411">
        <v>11</v>
      </c>
      <c r="D1411">
        <v>10</v>
      </c>
      <c r="E1411">
        <v>426.58856200000002</v>
      </c>
      <c r="F1411">
        <v>296.9375</v>
      </c>
      <c r="Q1411">
        <f t="shared" si="116"/>
        <v>94.856060444444466</v>
      </c>
      <c r="V1411">
        <f t="shared" ref="V1411:V1474" si="117">E1411+Q1411</f>
        <v>521.44462244444446</v>
      </c>
    </row>
    <row r="1412" spans="1:22" x14ac:dyDescent="0.3">
      <c r="A1412">
        <v>1410</v>
      </c>
      <c r="B1412">
        <v>2013</v>
      </c>
      <c r="C1412">
        <v>11</v>
      </c>
      <c r="D1412">
        <v>11</v>
      </c>
      <c r="E1412">
        <v>418.83056599999998</v>
      </c>
      <c r="F1412">
        <v>305.08334400000001</v>
      </c>
      <c r="Q1412">
        <f t="shared" si="116"/>
        <v>91.801705111111104</v>
      </c>
      <c r="V1412">
        <f t="shared" si="117"/>
        <v>510.63227111111109</v>
      </c>
    </row>
    <row r="1413" spans="1:22" x14ac:dyDescent="0.3">
      <c r="A1413">
        <v>1411</v>
      </c>
      <c r="B1413">
        <v>2013</v>
      </c>
      <c r="C1413">
        <v>11</v>
      </c>
      <c r="D1413">
        <v>12</v>
      </c>
      <c r="E1413">
        <v>427.84515399999998</v>
      </c>
      <c r="F1413">
        <v>309.54165599999999</v>
      </c>
      <c r="Q1413">
        <f t="shared" si="116"/>
        <v>94.432044111111111</v>
      </c>
      <c r="V1413">
        <f t="shared" si="117"/>
        <v>522.27719811111115</v>
      </c>
    </row>
    <row r="1414" spans="1:22" x14ac:dyDescent="0.3">
      <c r="A1414">
        <v>1412</v>
      </c>
      <c r="B1414">
        <v>2013</v>
      </c>
      <c r="C1414">
        <v>11</v>
      </c>
      <c r="D1414">
        <v>13</v>
      </c>
      <c r="E1414">
        <v>439.23202500000002</v>
      </c>
      <c r="F1414">
        <v>310</v>
      </c>
      <c r="Q1414">
        <f t="shared" si="116"/>
        <v>94.460945999999993</v>
      </c>
      <c r="V1414">
        <f t="shared" si="117"/>
        <v>533.69297100000006</v>
      </c>
    </row>
    <row r="1415" spans="1:22" x14ac:dyDescent="0.3">
      <c r="A1415">
        <v>1413</v>
      </c>
      <c r="B1415">
        <v>2013</v>
      </c>
      <c r="C1415">
        <v>11</v>
      </c>
      <c r="D1415">
        <v>14</v>
      </c>
      <c r="E1415">
        <v>415.91851800000001</v>
      </c>
      <c r="F1415">
        <v>310</v>
      </c>
      <c r="Q1415">
        <f t="shared" si="116"/>
        <v>133.75241588888892</v>
      </c>
      <c r="V1415">
        <f t="shared" si="117"/>
        <v>549.67093388888895</v>
      </c>
    </row>
    <row r="1416" spans="1:22" x14ac:dyDescent="0.3">
      <c r="A1416">
        <v>1414</v>
      </c>
      <c r="B1416">
        <v>2013</v>
      </c>
      <c r="C1416">
        <v>11</v>
      </c>
      <c r="D1416">
        <v>15</v>
      </c>
      <c r="E1416">
        <v>398.26260400000001</v>
      </c>
      <c r="F1416">
        <v>310.5</v>
      </c>
      <c r="Q1416">
        <f t="shared" si="116"/>
        <v>159.17082722222221</v>
      </c>
      <c r="V1416">
        <f t="shared" si="117"/>
        <v>557.43343122222223</v>
      </c>
    </row>
    <row r="1417" spans="1:22" x14ac:dyDescent="0.3">
      <c r="A1417">
        <v>1415</v>
      </c>
      <c r="B1417">
        <v>2013</v>
      </c>
      <c r="C1417">
        <v>11</v>
      </c>
      <c r="D1417">
        <v>16</v>
      </c>
      <c r="E1417">
        <v>390.18872099999999</v>
      </c>
      <c r="F1417">
        <v>316.46875</v>
      </c>
      <c r="Q1417">
        <f t="shared" si="116"/>
        <v>183.15813355555551</v>
      </c>
      <c r="V1417">
        <f t="shared" si="117"/>
        <v>573.34685455555552</v>
      </c>
    </row>
    <row r="1418" spans="1:22" x14ac:dyDescent="0.3">
      <c r="A1418">
        <v>1416</v>
      </c>
      <c r="B1418">
        <v>2013</v>
      </c>
      <c r="C1418">
        <v>11</v>
      </c>
      <c r="D1418">
        <v>17</v>
      </c>
      <c r="E1418">
        <v>389.62066700000003</v>
      </c>
      <c r="F1418">
        <v>316.46875</v>
      </c>
      <c r="Q1418">
        <f t="shared" si="116"/>
        <v>174.92035444444446</v>
      </c>
      <c r="V1418">
        <f t="shared" si="117"/>
        <v>564.54102144444448</v>
      </c>
    </row>
    <row r="1419" spans="1:22" x14ac:dyDescent="0.3">
      <c r="A1419">
        <v>1417</v>
      </c>
      <c r="B1419">
        <v>2013</v>
      </c>
      <c r="C1419">
        <v>11</v>
      </c>
      <c r="D1419">
        <v>18</v>
      </c>
      <c r="E1419">
        <v>391.63412499999998</v>
      </c>
      <c r="F1419">
        <v>315.42709400000001</v>
      </c>
      <c r="Q1419">
        <f t="shared" ref="Q1419:Q1482" si="118">Q323</f>
        <v>170.76893455555555</v>
      </c>
      <c r="V1419">
        <f t="shared" si="117"/>
        <v>562.4030595555555</v>
      </c>
    </row>
    <row r="1420" spans="1:22" x14ac:dyDescent="0.3">
      <c r="A1420">
        <v>1418</v>
      </c>
      <c r="B1420">
        <v>2013</v>
      </c>
      <c r="C1420">
        <v>11</v>
      </c>
      <c r="D1420">
        <v>19</v>
      </c>
      <c r="E1420">
        <v>414.81420900000001</v>
      </c>
      <c r="F1420">
        <v>333.8125</v>
      </c>
      <c r="Q1420">
        <f t="shared" si="118"/>
        <v>146.90931877777777</v>
      </c>
      <c r="V1420">
        <f t="shared" si="117"/>
        <v>561.7235277777778</v>
      </c>
    </row>
    <row r="1421" spans="1:22" x14ac:dyDescent="0.3">
      <c r="A1421">
        <v>1419</v>
      </c>
      <c r="B1421">
        <v>2013</v>
      </c>
      <c r="C1421">
        <v>11</v>
      </c>
      <c r="D1421">
        <v>20</v>
      </c>
      <c r="E1421">
        <v>615.90820299999996</v>
      </c>
      <c r="F1421">
        <v>334.97915599999999</v>
      </c>
      <c r="Q1421">
        <f t="shared" si="118"/>
        <v>190.2155218888889</v>
      </c>
      <c r="V1421">
        <f t="shared" si="117"/>
        <v>806.12372488888889</v>
      </c>
    </row>
    <row r="1422" spans="1:22" x14ac:dyDescent="0.3">
      <c r="A1422">
        <v>1420</v>
      </c>
      <c r="B1422">
        <v>2013</v>
      </c>
      <c r="C1422">
        <v>11</v>
      </c>
      <c r="D1422">
        <v>21</v>
      </c>
      <c r="E1422">
        <v>609.94543499999997</v>
      </c>
      <c r="F1422">
        <v>339.35415599999999</v>
      </c>
      <c r="Q1422">
        <f t="shared" si="118"/>
        <v>194.59858566666665</v>
      </c>
      <c r="V1422">
        <f t="shared" si="117"/>
        <v>804.5440206666666</v>
      </c>
    </row>
    <row r="1423" spans="1:22" x14ac:dyDescent="0.3">
      <c r="A1423">
        <v>1421</v>
      </c>
      <c r="B1423">
        <v>2013</v>
      </c>
      <c r="C1423">
        <v>11</v>
      </c>
      <c r="D1423">
        <v>22</v>
      </c>
      <c r="E1423">
        <v>460.68298299999998</v>
      </c>
      <c r="F1423">
        <v>349.88540599999999</v>
      </c>
      <c r="Q1423">
        <f t="shared" si="118"/>
        <v>275.92312299999998</v>
      </c>
      <c r="V1423">
        <f t="shared" si="117"/>
        <v>736.60610599999995</v>
      </c>
    </row>
    <row r="1424" spans="1:22" x14ac:dyDescent="0.3">
      <c r="A1424">
        <v>1422</v>
      </c>
      <c r="B1424">
        <v>2013</v>
      </c>
      <c r="C1424">
        <v>11</v>
      </c>
      <c r="D1424">
        <v>23</v>
      </c>
      <c r="E1424">
        <v>406.131775</v>
      </c>
      <c r="F1424">
        <v>358.30209400000001</v>
      </c>
      <c r="Q1424">
        <f t="shared" si="118"/>
        <v>132.28476611111111</v>
      </c>
      <c r="V1424">
        <f t="shared" si="117"/>
        <v>538.41654111111109</v>
      </c>
    </row>
    <row r="1425" spans="1:22" x14ac:dyDescent="0.3">
      <c r="A1425">
        <v>1423</v>
      </c>
      <c r="B1425">
        <v>2013</v>
      </c>
      <c r="C1425">
        <v>11</v>
      </c>
      <c r="D1425">
        <v>24</v>
      </c>
      <c r="E1425">
        <v>391.54760700000003</v>
      </c>
      <c r="F1425">
        <v>367.72915599999999</v>
      </c>
      <c r="Q1425">
        <f t="shared" si="118"/>
        <v>131.74119044444444</v>
      </c>
      <c r="V1425">
        <f t="shared" si="117"/>
        <v>523.28879744444453</v>
      </c>
    </row>
    <row r="1426" spans="1:22" x14ac:dyDescent="0.3">
      <c r="A1426">
        <v>1424</v>
      </c>
      <c r="B1426">
        <v>2013</v>
      </c>
      <c r="C1426">
        <v>11</v>
      </c>
      <c r="D1426">
        <v>25</v>
      </c>
      <c r="E1426">
        <v>402.41351300000002</v>
      </c>
      <c r="F1426">
        <v>373.15625</v>
      </c>
      <c r="Q1426">
        <f t="shared" si="118"/>
        <v>148.59569288888892</v>
      </c>
      <c r="V1426">
        <f t="shared" si="117"/>
        <v>551.00920588888891</v>
      </c>
    </row>
    <row r="1427" spans="1:22" x14ac:dyDescent="0.3">
      <c r="A1427">
        <v>1425</v>
      </c>
      <c r="B1427">
        <v>2013</v>
      </c>
      <c r="C1427">
        <v>11</v>
      </c>
      <c r="D1427">
        <v>26</v>
      </c>
      <c r="E1427">
        <v>421.15927099999999</v>
      </c>
      <c r="F1427">
        <v>376</v>
      </c>
      <c r="Q1427">
        <f t="shared" si="118"/>
        <v>171.5220267777778</v>
      </c>
      <c r="V1427">
        <f t="shared" si="117"/>
        <v>592.68129777777779</v>
      </c>
    </row>
    <row r="1428" spans="1:22" x14ac:dyDescent="0.3">
      <c r="A1428">
        <v>1426</v>
      </c>
      <c r="B1428">
        <v>2013</v>
      </c>
      <c r="C1428">
        <v>11</v>
      </c>
      <c r="D1428">
        <v>27</v>
      </c>
      <c r="E1428">
        <v>425.44589200000001</v>
      </c>
      <c r="F1428">
        <v>376.04165599999999</v>
      </c>
      <c r="Q1428">
        <f t="shared" si="118"/>
        <v>120.65010611111113</v>
      </c>
      <c r="V1428">
        <f t="shared" si="117"/>
        <v>546.09599811111116</v>
      </c>
    </row>
    <row r="1429" spans="1:22" x14ac:dyDescent="0.3">
      <c r="A1429">
        <v>1427</v>
      </c>
      <c r="B1429">
        <v>2013</v>
      </c>
      <c r="C1429">
        <v>11</v>
      </c>
      <c r="D1429">
        <v>28</v>
      </c>
      <c r="E1429">
        <v>413.054596</v>
      </c>
      <c r="F1429">
        <v>376</v>
      </c>
      <c r="Q1429">
        <f t="shared" si="118"/>
        <v>66.964120000000008</v>
      </c>
      <c r="V1429">
        <f t="shared" si="117"/>
        <v>480.01871600000004</v>
      </c>
    </row>
    <row r="1430" spans="1:22" x14ac:dyDescent="0.3">
      <c r="A1430">
        <v>1428</v>
      </c>
      <c r="B1430">
        <v>2013</v>
      </c>
      <c r="C1430">
        <v>11</v>
      </c>
      <c r="D1430">
        <v>29</v>
      </c>
      <c r="E1430">
        <v>398.88079800000003</v>
      </c>
      <c r="F1430">
        <v>373.09375</v>
      </c>
      <c r="Q1430">
        <f t="shared" si="118"/>
        <v>79.39191522222221</v>
      </c>
      <c r="V1430">
        <f t="shared" si="117"/>
        <v>478.27271322222225</v>
      </c>
    </row>
    <row r="1431" spans="1:22" x14ac:dyDescent="0.3">
      <c r="A1431">
        <v>1429</v>
      </c>
      <c r="B1431">
        <v>2013</v>
      </c>
      <c r="C1431">
        <v>11</v>
      </c>
      <c r="D1431">
        <v>30</v>
      </c>
      <c r="E1431">
        <v>389.85873400000003</v>
      </c>
      <c r="F1431">
        <v>369.14584400000001</v>
      </c>
      <c r="Q1431">
        <f t="shared" si="118"/>
        <v>-5.6303524444444344</v>
      </c>
      <c r="V1431">
        <f t="shared" si="117"/>
        <v>384.22838155555559</v>
      </c>
    </row>
    <row r="1432" spans="1:22" x14ac:dyDescent="0.3">
      <c r="A1432">
        <v>1430</v>
      </c>
      <c r="B1432">
        <v>2013</v>
      </c>
      <c r="C1432">
        <v>12</v>
      </c>
      <c r="D1432">
        <v>1</v>
      </c>
      <c r="E1432">
        <v>385.282196</v>
      </c>
      <c r="F1432">
        <v>373.76040599999999</v>
      </c>
      <c r="Q1432">
        <f t="shared" si="118"/>
        <v>-14.755074333333337</v>
      </c>
      <c r="V1432">
        <f t="shared" si="117"/>
        <v>370.52712166666669</v>
      </c>
    </row>
    <row r="1433" spans="1:22" x14ac:dyDescent="0.3">
      <c r="A1433">
        <v>1431</v>
      </c>
      <c r="B1433">
        <v>2013</v>
      </c>
      <c r="C1433">
        <v>12</v>
      </c>
      <c r="D1433">
        <v>2</v>
      </c>
      <c r="E1433">
        <v>403.29916400000002</v>
      </c>
      <c r="F1433">
        <v>415.05209400000001</v>
      </c>
      <c r="Q1433">
        <f t="shared" si="118"/>
        <v>-22.350713222222218</v>
      </c>
      <c r="V1433">
        <f t="shared" si="117"/>
        <v>380.94845077777779</v>
      </c>
    </row>
    <row r="1434" spans="1:22" x14ac:dyDescent="0.3">
      <c r="A1434">
        <v>1432</v>
      </c>
      <c r="B1434">
        <v>2013</v>
      </c>
      <c r="C1434">
        <v>12</v>
      </c>
      <c r="D1434">
        <v>3</v>
      </c>
      <c r="E1434">
        <v>505.678741</v>
      </c>
      <c r="F1434">
        <v>397.95834400000001</v>
      </c>
      <c r="Q1434">
        <f t="shared" si="118"/>
        <v>-8.3898876666666649</v>
      </c>
      <c r="V1434">
        <f t="shared" si="117"/>
        <v>497.28885333333335</v>
      </c>
    </row>
    <row r="1435" spans="1:22" x14ac:dyDescent="0.3">
      <c r="A1435">
        <v>1433</v>
      </c>
      <c r="B1435">
        <v>2013</v>
      </c>
      <c r="C1435">
        <v>12</v>
      </c>
      <c r="D1435">
        <v>4</v>
      </c>
      <c r="E1435">
        <v>433.83993500000003</v>
      </c>
      <c r="F1435">
        <v>392.40625</v>
      </c>
      <c r="Q1435">
        <f t="shared" si="118"/>
        <v>15.624435555555566</v>
      </c>
      <c r="V1435">
        <f t="shared" si="117"/>
        <v>449.4643705555556</v>
      </c>
    </row>
    <row r="1436" spans="1:22" x14ac:dyDescent="0.3">
      <c r="A1436">
        <v>1434</v>
      </c>
      <c r="B1436">
        <v>2013</v>
      </c>
      <c r="C1436">
        <v>12</v>
      </c>
      <c r="D1436">
        <v>5</v>
      </c>
      <c r="E1436">
        <v>401.23941000000002</v>
      </c>
      <c r="F1436">
        <v>395.75</v>
      </c>
      <c r="Q1436">
        <f t="shared" si="118"/>
        <v>-39.514724777777779</v>
      </c>
      <c r="V1436">
        <f t="shared" si="117"/>
        <v>361.72468522222226</v>
      </c>
    </row>
    <row r="1437" spans="1:22" x14ac:dyDescent="0.3">
      <c r="A1437">
        <v>1435</v>
      </c>
      <c r="B1437">
        <v>2013</v>
      </c>
      <c r="C1437">
        <v>12</v>
      </c>
      <c r="D1437">
        <v>6</v>
      </c>
      <c r="E1437">
        <v>390.04397599999999</v>
      </c>
      <c r="F1437">
        <v>399.76040599999999</v>
      </c>
      <c r="Q1437">
        <f t="shared" si="118"/>
        <v>5.6713257777777626</v>
      </c>
      <c r="V1437">
        <f t="shared" si="117"/>
        <v>395.71530177777777</v>
      </c>
    </row>
    <row r="1438" spans="1:22" x14ac:dyDescent="0.3">
      <c r="A1438">
        <v>1436</v>
      </c>
      <c r="B1438">
        <v>2013</v>
      </c>
      <c r="C1438">
        <v>12</v>
      </c>
      <c r="D1438">
        <v>7</v>
      </c>
      <c r="E1438">
        <v>386.32519500000001</v>
      </c>
      <c r="F1438">
        <v>400.55209400000001</v>
      </c>
      <c r="Q1438">
        <f t="shared" si="118"/>
        <v>30.662687444444462</v>
      </c>
      <c r="V1438">
        <f t="shared" si="117"/>
        <v>416.98788244444449</v>
      </c>
    </row>
    <row r="1439" spans="1:22" x14ac:dyDescent="0.3">
      <c r="A1439">
        <v>1437</v>
      </c>
      <c r="B1439">
        <v>2013</v>
      </c>
      <c r="C1439">
        <v>12</v>
      </c>
      <c r="D1439">
        <v>8</v>
      </c>
      <c r="E1439">
        <v>384.80612200000002</v>
      </c>
      <c r="F1439">
        <v>400.09375</v>
      </c>
      <c r="Q1439">
        <f t="shared" si="118"/>
        <v>95.841091888888911</v>
      </c>
      <c r="V1439">
        <f t="shared" si="117"/>
        <v>480.64721388888893</v>
      </c>
    </row>
    <row r="1440" spans="1:22" x14ac:dyDescent="0.3">
      <c r="A1440">
        <v>1438</v>
      </c>
      <c r="B1440">
        <v>2013</v>
      </c>
      <c r="C1440">
        <v>12</v>
      </c>
      <c r="D1440">
        <v>9</v>
      </c>
      <c r="E1440">
        <v>383.64681999999999</v>
      </c>
      <c r="F1440">
        <v>399.59375</v>
      </c>
      <c r="Q1440">
        <f t="shared" si="118"/>
        <v>77.239568222222218</v>
      </c>
      <c r="V1440">
        <f t="shared" si="117"/>
        <v>460.88638822222219</v>
      </c>
    </row>
    <row r="1441" spans="1:22" x14ac:dyDescent="0.3">
      <c r="A1441">
        <v>1439</v>
      </c>
      <c r="B1441">
        <v>2013</v>
      </c>
      <c r="C1441">
        <v>12</v>
      </c>
      <c r="D1441">
        <v>10</v>
      </c>
      <c r="E1441">
        <v>382.58105499999999</v>
      </c>
      <c r="F1441">
        <v>398.1875</v>
      </c>
      <c r="Q1441">
        <f t="shared" si="118"/>
        <v>82.042382222222244</v>
      </c>
      <c r="V1441">
        <f t="shared" si="117"/>
        <v>464.62343722222226</v>
      </c>
    </row>
    <row r="1442" spans="1:22" x14ac:dyDescent="0.3">
      <c r="A1442">
        <v>1440</v>
      </c>
      <c r="B1442">
        <v>2013</v>
      </c>
      <c r="C1442">
        <v>12</v>
      </c>
      <c r="D1442">
        <v>11</v>
      </c>
      <c r="E1442">
        <v>381.60046399999999</v>
      </c>
      <c r="F1442">
        <v>396.28125</v>
      </c>
      <c r="Q1442">
        <f t="shared" si="118"/>
        <v>33.255264222222216</v>
      </c>
      <c r="V1442">
        <f t="shared" si="117"/>
        <v>414.85572822222218</v>
      </c>
    </row>
    <row r="1443" spans="1:22" x14ac:dyDescent="0.3">
      <c r="A1443">
        <v>1441</v>
      </c>
      <c r="B1443">
        <v>2013</v>
      </c>
      <c r="C1443">
        <v>12</v>
      </c>
      <c r="D1443">
        <v>12</v>
      </c>
      <c r="E1443">
        <v>380.69827299999997</v>
      </c>
      <c r="F1443">
        <v>393.13540599999999</v>
      </c>
      <c r="Q1443">
        <f t="shared" si="118"/>
        <v>37.301488444444438</v>
      </c>
      <c r="V1443">
        <f t="shared" si="117"/>
        <v>417.9997614444444</v>
      </c>
    </row>
    <row r="1444" spans="1:22" x14ac:dyDescent="0.3">
      <c r="A1444">
        <v>1442</v>
      </c>
      <c r="B1444">
        <v>2013</v>
      </c>
      <c r="C1444">
        <v>12</v>
      </c>
      <c r="D1444">
        <v>13</v>
      </c>
      <c r="E1444">
        <v>379.87408399999998</v>
      </c>
      <c r="F1444">
        <v>390.19790599999999</v>
      </c>
      <c r="Q1444">
        <f t="shared" si="118"/>
        <v>42.136534000000012</v>
      </c>
      <c r="V1444">
        <f t="shared" si="117"/>
        <v>422.01061800000002</v>
      </c>
    </row>
    <row r="1445" spans="1:22" x14ac:dyDescent="0.3">
      <c r="A1445">
        <v>1443</v>
      </c>
      <c r="B1445">
        <v>2013</v>
      </c>
      <c r="C1445">
        <v>12</v>
      </c>
      <c r="D1445">
        <v>14</v>
      </c>
      <c r="E1445">
        <v>379.12652600000001</v>
      </c>
      <c r="F1445">
        <v>383.875</v>
      </c>
      <c r="Q1445">
        <f t="shared" si="118"/>
        <v>22.00888577777776</v>
      </c>
      <c r="V1445">
        <f t="shared" si="117"/>
        <v>401.13541177777779</v>
      </c>
    </row>
    <row r="1446" spans="1:22" x14ac:dyDescent="0.3">
      <c r="A1446">
        <v>1444</v>
      </c>
      <c r="B1446">
        <v>2013</v>
      </c>
      <c r="C1446">
        <v>12</v>
      </c>
      <c r="D1446">
        <v>15</v>
      </c>
      <c r="E1446">
        <v>378.659088</v>
      </c>
      <c r="F1446">
        <v>377.3125</v>
      </c>
      <c r="Q1446">
        <f t="shared" si="118"/>
        <v>-6.2398325555555703</v>
      </c>
      <c r="V1446">
        <f t="shared" si="117"/>
        <v>372.41925544444445</v>
      </c>
    </row>
    <row r="1447" spans="1:22" x14ac:dyDescent="0.3">
      <c r="A1447">
        <v>1445</v>
      </c>
      <c r="B1447">
        <v>2013</v>
      </c>
      <c r="C1447">
        <v>12</v>
      </c>
      <c r="D1447">
        <v>16</v>
      </c>
      <c r="E1447">
        <v>383.70532200000002</v>
      </c>
      <c r="F1447">
        <v>370.32290599999999</v>
      </c>
      <c r="Q1447">
        <f t="shared" si="118"/>
        <v>-70.547171555555551</v>
      </c>
      <c r="V1447">
        <f t="shared" si="117"/>
        <v>313.15815044444446</v>
      </c>
    </row>
    <row r="1448" spans="1:22" x14ac:dyDescent="0.3">
      <c r="A1448">
        <v>1446</v>
      </c>
      <c r="B1448">
        <v>2013</v>
      </c>
      <c r="C1448">
        <v>12</v>
      </c>
      <c r="D1448">
        <v>17</v>
      </c>
      <c r="E1448">
        <v>412.04199199999999</v>
      </c>
      <c r="F1448">
        <v>360.17709400000001</v>
      </c>
      <c r="Q1448">
        <f t="shared" si="118"/>
        <v>-83.209391444444435</v>
      </c>
      <c r="V1448">
        <f t="shared" si="117"/>
        <v>328.83260055555559</v>
      </c>
    </row>
    <row r="1449" spans="1:22" x14ac:dyDescent="0.3">
      <c r="A1449">
        <v>1447</v>
      </c>
      <c r="B1449">
        <v>2013</v>
      </c>
      <c r="C1449">
        <v>12</v>
      </c>
      <c r="D1449">
        <v>18</v>
      </c>
      <c r="E1449">
        <v>479.22015399999998</v>
      </c>
      <c r="F1449">
        <v>353.5625</v>
      </c>
      <c r="Q1449">
        <f t="shared" si="118"/>
        <v>-28.448736999999987</v>
      </c>
      <c r="V1449">
        <f t="shared" si="117"/>
        <v>450.77141699999999</v>
      </c>
    </row>
    <row r="1450" spans="1:22" x14ac:dyDescent="0.3">
      <c r="A1450">
        <v>1448</v>
      </c>
      <c r="B1450">
        <v>2013</v>
      </c>
      <c r="C1450">
        <v>12</v>
      </c>
      <c r="D1450">
        <v>19</v>
      </c>
      <c r="E1450">
        <v>542.94976799999995</v>
      </c>
      <c r="F1450">
        <v>347.09375</v>
      </c>
      <c r="Q1450">
        <f t="shared" si="118"/>
        <v>46.936696444444436</v>
      </c>
      <c r="V1450">
        <f t="shared" si="117"/>
        <v>589.88646444444441</v>
      </c>
    </row>
    <row r="1451" spans="1:22" x14ac:dyDescent="0.3">
      <c r="A1451">
        <v>1449</v>
      </c>
      <c r="B1451">
        <v>2013</v>
      </c>
      <c r="C1451">
        <v>12</v>
      </c>
      <c r="D1451">
        <v>20</v>
      </c>
      <c r="E1451">
        <v>441.91067500000003</v>
      </c>
      <c r="F1451">
        <v>340.17709400000001</v>
      </c>
      <c r="Q1451">
        <f t="shared" si="118"/>
        <v>-22.757061444444453</v>
      </c>
      <c r="V1451">
        <f t="shared" si="117"/>
        <v>419.15361355555558</v>
      </c>
    </row>
    <row r="1452" spans="1:22" x14ac:dyDescent="0.3">
      <c r="A1452">
        <v>1450</v>
      </c>
      <c r="B1452">
        <v>2013</v>
      </c>
      <c r="C1452">
        <v>12</v>
      </c>
      <c r="D1452">
        <v>21</v>
      </c>
      <c r="E1452">
        <v>407.31015000000002</v>
      </c>
      <c r="F1452">
        <v>336.95834400000001</v>
      </c>
      <c r="Q1452">
        <f t="shared" si="118"/>
        <v>-70.894377000000006</v>
      </c>
      <c r="V1452">
        <f t="shared" si="117"/>
        <v>336.415773</v>
      </c>
    </row>
    <row r="1453" spans="1:22" x14ac:dyDescent="0.3">
      <c r="A1453">
        <v>1451</v>
      </c>
      <c r="B1453">
        <v>2013</v>
      </c>
      <c r="C1453">
        <v>12</v>
      </c>
      <c r="D1453">
        <v>22</v>
      </c>
      <c r="E1453">
        <v>397.88754299999999</v>
      </c>
      <c r="F1453">
        <v>327.92709400000001</v>
      </c>
      <c r="Q1453">
        <f t="shared" si="118"/>
        <v>-60.129938777777774</v>
      </c>
      <c r="V1453">
        <f t="shared" si="117"/>
        <v>337.7576042222222</v>
      </c>
    </row>
    <row r="1454" spans="1:22" x14ac:dyDescent="0.3">
      <c r="A1454">
        <v>1452</v>
      </c>
      <c r="B1454">
        <v>2013</v>
      </c>
      <c r="C1454">
        <v>12</v>
      </c>
      <c r="D1454">
        <v>23</v>
      </c>
      <c r="E1454">
        <v>437.24182100000002</v>
      </c>
      <c r="F1454">
        <v>320.96875</v>
      </c>
      <c r="Q1454">
        <f t="shared" si="118"/>
        <v>-17.628736666666668</v>
      </c>
      <c r="V1454">
        <f t="shared" si="117"/>
        <v>419.61308433333335</v>
      </c>
    </row>
    <row r="1455" spans="1:22" x14ac:dyDescent="0.3">
      <c r="A1455">
        <v>1453</v>
      </c>
      <c r="B1455">
        <v>2013</v>
      </c>
      <c r="C1455">
        <v>12</v>
      </c>
      <c r="D1455">
        <v>24</v>
      </c>
      <c r="E1455">
        <v>487.48998999999998</v>
      </c>
      <c r="F1455">
        <v>316.54165599999999</v>
      </c>
      <c r="Q1455">
        <f t="shared" si="118"/>
        <v>-75.519804222222206</v>
      </c>
      <c r="V1455">
        <f t="shared" si="117"/>
        <v>411.97018577777777</v>
      </c>
    </row>
    <row r="1456" spans="1:22" x14ac:dyDescent="0.3">
      <c r="A1456">
        <v>1454</v>
      </c>
      <c r="B1456">
        <v>2013</v>
      </c>
      <c r="C1456">
        <v>12</v>
      </c>
      <c r="D1456">
        <v>25</v>
      </c>
      <c r="E1456">
        <v>474.39614899999998</v>
      </c>
      <c r="F1456">
        <v>310.32290599999999</v>
      </c>
      <c r="Q1456">
        <f t="shared" si="118"/>
        <v>-75.042154666666676</v>
      </c>
      <c r="V1456">
        <f t="shared" si="117"/>
        <v>399.35399433333328</v>
      </c>
    </row>
    <row r="1457" spans="1:22" x14ac:dyDescent="0.3">
      <c r="A1457">
        <v>1455</v>
      </c>
      <c r="B1457">
        <v>2013</v>
      </c>
      <c r="C1457">
        <v>12</v>
      </c>
      <c r="D1457">
        <v>26</v>
      </c>
      <c r="E1457">
        <v>434.901093</v>
      </c>
      <c r="F1457">
        <v>304.35415599999999</v>
      </c>
      <c r="Q1457">
        <f t="shared" si="118"/>
        <v>-77.283991444444453</v>
      </c>
      <c r="V1457">
        <f t="shared" si="117"/>
        <v>357.61710155555556</v>
      </c>
    </row>
    <row r="1458" spans="1:22" x14ac:dyDescent="0.3">
      <c r="A1458">
        <v>1456</v>
      </c>
      <c r="B1458">
        <v>2013</v>
      </c>
      <c r="C1458">
        <v>12</v>
      </c>
      <c r="D1458">
        <v>27</v>
      </c>
      <c r="E1458">
        <v>427.413544</v>
      </c>
      <c r="F1458">
        <v>299.22915599999999</v>
      </c>
      <c r="Q1458">
        <f t="shared" si="118"/>
        <v>-20.270695888888888</v>
      </c>
      <c r="V1458">
        <f t="shared" si="117"/>
        <v>407.14284811111111</v>
      </c>
    </row>
    <row r="1459" spans="1:22" x14ac:dyDescent="0.3">
      <c r="A1459">
        <v>1457</v>
      </c>
      <c r="B1459">
        <v>2013</v>
      </c>
      <c r="C1459">
        <v>12</v>
      </c>
      <c r="D1459">
        <v>28</v>
      </c>
      <c r="E1459">
        <v>439.36462399999999</v>
      </c>
      <c r="F1459">
        <v>295.375</v>
      </c>
      <c r="Q1459">
        <f t="shared" si="118"/>
        <v>-35.863704999999996</v>
      </c>
      <c r="V1459">
        <f t="shared" si="117"/>
        <v>403.50091900000001</v>
      </c>
    </row>
    <row r="1460" spans="1:22" x14ac:dyDescent="0.3">
      <c r="A1460">
        <v>1458</v>
      </c>
      <c r="B1460">
        <v>2013</v>
      </c>
      <c r="C1460">
        <v>12</v>
      </c>
      <c r="D1460">
        <v>29</v>
      </c>
      <c r="E1460">
        <v>419.08874500000002</v>
      </c>
      <c r="F1460">
        <v>291.32290599999999</v>
      </c>
      <c r="Q1460">
        <f t="shared" si="118"/>
        <v>2.6679178888889004</v>
      </c>
      <c r="V1460">
        <f t="shared" si="117"/>
        <v>421.75666288888891</v>
      </c>
    </row>
    <row r="1461" spans="1:22" x14ac:dyDescent="0.3">
      <c r="A1461">
        <v>1459</v>
      </c>
      <c r="B1461">
        <v>2013</v>
      </c>
      <c r="C1461">
        <v>12</v>
      </c>
      <c r="D1461">
        <v>30</v>
      </c>
      <c r="E1461">
        <v>398.611176</v>
      </c>
      <c r="F1461">
        <v>287</v>
      </c>
      <c r="Q1461">
        <f t="shared" si="118"/>
        <v>-36.95167011111112</v>
      </c>
      <c r="V1461">
        <f t="shared" si="117"/>
        <v>361.65950588888887</v>
      </c>
    </row>
    <row r="1462" spans="1:22" x14ac:dyDescent="0.3">
      <c r="A1462">
        <v>1460</v>
      </c>
      <c r="B1462">
        <v>2013</v>
      </c>
      <c r="C1462">
        <v>12</v>
      </c>
      <c r="D1462">
        <v>31</v>
      </c>
      <c r="E1462">
        <v>388.02905299999998</v>
      </c>
      <c r="F1462">
        <v>282.375</v>
      </c>
      <c r="Q1462">
        <f t="shared" si="118"/>
        <v>-19.854010555555551</v>
      </c>
      <c r="V1462">
        <f t="shared" si="117"/>
        <v>368.17504244444444</v>
      </c>
    </row>
    <row r="1463" spans="1:22" x14ac:dyDescent="0.3">
      <c r="A1463">
        <v>1461</v>
      </c>
      <c r="B1463">
        <v>2014</v>
      </c>
      <c r="C1463">
        <v>1</v>
      </c>
      <c r="D1463">
        <v>1</v>
      </c>
      <c r="E1463">
        <v>384.63937399999998</v>
      </c>
      <c r="F1463">
        <v>278.0625</v>
      </c>
      <c r="Q1463">
        <f t="shared" si="118"/>
        <v>-74.883161888888893</v>
      </c>
      <c r="V1463">
        <f t="shared" si="117"/>
        <v>309.7562121111111</v>
      </c>
    </row>
    <row r="1464" spans="1:22" x14ac:dyDescent="0.3">
      <c r="A1464">
        <v>1462</v>
      </c>
      <c r="B1464">
        <v>2014</v>
      </c>
      <c r="C1464">
        <v>1</v>
      </c>
      <c r="D1464">
        <v>2</v>
      </c>
      <c r="E1464">
        <v>383.13952599999999</v>
      </c>
      <c r="F1464">
        <v>273.16665599999999</v>
      </c>
      <c r="Q1464">
        <f t="shared" si="118"/>
        <v>-70.960785000000001</v>
      </c>
      <c r="V1464">
        <f t="shared" si="117"/>
        <v>312.178741</v>
      </c>
    </row>
    <row r="1465" spans="1:22" x14ac:dyDescent="0.3">
      <c r="A1465">
        <v>1463</v>
      </c>
      <c r="B1465">
        <v>2014</v>
      </c>
      <c r="C1465">
        <v>1</v>
      </c>
      <c r="D1465">
        <v>3</v>
      </c>
      <c r="E1465">
        <v>381.95049999999998</v>
      </c>
      <c r="F1465">
        <v>269.38540599999999</v>
      </c>
      <c r="Q1465">
        <f t="shared" si="118"/>
        <v>-35.910366555555562</v>
      </c>
      <c r="V1465">
        <f t="shared" si="117"/>
        <v>346.04013344444439</v>
      </c>
    </row>
    <row r="1466" spans="1:22" x14ac:dyDescent="0.3">
      <c r="A1466">
        <v>1464</v>
      </c>
      <c r="B1466">
        <v>2014</v>
      </c>
      <c r="C1466">
        <v>1</v>
      </c>
      <c r="D1466">
        <v>4</v>
      </c>
      <c r="E1466">
        <v>381.87506100000002</v>
      </c>
      <c r="F1466">
        <v>264.1875</v>
      </c>
      <c r="Q1466">
        <f t="shared" si="118"/>
        <v>-22.630364333333333</v>
      </c>
      <c r="V1466">
        <f t="shared" si="117"/>
        <v>359.2446966666667</v>
      </c>
    </row>
    <row r="1467" spans="1:22" x14ac:dyDescent="0.3">
      <c r="A1467">
        <v>1465</v>
      </c>
      <c r="B1467">
        <v>2014</v>
      </c>
      <c r="C1467">
        <v>1</v>
      </c>
      <c r="D1467">
        <v>5</v>
      </c>
      <c r="E1467">
        <v>381.04501299999998</v>
      </c>
      <c r="F1467">
        <v>258.60415599999999</v>
      </c>
      <c r="Q1467">
        <f t="shared" si="118"/>
        <v>9.9521415555555688</v>
      </c>
      <c r="V1467">
        <f t="shared" si="117"/>
        <v>390.99715455555554</v>
      </c>
    </row>
    <row r="1468" spans="1:22" x14ac:dyDescent="0.3">
      <c r="A1468">
        <v>1466</v>
      </c>
      <c r="B1468">
        <v>2014</v>
      </c>
      <c r="C1468">
        <v>1</v>
      </c>
      <c r="D1468">
        <v>6</v>
      </c>
      <c r="E1468">
        <v>381.84231599999998</v>
      </c>
      <c r="F1468">
        <v>255.01042200000001</v>
      </c>
      <c r="Q1468">
        <f t="shared" si="118"/>
        <v>52.551118666666667</v>
      </c>
      <c r="V1468">
        <f t="shared" si="117"/>
        <v>434.39343466666662</v>
      </c>
    </row>
    <row r="1469" spans="1:22" x14ac:dyDescent="0.3">
      <c r="A1469">
        <v>1467</v>
      </c>
      <c r="B1469">
        <v>2014</v>
      </c>
      <c r="C1469">
        <v>1</v>
      </c>
      <c r="D1469">
        <v>7</v>
      </c>
      <c r="E1469">
        <v>381.554169</v>
      </c>
      <c r="F1469">
        <v>252.63542200000001</v>
      </c>
      <c r="Q1469">
        <f t="shared" si="118"/>
        <v>26.414253999999989</v>
      </c>
      <c r="V1469">
        <f t="shared" si="117"/>
        <v>407.96842299999997</v>
      </c>
    </row>
    <row r="1470" spans="1:22" x14ac:dyDescent="0.3">
      <c r="A1470">
        <v>1468</v>
      </c>
      <c r="B1470">
        <v>2014</v>
      </c>
      <c r="C1470">
        <v>1</v>
      </c>
      <c r="D1470">
        <v>8</v>
      </c>
      <c r="E1470">
        <v>385.40017699999999</v>
      </c>
      <c r="F1470">
        <v>260.52084400000001</v>
      </c>
      <c r="Q1470">
        <f t="shared" si="118"/>
        <v>-1.4374695555555566</v>
      </c>
      <c r="V1470">
        <f t="shared" si="117"/>
        <v>383.96270744444445</v>
      </c>
    </row>
    <row r="1471" spans="1:22" x14ac:dyDescent="0.3">
      <c r="A1471">
        <v>1469</v>
      </c>
      <c r="B1471">
        <v>2014</v>
      </c>
      <c r="C1471">
        <v>1</v>
      </c>
      <c r="D1471">
        <v>9</v>
      </c>
      <c r="E1471">
        <v>419.61682100000002</v>
      </c>
      <c r="F1471">
        <v>268.47915599999999</v>
      </c>
      <c r="Q1471">
        <f t="shared" si="118"/>
        <v>-20.367519555555557</v>
      </c>
      <c r="V1471">
        <f t="shared" si="117"/>
        <v>399.24930144444448</v>
      </c>
    </row>
    <row r="1472" spans="1:22" x14ac:dyDescent="0.3">
      <c r="A1472">
        <v>1470</v>
      </c>
      <c r="B1472">
        <v>2014</v>
      </c>
      <c r="C1472">
        <v>1</v>
      </c>
      <c r="D1472">
        <v>10</v>
      </c>
      <c r="E1472">
        <v>458.39956699999999</v>
      </c>
      <c r="F1472">
        <v>271.82290599999999</v>
      </c>
      <c r="Q1472">
        <f t="shared" si="118"/>
        <v>10.871968555555561</v>
      </c>
      <c r="V1472">
        <f t="shared" si="117"/>
        <v>469.27153555555554</v>
      </c>
    </row>
    <row r="1473" spans="1:22" x14ac:dyDescent="0.3">
      <c r="A1473">
        <v>1471</v>
      </c>
      <c r="B1473">
        <v>2014</v>
      </c>
      <c r="C1473">
        <v>1</v>
      </c>
      <c r="D1473">
        <v>11</v>
      </c>
      <c r="E1473">
        <v>468.686554</v>
      </c>
      <c r="F1473">
        <v>292.65625</v>
      </c>
      <c r="Q1473">
        <f t="shared" si="118"/>
        <v>12.184678888888893</v>
      </c>
      <c r="V1473">
        <f t="shared" si="117"/>
        <v>480.87123288888887</v>
      </c>
    </row>
    <row r="1474" spans="1:22" x14ac:dyDescent="0.3">
      <c r="A1474">
        <v>1472</v>
      </c>
      <c r="B1474">
        <v>2014</v>
      </c>
      <c r="C1474">
        <v>1</v>
      </c>
      <c r="D1474">
        <v>12</v>
      </c>
      <c r="E1474">
        <v>698.77337599999998</v>
      </c>
      <c r="F1474">
        <v>313.125</v>
      </c>
      <c r="Q1474">
        <f t="shared" si="118"/>
        <v>80.362762333333322</v>
      </c>
      <c r="V1474">
        <f t="shared" si="117"/>
        <v>779.13613833333329</v>
      </c>
    </row>
    <row r="1475" spans="1:22" x14ac:dyDescent="0.3">
      <c r="A1475">
        <v>1473</v>
      </c>
      <c r="B1475">
        <v>2014</v>
      </c>
      <c r="C1475">
        <v>1</v>
      </c>
      <c r="D1475">
        <v>13</v>
      </c>
      <c r="E1475">
        <v>652.27740500000004</v>
      </c>
      <c r="F1475">
        <v>329.27084400000001</v>
      </c>
      <c r="Q1475">
        <f t="shared" si="118"/>
        <v>53.855824888888904</v>
      </c>
      <c r="V1475">
        <f t="shared" ref="V1475:V1538" si="119">E1475+Q1475</f>
        <v>706.13322988888899</v>
      </c>
    </row>
    <row r="1476" spans="1:22" x14ac:dyDescent="0.3">
      <c r="A1476">
        <v>1474</v>
      </c>
      <c r="B1476">
        <v>2014</v>
      </c>
      <c r="C1476">
        <v>1</v>
      </c>
      <c r="D1476">
        <v>14</v>
      </c>
      <c r="E1476">
        <v>545.06689500000005</v>
      </c>
      <c r="F1476">
        <v>338.72915599999999</v>
      </c>
      <c r="Q1476">
        <f t="shared" si="118"/>
        <v>52.534447777777785</v>
      </c>
      <c r="V1476">
        <f t="shared" si="119"/>
        <v>597.60134277777786</v>
      </c>
    </row>
    <row r="1477" spans="1:22" x14ac:dyDescent="0.3">
      <c r="A1477">
        <v>1475</v>
      </c>
      <c r="B1477">
        <v>2014</v>
      </c>
      <c r="C1477">
        <v>1</v>
      </c>
      <c r="D1477">
        <v>15</v>
      </c>
      <c r="E1477">
        <v>490.505066</v>
      </c>
      <c r="F1477">
        <v>351.67709400000001</v>
      </c>
      <c r="Q1477">
        <f t="shared" si="118"/>
        <v>27.786559999999994</v>
      </c>
      <c r="V1477">
        <f t="shared" si="119"/>
        <v>518.29162599999995</v>
      </c>
    </row>
    <row r="1478" spans="1:22" x14ac:dyDescent="0.3">
      <c r="A1478">
        <v>1476</v>
      </c>
      <c r="B1478">
        <v>2014</v>
      </c>
      <c r="C1478">
        <v>1</v>
      </c>
      <c r="D1478">
        <v>16</v>
      </c>
      <c r="E1478">
        <v>537.33905000000004</v>
      </c>
      <c r="F1478">
        <v>364.47915599999999</v>
      </c>
      <c r="Q1478">
        <f t="shared" si="118"/>
        <v>8.9591270000000041</v>
      </c>
      <c r="V1478">
        <f t="shared" si="119"/>
        <v>546.29817700000001</v>
      </c>
    </row>
    <row r="1479" spans="1:22" x14ac:dyDescent="0.3">
      <c r="A1479">
        <v>1477</v>
      </c>
      <c r="B1479">
        <v>2014</v>
      </c>
      <c r="C1479">
        <v>1</v>
      </c>
      <c r="D1479">
        <v>17</v>
      </c>
      <c r="E1479">
        <v>496.42584199999999</v>
      </c>
      <c r="F1479">
        <v>375.14584400000001</v>
      </c>
      <c r="Q1479">
        <f t="shared" si="118"/>
        <v>60.990112222222201</v>
      </c>
      <c r="V1479">
        <f t="shared" si="119"/>
        <v>557.41595422222224</v>
      </c>
    </row>
    <row r="1480" spans="1:22" x14ac:dyDescent="0.3">
      <c r="A1480">
        <v>1478</v>
      </c>
      <c r="B1480">
        <v>2014</v>
      </c>
      <c r="C1480">
        <v>1</v>
      </c>
      <c r="D1480">
        <v>18</v>
      </c>
      <c r="E1480">
        <v>424.25018299999999</v>
      </c>
      <c r="F1480">
        <v>381.84375</v>
      </c>
      <c r="Q1480">
        <f t="shared" si="118"/>
        <v>91.807749444444482</v>
      </c>
      <c r="V1480">
        <f t="shared" si="119"/>
        <v>516.05793244444453</v>
      </c>
    </row>
    <row r="1481" spans="1:22" x14ac:dyDescent="0.3">
      <c r="A1481">
        <v>1479</v>
      </c>
      <c r="B1481">
        <v>2014</v>
      </c>
      <c r="C1481">
        <v>1</v>
      </c>
      <c r="D1481">
        <v>19</v>
      </c>
      <c r="E1481">
        <v>394.83883700000001</v>
      </c>
      <c r="F1481">
        <v>387.15625</v>
      </c>
      <c r="Q1481">
        <f t="shared" si="118"/>
        <v>8.8866068888888705</v>
      </c>
      <c r="V1481">
        <f t="shared" si="119"/>
        <v>403.72544388888889</v>
      </c>
    </row>
    <row r="1482" spans="1:22" x14ac:dyDescent="0.3">
      <c r="A1482">
        <v>1480</v>
      </c>
      <c r="B1482">
        <v>2014</v>
      </c>
      <c r="C1482">
        <v>1</v>
      </c>
      <c r="D1482">
        <v>20</v>
      </c>
      <c r="E1482">
        <v>387.44876099999999</v>
      </c>
      <c r="F1482">
        <v>389</v>
      </c>
      <c r="Q1482">
        <f t="shared" si="118"/>
        <v>5.2984347777777749</v>
      </c>
      <c r="V1482">
        <f t="shared" si="119"/>
        <v>392.74719577777779</v>
      </c>
    </row>
    <row r="1483" spans="1:22" x14ac:dyDescent="0.3">
      <c r="A1483">
        <v>1481</v>
      </c>
      <c r="B1483">
        <v>2014</v>
      </c>
      <c r="C1483">
        <v>1</v>
      </c>
      <c r="D1483">
        <v>21</v>
      </c>
      <c r="E1483">
        <v>385.540009</v>
      </c>
      <c r="F1483">
        <v>389</v>
      </c>
      <c r="Q1483">
        <f t="shared" ref="Q1483:Q1546" si="120">Q387</f>
        <v>-69.597432444444436</v>
      </c>
      <c r="V1483">
        <f t="shared" si="119"/>
        <v>315.94257655555555</v>
      </c>
    </row>
    <row r="1484" spans="1:22" x14ac:dyDescent="0.3">
      <c r="A1484">
        <v>1482</v>
      </c>
      <c r="B1484">
        <v>2014</v>
      </c>
      <c r="C1484">
        <v>1</v>
      </c>
      <c r="D1484">
        <v>22</v>
      </c>
      <c r="E1484">
        <v>384.27319299999999</v>
      </c>
      <c r="F1484">
        <v>389</v>
      </c>
      <c r="Q1484">
        <f t="shared" si="120"/>
        <v>-86.20105333333332</v>
      </c>
      <c r="V1484">
        <f t="shared" si="119"/>
        <v>298.07213966666666</v>
      </c>
    </row>
    <row r="1485" spans="1:22" x14ac:dyDescent="0.3">
      <c r="A1485">
        <v>1483</v>
      </c>
      <c r="B1485">
        <v>2014</v>
      </c>
      <c r="C1485">
        <v>1</v>
      </c>
      <c r="D1485">
        <v>23</v>
      </c>
      <c r="E1485">
        <v>383.14556900000002</v>
      </c>
      <c r="F1485">
        <v>386.79165599999999</v>
      </c>
      <c r="Q1485">
        <f t="shared" si="120"/>
        <v>-65.407253666666648</v>
      </c>
      <c r="V1485">
        <f t="shared" si="119"/>
        <v>317.73831533333339</v>
      </c>
    </row>
    <row r="1486" spans="1:22" x14ac:dyDescent="0.3">
      <c r="A1486">
        <v>1484</v>
      </c>
      <c r="B1486">
        <v>2014</v>
      </c>
      <c r="C1486">
        <v>1</v>
      </c>
      <c r="D1486">
        <v>24</v>
      </c>
      <c r="E1486">
        <v>382.12957799999998</v>
      </c>
      <c r="F1486">
        <v>381.40625</v>
      </c>
      <c r="Q1486">
        <f t="shared" si="120"/>
        <v>-62.538397666666697</v>
      </c>
      <c r="V1486">
        <f t="shared" si="119"/>
        <v>319.59118033333328</v>
      </c>
    </row>
    <row r="1487" spans="1:22" x14ac:dyDescent="0.3">
      <c r="A1487">
        <v>1485</v>
      </c>
      <c r="B1487">
        <v>2014</v>
      </c>
      <c r="C1487">
        <v>1</v>
      </c>
      <c r="D1487">
        <v>25</v>
      </c>
      <c r="E1487">
        <v>381.22637900000001</v>
      </c>
      <c r="F1487">
        <v>379.09375</v>
      </c>
      <c r="Q1487">
        <f t="shared" si="120"/>
        <v>-125.47827844444444</v>
      </c>
      <c r="V1487">
        <f t="shared" si="119"/>
        <v>255.74810055555557</v>
      </c>
    </row>
    <row r="1488" spans="1:22" x14ac:dyDescent="0.3">
      <c r="A1488">
        <v>1486</v>
      </c>
      <c r="B1488">
        <v>2014</v>
      </c>
      <c r="C1488">
        <v>1</v>
      </c>
      <c r="D1488">
        <v>26</v>
      </c>
      <c r="E1488">
        <v>380.34765599999997</v>
      </c>
      <c r="F1488">
        <v>374.61459400000001</v>
      </c>
      <c r="Q1488">
        <f t="shared" si="120"/>
        <v>-126.57925077777776</v>
      </c>
      <c r="V1488">
        <f t="shared" si="119"/>
        <v>253.76840522222221</v>
      </c>
    </row>
    <row r="1489" spans="1:22" x14ac:dyDescent="0.3">
      <c r="A1489">
        <v>1487</v>
      </c>
      <c r="B1489">
        <v>2014</v>
      </c>
      <c r="C1489">
        <v>1</v>
      </c>
      <c r="D1489">
        <v>27</v>
      </c>
      <c r="E1489">
        <v>379.53930700000001</v>
      </c>
      <c r="F1489">
        <v>369.09375</v>
      </c>
      <c r="Q1489">
        <f t="shared" si="120"/>
        <v>-71.453782888888867</v>
      </c>
      <c r="V1489">
        <f t="shared" si="119"/>
        <v>308.08552411111111</v>
      </c>
    </row>
    <row r="1490" spans="1:22" x14ac:dyDescent="0.3">
      <c r="A1490">
        <v>1488</v>
      </c>
      <c r="B1490">
        <v>2014</v>
      </c>
      <c r="C1490">
        <v>1</v>
      </c>
      <c r="D1490">
        <v>28</v>
      </c>
      <c r="E1490">
        <v>378.81613199999998</v>
      </c>
      <c r="F1490">
        <v>365.4375</v>
      </c>
      <c r="Q1490">
        <f t="shared" si="120"/>
        <v>-2.4858263333333324</v>
      </c>
      <c r="V1490">
        <f t="shared" si="119"/>
        <v>376.33030566666667</v>
      </c>
    </row>
    <row r="1491" spans="1:22" x14ac:dyDescent="0.3">
      <c r="A1491">
        <v>1489</v>
      </c>
      <c r="B1491">
        <v>2014</v>
      </c>
      <c r="C1491">
        <v>1</v>
      </c>
      <c r="D1491">
        <v>29</v>
      </c>
      <c r="E1491">
        <v>387.25650000000002</v>
      </c>
      <c r="F1491">
        <v>399.54165599999999</v>
      </c>
      <c r="Q1491">
        <f t="shared" si="120"/>
        <v>2.3236152222222208</v>
      </c>
      <c r="V1491">
        <f t="shared" si="119"/>
        <v>389.58011522222222</v>
      </c>
    </row>
    <row r="1492" spans="1:22" x14ac:dyDescent="0.3">
      <c r="A1492">
        <v>1490</v>
      </c>
      <c r="B1492">
        <v>2014</v>
      </c>
      <c r="C1492">
        <v>1</v>
      </c>
      <c r="D1492">
        <v>30</v>
      </c>
      <c r="E1492">
        <v>487.70230099999998</v>
      </c>
      <c r="F1492">
        <v>395</v>
      </c>
      <c r="Q1492">
        <f t="shared" si="120"/>
        <v>-20.29178522222222</v>
      </c>
      <c r="V1492">
        <f t="shared" si="119"/>
        <v>467.41051577777773</v>
      </c>
    </row>
    <row r="1493" spans="1:22" x14ac:dyDescent="0.3">
      <c r="A1493">
        <v>1491</v>
      </c>
      <c r="B1493">
        <v>2014</v>
      </c>
      <c r="C1493">
        <v>1</v>
      </c>
      <c r="D1493">
        <v>31</v>
      </c>
      <c r="E1493">
        <v>448.267517</v>
      </c>
      <c r="F1493">
        <v>387.14584400000001</v>
      </c>
      <c r="Q1493">
        <f t="shared" si="120"/>
        <v>-47.95442711111113</v>
      </c>
      <c r="V1493">
        <f t="shared" si="119"/>
        <v>400.31308988888884</v>
      </c>
    </row>
    <row r="1494" spans="1:22" x14ac:dyDescent="0.3">
      <c r="A1494">
        <v>1492</v>
      </c>
      <c r="B1494">
        <v>2014</v>
      </c>
      <c r="C1494">
        <v>2</v>
      </c>
      <c r="D1494">
        <v>1</v>
      </c>
      <c r="E1494">
        <v>420.327789</v>
      </c>
      <c r="F1494">
        <v>387.5625</v>
      </c>
      <c r="Q1494">
        <f t="shared" si="120"/>
        <v>-66.875179777777774</v>
      </c>
      <c r="V1494">
        <f t="shared" si="119"/>
        <v>353.45260922222224</v>
      </c>
    </row>
    <row r="1495" spans="1:22" x14ac:dyDescent="0.3">
      <c r="A1495">
        <v>1493</v>
      </c>
      <c r="B1495">
        <v>2014</v>
      </c>
      <c r="C1495">
        <v>2</v>
      </c>
      <c r="D1495">
        <v>2</v>
      </c>
      <c r="E1495">
        <v>399.20452899999998</v>
      </c>
      <c r="F1495">
        <v>390.53125</v>
      </c>
      <c r="Q1495">
        <f t="shared" si="120"/>
        <v>-45.046698888888905</v>
      </c>
      <c r="V1495">
        <f t="shared" si="119"/>
        <v>354.15783011111108</v>
      </c>
    </row>
    <row r="1496" spans="1:22" x14ac:dyDescent="0.3">
      <c r="A1496">
        <v>1494</v>
      </c>
      <c r="B1496">
        <v>2014</v>
      </c>
      <c r="C1496">
        <v>2</v>
      </c>
      <c r="D1496">
        <v>3</v>
      </c>
      <c r="E1496">
        <v>394.612122</v>
      </c>
      <c r="F1496">
        <v>394.5</v>
      </c>
      <c r="Q1496">
        <f t="shared" si="120"/>
        <v>-54.22168955555555</v>
      </c>
      <c r="V1496">
        <f t="shared" si="119"/>
        <v>340.39043244444446</v>
      </c>
    </row>
    <row r="1497" spans="1:22" x14ac:dyDescent="0.3">
      <c r="A1497">
        <v>1495</v>
      </c>
      <c r="B1497">
        <v>2014</v>
      </c>
      <c r="C1497">
        <v>2</v>
      </c>
      <c r="D1497">
        <v>4</v>
      </c>
      <c r="E1497">
        <v>389.37802099999999</v>
      </c>
      <c r="F1497">
        <v>395.875</v>
      </c>
      <c r="Q1497">
        <f t="shared" si="120"/>
        <v>-29.036129555555565</v>
      </c>
      <c r="V1497">
        <f t="shared" si="119"/>
        <v>360.3418914444444</v>
      </c>
    </row>
    <row r="1498" spans="1:22" x14ac:dyDescent="0.3">
      <c r="A1498">
        <v>1496</v>
      </c>
      <c r="B1498">
        <v>2014</v>
      </c>
      <c r="C1498">
        <v>2</v>
      </c>
      <c r="D1498">
        <v>5</v>
      </c>
      <c r="E1498">
        <v>386.61419699999999</v>
      </c>
      <c r="F1498">
        <v>395.75</v>
      </c>
      <c r="Q1498">
        <f t="shared" si="120"/>
        <v>2.5341389999999944</v>
      </c>
      <c r="V1498">
        <f t="shared" si="119"/>
        <v>389.14833599999997</v>
      </c>
    </row>
    <row r="1499" spans="1:22" x14ac:dyDescent="0.3">
      <c r="A1499">
        <v>1497</v>
      </c>
      <c r="B1499">
        <v>2014</v>
      </c>
      <c r="C1499">
        <v>2</v>
      </c>
      <c r="D1499">
        <v>6</v>
      </c>
      <c r="E1499">
        <v>384.89721700000001</v>
      </c>
      <c r="F1499">
        <v>398.51040599999999</v>
      </c>
      <c r="Q1499">
        <f t="shared" si="120"/>
        <v>9.3470731111111078</v>
      </c>
      <c r="V1499">
        <f t="shared" si="119"/>
        <v>394.24429011111113</v>
      </c>
    </row>
    <row r="1500" spans="1:22" x14ac:dyDescent="0.3">
      <c r="A1500">
        <v>1498</v>
      </c>
      <c r="B1500">
        <v>2014</v>
      </c>
      <c r="C1500">
        <v>2</v>
      </c>
      <c r="D1500">
        <v>7</v>
      </c>
      <c r="E1500">
        <v>383.48761000000002</v>
      </c>
      <c r="F1500">
        <v>402.41665599999999</v>
      </c>
      <c r="Q1500">
        <f t="shared" si="120"/>
        <v>13.124355888888893</v>
      </c>
      <c r="V1500">
        <f t="shared" si="119"/>
        <v>396.6119658888889</v>
      </c>
    </row>
    <row r="1501" spans="1:22" x14ac:dyDescent="0.3">
      <c r="A1501">
        <v>1499</v>
      </c>
      <c r="B1501">
        <v>2014</v>
      </c>
      <c r="C1501">
        <v>2</v>
      </c>
      <c r="D1501">
        <v>8</v>
      </c>
      <c r="E1501">
        <v>382.33279399999998</v>
      </c>
      <c r="F1501">
        <v>402.91665599999999</v>
      </c>
      <c r="Q1501">
        <f t="shared" si="120"/>
        <v>3.4417691111111139</v>
      </c>
      <c r="V1501">
        <f t="shared" si="119"/>
        <v>385.77456311111109</v>
      </c>
    </row>
    <row r="1502" spans="1:22" x14ac:dyDescent="0.3">
      <c r="A1502">
        <v>1500</v>
      </c>
      <c r="B1502">
        <v>2014</v>
      </c>
      <c r="C1502">
        <v>2</v>
      </c>
      <c r="D1502">
        <v>9</v>
      </c>
      <c r="E1502">
        <v>381.43545499999999</v>
      </c>
      <c r="F1502">
        <v>399.47915599999999</v>
      </c>
      <c r="Q1502">
        <f t="shared" si="120"/>
        <v>-15.44376622222223</v>
      </c>
      <c r="V1502">
        <f t="shared" si="119"/>
        <v>365.99168877777777</v>
      </c>
    </row>
    <row r="1503" spans="1:22" x14ac:dyDescent="0.3">
      <c r="A1503">
        <v>1501</v>
      </c>
      <c r="B1503">
        <v>2014</v>
      </c>
      <c r="C1503">
        <v>2</v>
      </c>
      <c r="D1503">
        <v>10</v>
      </c>
      <c r="E1503">
        <v>381.260895</v>
      </c>
      <c r="F1503">
        <v>397.28125</v>
      </c>
      <c r="Q1503">
        <f t="shared" si="120"/>
        <v>-10.781104111111112</v>
      </c>
      <c r="V1503">
        <f t="shared" si="119"/>
        <v>370.47979088888889</v>
      </c>
    </row>
    <row r="1504" spans="1:22" x14ac:dyDescent="0.3">
      <c r="A1504">
        <v>1502</v>
      </c>
      <c r="B1504">
        <v>2014</v>
      </c>
      <c r="C1504">
        <v>2</v>
      </c>
      <c r="D1504">
        <v>11</v>
      </c>
      <c r="E1504">
        <v>401.47610500000002</v>
      </c>
      <c r="F1504">
        <v>405.71875</v>
      </c>
      <c r="Q1504">
        <f t="shared" si="120"/>
        <v>-47.6827831111111</v>
      </c>
      <c r="V1504">
        <f t="shared" si="119"/>
        <v>353.7933218888889</v>
      </c>
    </row>
    <row r="1505" spans="1:22" x14ac:dyDescent="0.3">
      <c r="A1505">
        <v>1503</v>
      </c>
      <c r="B1505">
        <v>2014</v>
      </c>
      <c r="C1505">
        <v>2</v>
      </c>
      <c r="D1505">
        <v>12</v>
      </c>
      <c r="E1505">
        <v>574.71405000000004</v>
      </c>
      <c r="F1505">
        <v>540.82293700000002</v>
      </c>
      <c r="Q1505">
        <f t="shared" si="120"/>
        <v>-54.887169777777785</v>
      </c>
      <c r="V1505">
        <f t="shared" si="119"/>
        <v>519.82688022222226</v>
      </c>
    </row>
    <row r="1506" spans="1:22" x14ac:dyDescent="0.3">
      <c r="A1506">
        <v>1504</v>
      </c>
      <c r="B1506">
        <v>2014</v>
      </c>
      <c r="C1506">
        <v>2</v>
      </c>
      <c r="D1506">
        <v>13</v>
      </c>
      <c r="E1506">
        <v>1218.1647949999999</v>
      </c>
      <c r="F1506">
        <v>1103.46875</v>
      </c>
      <c r="Q1506">
        <f t="shared" si="120"/>
        <v>-57.892937555555562</v>
      </c>
      <c r="V1506">
        <f t="shared" si="119"/>
        <v>1160.2718574444443</v>
      </c>
    </row>
    <row r="1507" spans="1:22" x14ac:dyDescent="0.3">
      <c r="A1507">
        <v>1505</v>
      </c>
      <c r="B1507">
        <v>2014</v>
      </c>
      <c r="C1507">
        <v>2</v>
      </c>
      <c r="D1507">
        <v>14</v>
      </c>
      <c r="E1507">
        <v>1117.550659</v>
      </c>
      <c r="F1507">
        <v>1302.395874</v>
      </c>
      <c r="Q1507">
        <f t="shared" si="120"/>
        <v>-102.35227122222224</v>
      </c>
      <c r="V1507">
        <f t="shared" si="119"/>
        <v>1015.1983877777777</v>
      </c>
    </row>
    <row r="1508" spans="1:22" x14ac:dyDescent="0.3">
      <c r="A1508">
        <v>1506</v>
      </c>
      <c r="B1508">
        <v>2014</v>
      </c>
      <c r="C1508">
        <v>2</v>
      </c>
      <c r="D1508">
        <v>15</v>
      </c>
      <c r="E1508">
        <v>1435.5079350000001</v>
      </c>
      <c r="F1508">
        <v>1353.229126</v>
      </c>
      <c r="Q1508">
        <f t="shared" si="120"/>
        <v>-86.402977888888884</v>
      </c>
      <c r="V1508">
        <f t="shared" si="119"/>
        <v>1349.1049571111112</v>
      </c>
    </row>
    <row r="1509" spans="1:22" x14ac:dyDescent="0.3">
      <c r="A1509">
        <v>1507</v>
      </c>
      <c r="B1509">
        <v>2014</v>
      </c>
      <c r="C1509">
        <v>2</v>
      </c>
      <c r="D1509">
        <v>16</v>
      </c>
      <c r="E1509">
        <v>1350.682861</v>
      </c>
      <c r="F1509">
        <v>1351.458374</v>
      </c>
      <c r="Q1509">
        <f t="shared" si="120"/>
        <v>-93.862297888888889</v>
      </c>
      <c r="V1509">
        <f t="shared" si="119"/>
        <v>1256.8205631111111</v>
      </c>
    </row>
    <row r="1510" spans="1:22" x14ac:dyDescent="0.3">
      <c r="A1510">
        <v>1508</v>
      </c>
      <c r="B1510">
        <v>2014</v>
      </c>
      <c r="C1510">
        <v>2</v>
      </c>
      <c r="D1510">
        <v>17</v>
      </c>
      <c r="E1510">
        <v>956.06701699999996</v>
      </c>
      <c r="F1510">
        <v>1199.479126</v>
      </c>
      <c r="Q1510">
        <f t="shared" si="120"/>
        <v>-116.71919788888889</v>
      </c>
      <c r="V1510">
        <f t="shared" si="119"/>
        <v>839.34781911111111</v>
      </c>
    </row>
    <row r="1511" spans="1:22" x14ac:dyDescent="0.3">
      <c r="A1511">
        <v>1509</v>
      </c>
      <c r="B1511">
        <v>2014</v>
      </c>
      <c r="C1511">
        <v>2</v>
      </c>
      <c r="D1511">
        <v>18</v>
      </c>
      <c r="E1511">
        <v>765.37847899999997</v>
      </c>
      <c r="F1511">
        <v>1213.7894289999999</v>
      </c>
      <c r="Q1511">
        <f t="shared" si="120"/>
        <v>-105.48031277777778</v>
      </c>
      <c r="V1511">
        <f t="shared" si="119"/>
        <v>659.89816622222224</v>
      </c>
    </row>
    <row r="1512" spans="1:22" x14ac:dyDescent="0.3">
      <c r="A1512">
        <v>1510</v>
      </c>
      <c r="B1512">
        <v>2014</v>
      </c>
      <c r="C1512">
        <v>2</v>
      </c>
      <c r="D1512">
        <v>19</v>
      </c>
      <c r="E1512">
        <v>738.55084199999999</v>
      </c>
      <c r="F1512">
        <v>1285.729126</v>
      </c>
      <c r="Q1512">
        <f t="shared" si="120"/>
        <v>-58.396020000000007</v>
      </c>
      <c r="V1512">
        <f t="shared" si="119"/>
        <v>680.15482199999997</v>
      </c>
    </row>
    <row r="1513" spans="1:22" x14ac:dyDescent="0.3">
      <c r="A1513">
        <v>1511</v>
      </c>
      <c r="B1513">
        <v>2014</v>
      </c>
      <c r="C1513">
        <v>2</v>
      </c>
      <c r="D1513">
        <v>20</v>
      </c>
      <c r="E1513">
        <v>563.07470699999999</v>
      </c>
      <c r="F1513">
        <v>1181.041626</v>
      </c>
      <c r="Q1513">
        <f t="shared" si="120"/>
        <v>-98.70592255555556</v>
      </c>
      <c r="V1513">
        <f t="shared" si="119"/>
        <v>464.36878444444443</v>
      </c>
    </row>
    <row r="1514" spans="1:22" x14ac:dyDescent="0.3">
      <c r="A1514">
        <v>1512</v>
      </c>
      <c r="B1514">
        <v>2014</v>
      </c>
      <c r="C1514">
        <v>2</v>
      </c>
      <c r="D1514">
        <v>21</v>
      </c>
      <c r="E1514">
        <v>492.10180700000001</v>
      </c>
      <c r="F1514">
        <v>1110.520874</v>
      </c>
      <c r="Q1514">
        <f t="shared" si="120"/>
        <v>-72.165093444444423</v>
      </c>
      <c r="V1514">
        <f t="shared" si="119"/>
        <v>419.93671355555557</v>
      </c>
    </row>
    <row r="1515" spans="1:22" x14ac:dyDescent="0.3">
      <c r="A1515">
        <v>1513</v>
      </c>
      <c r="B1515">
        <v>2014</v>
      </c>
      <c r="C1515">
        <v>2</v>
      </c>
      <c r="D1515">
        <v>22</v>
      </c>
      <c r="E1515">
        <v>467.54104599999999</v>
      </c>
      <c r="F1515">
        <v>1052.916626</v>
      </c>
      <c r="Q1515">
        <f t="shared" si="120"/>
        <v>-63.309824555555501</v>
      </c>
      <c r="V1515">
        <f t="shared" si="119"/>
        <v>404.23122144444449</v>
      </c>
    </row>
    <row r="1516" spans="1:22" x14ac:dyDescent="0.3">
      <c r="A1516">
        <v>1514</v>
      </c>
      <c r="B1516">
        <v>2014</v>
      </c>
      <c r="C1516">
        <v>2</v>
      </c>
      <c r="D1516">
        <v>23</v>
      </c>
      <c r="E1516">
        <v>549.77502400000003</v>
      </c>
      <c r="F1516">
        <v>993.26043700000002</v>
      </c>
      <c r="Q1516">
        <f t="shared" si="120"/>
        <v>-41.113813777777771</v>
      </c>
      <c r="V1516">
        <f t="shared" si="119"/>
        <v>508.66121022222228</v>
      </c>
    </row>
    <row r="1517" spans="1:22" x14ac:dyDescent="0.3">
      <c r="A1517">
        <v>1515</v>
      </c>
      <c r="B1517">
        <v>2014</v>
      </c>
      <c r="C1517">
        <v>2</v>
      </c>
      <c r="D1517">
        <v>24</v>
      </c>
      <c r="E1517">
        <v>602.77533000000005</v>
      </c>
      <c r="F1517">
        <v>955.63543700000002</v>
      </c>
      <c r="Q1517">
        <f t="shared" si="120"/>
        <v>-87.320658555555553</v>
      </c>
      <c r="V1517">
        <f t="shared" si="119"/>
        <v>515.45467144444456</v>
      </c>
    </row>
    <row r="1518" spans="1:22" x14ac:dyDescent="0.3">
      <c r="A1518">
        <v>1516</v>
      </c>
      <c r="B1518">
        <v>2014</v>
      </c>
      <c r="C1518">
        <v>2</v>
      </c>
      <c r="D1518">
        <v>25</v>
      </c>
      <c r="E1518">
        <v>735.20855700000004</v>
      </c>
      <c r="F1518">
        <v>935.75</v>
      </c>
      <c r="Q1518">
        <f t="shared" si="120"/>
        <v>-88.761921888888878</v>
      </c>
      <c r="V1518">
        <f t="shared" si="119"/>
        <v>646.44663511111116</v>
      </c>
    </row>
    <row r="1519" spans="1:22" x14ac:dyDescent="0.3">
      <c r="A1519">
        <v>1517</v>
      </c>
      <c r="B1519">
        <v>2014</v>
      </c>
      <c r="C1519">
        <v>2</v>
      </c>
      <c r="D1519">
        <v>26</v>
      </c>
      <c r="E1519">
        <v>787.196594</v>
      </c>
      <c r="F1519">
        <v>901.625</v>
      </c>
      <c r="Q1519">
        <f t="shared" si="120"/>
        <v>-70.904768333333323</v>
      </c>
      <c r="V1519">
        <f t="shared" si="119"/>
        <v>716.29182566666668</v>
      </c>
    </row>
    <row r="1520" spans="1:22" x14ac:dyDescent="0.3">
      <c r="A1520">
        <v>1518</v>
      </c>
      <c r="B1520">
        <v>2014</v>
      </c>
      <c r="C1520">
        <v>2</v>
      </c>
      <c r="D1520">
        <v>27</v>
      </c>
      <c r="E1520">
        <v>702.62042199999996</v>
      </c>
      <c r="F1520">
        <v>865.40625</v>
      </c>
      <c r="Q1520">
        <f t="shared" si="120"/>
        <v>-81.592522444444455</v>
      </c>
      <c r="V1520">
        <f t="shared" si="119"/>
        <v>621.02789955555545</v>
      </c>
    </row>
    <row r="1521" spans="1:22" x14ac:dyDescent="0.3">
      <c r="A1521">
        <v>1519</v>
      </c>
      <c r="B1521">
        <v>2014</v>
      </c>
      <c r="C1521">
        <v>2</v>
      </c>
      <c r="D1521">
        <v>28</v>
      </c>
      <c r="E1521">
        <v>737.24322500000005</v>
      </c>
      <c r="F1521">
        <v>834.82293700000002</v>
      </c>
      <c r="Q1521">
        <f t="shared" si="120"/>
        <v>-83.372677222222208</v>
      </c>
      <c r="V1521">
        <f t="shared" si="119"/>
        <v>653.8705477777778</v>
      </c>
    </row>
    <row r="1522" spans="1:22" x14ac:dyDescent="0.3">
      <c r="A1522">
        <v>1520</v>
      </c>
      <c r="B1522">
        <v>2014</v>
      </c>
      <c r="C1522">
        <v>3</v>
      </c>
      <c r="D1522">
        <v>1</v>
      </c>
      <c r="E1522">
        <v>726.38879399999996</v>
      </c>
      <c r="F1522">
        <v>811.47918700000002</v>
      </c>
      <c r="Q1522">
        <f t="shared" si="120"/>
        <v>-65.254441777777785</v>
      </c>
      <c r="V1522">
        <f t="shared" si="119"/>
        <v>661.13435222222222</v>
      </c>
    </row>
    <row r="1523" spans="1:22" x14ac:dyDescent="0.3">
      <c r="A1523">
        <v>1521</v>
      </c>
      <c r="B1523">
        <v>2014</v>
      </c>
      <c r="C1523">
        <v>3</v>
      </c>
      <c r="D1523">
        <v>2</v>
      </c>
      <c r="E1523">
        <v>867.12383999999997</v>
      </c>
      <c r="F1523">
        <v>864.17706299999998</v>
      </c>
      <c r="Q1523">
        <f t="shared" si="120"/>
        <v>-39.238223666666663</v>
      </c>
      <c r="V1523">
        <f t="shared" si="119"/>
        <v>827.88561633333336</v>
      </c>
    </row>
    <row r="1524" spans="1:22" x14ac:dyDescent="0.3">
      <c r="A1524">
        <v>1522</v>
      </c>
      <c r="B1524">
        <v>2014</v>
      </c>
      <c r="C1524">
        <v>3</v>
      </c>
      <c r="D1524">
        <v>3</v>
      </c>
      <c r="E1524">
        <v>1139.603394</v>
      </c>
      <c r="F1524">
        <v>1055.229126</v>
      </c>
      <c r="Q1524">
        <f t="shared" si="120"/>
        <v>-7.2935178888888759</v>
      </c>
      <c r="V1524">
        <f t="shared" si="119"/>
        <v>1132.3098761111112</v>
      </c>
    </row>
    <row r="1525" spans="1:22" x14ac:dyDescent="0.3">
      <c r="A1525">
        <v>1523</v>
      </c>
      <c r="B1525">
        <v>2014</v>
      </c>
      <c r="C1525">
        <v>3</v>
      </c>
      <c r="D1525">
        <v>4</v>
      </c>
      <c r="E1525">
        <v>1286.296143</v>
      </c>
      <c r="F1525">
        <v>1111.875</v>
      </c>
      <c r="Q1525">
        <f t="shared" si="120"/>
        <v>7.8097908888888945</v>
      </c>
      <c r="V1525">
        <f t="shared" si="119"/>
        <v>1294.105933888889</v>
      </c>
    </row>
    <row r="1526" spans="1:22" x14ac:dyDescent="0.3">
      <c r="A1526">
        <v>1524</v>
      </c>
      <c r="B1526">
        <v>2014</v>
      </c>
      <c r="C1526">
        <v>3</v>
      </c>
      <c r="D1526">
        <v>5</v>
      </c>
      <c r="E1526">
        <v>922.76611300000002</v>
      </c>
      <c r="F1526">
        <v>1096.979126</v>
      </c>
      <c r="Q1526">
        <f t="shared" si="120"/>
        <v>-17.739562777777767</v>
      </c>
      <c r="V1526">
        <f t="shared" si="119"/>
        <v>905.02655022222223</v>
      </c>
    </row>
    <row r="1527" spans="1:22" x14ac:dyDescent="0.3">
      <c r="A1527">
        <v>1525</v>
      </c>
      <c r="B1527">
        <v>2014</v>
      </c>
      <c r="C1527">
        <v>3</v>
      </c>
      <c r="D1527">
        <v>6</v>
      </c>
      <c r="E1527">
        <v>1438.7413329999999</v>
      </c>
      <c r="F1527">
        <v>1342.1875</v>
      </c>
      <c r="Q1527">
        <f t="shared" si="120"/>
        <v>75.135684222222224</v>
      </c>
      <c r="V1527">
        <f t="shared" si="119"/>
        <v>1513.8770172222221</v>
      </c>
    </row>
    <row r="1528" spans="1:22" x14ac:dyDescent="0.3">
      <c r="A1528">
        <v>1526</v>
      </c>
      <c r="B1528">
        <v>2014</v>
      </c>
      <c r="C1528">
        <v>3</v>
      </c>
      <c r="D1528">
        <v>7</v>
      </c>
      <c r="E1528">
        <v>1325.903564</v>
      </c>
      <c r="F1528">
        <v>1320.520874</v>
      </c>
      <c r="Q1528">
        <f t="shared" si="120"/>
        <v>72.173722999999981</v>
      </c>
      <c r="V1528">
        <f t="shared" si="119"/>
        <v>1398.0772869999998</v>
      </c>
    </row>
    <row r="1529" spans="1:22" x14ac:dyDescent="0.3">
      <c r="A1529">
        <v>1527</v>
      </c>
      <c r="B1529">
        <v>2014</v>
      </c>
      <c r="C1529">
        <v>3</v>
      </c>
      <c r="D1529">
        <v>8</v>
      </c>
      <c r="E1529">
        <v>837.59075900000005</v>
      </c>
      <c r="F1529">
        <v>1176.5625</v>
      </c>
      <c r="Q1529">
        <f t="shared" si="120"/>
        <v>-14.062055666666659</v>
      </c>
      <c r="V1529">
        <f t="shared" si="119"/>
        <v>823.5287033333334</v>
      </c>
    </row>
    <row r="1530" spans="1:22" x14ac:dyDescent="0.3">
      <c r="A1530">
        <v>1528</v>
      </c>
      <c r="B1530">
        <v>2014</v>
      </c>
      <c r="C1530">
        <v>3</v>
      </c>
      <c r="D1530">
        <v>9</v>
      </c>
      <c r="E1530">
        <v>1038.854126</v>
      </c>
      <c r="F1530">
        <v>1427.065186</v>
      </c>
      <c r="Q1530">
        <f t="shared" si="120"/>
        <v>-16.208550333333353</v>
      </c>
      <c r="V1530">
        <f t="shared" si="119"/>
        <v>1022.6455756666666</v>
      </c>
    </row>
    <row r="1531" spans="1:22" x14ac:dyDescent="0.3">
      <c r="A1531">
        <v>1529</v>
      </c>
      <c r="B1531">
        <v>2014</v>
      </c>
      <c r="C1531">
        <v>3</v>
      </c>
      <c r="D1531">
        <v>10</v>
      </c>
      <c r="E1531">
        <v>1583.772095</v>
      </c>
      <c r="F1531">
        <v>1649.375</v>
      </c>
      <c r="Q1531">
        <f t="shared" si="120"/>
        <v>6.7057902222222383</v>
      </c>
      <c r="V1531">
        <f t="shared" si="119"/>
        <v>1590.4778852222223</v>
      </c>
    </row>
    <row r="1532" spans="1:22" x14ac:dyDescent="0.3">
      <c r="A1532">
        <v>1530</v>
      </c>
      <c r="B1532">
        <v>2014</v>
      </c>
      <c r="C1532">
        <v>3</v>
      </c>
      <c r="D1532">
        <v>11</v>
      </c>
      <c r="E1532">
        <v>1045.385986</v>
      </c>
      <c r="F1532">
        <v>1450.625</v>
      </c>
      <c r="Q1532">
        <f t="shared" si="120"/>
        <v>32.178215777777794</v>
      </c>
      <c r="V1532">
        <f t="shared" si="119"/>
        <v>1077.5642017777777</v>
      </c>
    </row>
    <row r="1533" spans="1:22" x14ac:dyDescent="0.3">
      <c r="A1533">
        <v>1531</v>
      </c>
      <c r="B1533">
        <v>2014</v>
      </c>
      <c r="C1533">
        <v>3</v>
      </c>
      <c r="D1533">
        <v>12</v>
      </c>
      <c r="E1533">
        <v>601.76635699999997</v>
      </c>
      <c r="F1533">
        <v>1293.958374</v>
      </c>
      <c r="Q1533">
        <f t="shared" si="120"/>
        <v>19.830084999999965</v>
      </c>
      <c r="V1533">
        <f t="shared" si="119"/>
        <v>621.59644199999991</v>
      </c>
    </row>
    <row r="1534" spans="1:22" x14ac:dyDescent="0.3">
      <c r="A1534">
        <v>1532</v>
      </c>
      <c r="B1534">
        <v>2014</v>
      </c>
      <c r="C1534">
        <v>3</v>
      </c>
      <c r="D1534">
        <v>13</v>
      </c>
      <c r="E1534">
        <v>559.736267</v>
      </c>
      <c r="F1534">
        <v>1227.916626</v>
      </c>
      <c r="Q1534">
        <f t="shared" si="120"/>
        <v>-18.159379666666666</v>
      </c>
      <c r="V1534">
        <f t="shared" si="119"/>
        <v>541.57688733333339</v>
      </c>
    </row>
    <row r="1535" spans="1:22" x14ac:dyDescent="0.3">
      <c r="A1535">
        <v>1533</v>
      </c>
      <c r="B1535">
        <v>2014</v>
      </c>
      <c r="C1535">
        <v>3</v>
      </c>
      <c r="D1535">
        <v>14</v>
      </c>
      <c r="E1535">
        <v>617.64178500000003</v>
      </c>
      <c r="F1535">
        <v>1200</v>
      </c>
      <c r="Q1535">
        <f t="shared" si="120"/>
        <v>-28.572441777777769</v>
      </c>
      <c r="V1535">
        <f t="shared" si="119"/>
        <v>589.0693432222223</v>
      </c>
    </row>
    <row r="1536" spans="1:22" x14ac:dyDescent="0.3">
      <c r="A1536">
        <v>1534</v>
      </c>
      <c r="B1536">
        <v>2014</v>
      </c>
      <c r="C1536">
        <v>3</v>
      </c>
      <c r="D1536">
        <v>15</v>
      </c>
      <c r="E1536">
        <v>649.48211700000002</v>
      </c>
      <c r="F1536">
        <v>1178.4375</v>
      </c>
      <c r="Q1536">
        <f t="shared" si="120"/>
        <v>-41.728976777777767</v>
      </c>
      <c r="V1536">
        <f t="shared" si="119"/>
        <v>607.75314022222221</v>
      </c>
    </row>
    <row r="1537" spans="1:22" x14ac:dyDescent="0.3">
      <c r="A1537">
        <v>1535</v>
      </c>
      <c r="B1537">
        <v>2014</v>
      </c>
      <c r="C1537">
        <v>3</v>
      </c>
      <c r="D1537">
        <v>16</v>
      </c>
      <c r="E1537">
        <v>529.52569600000004</v>
      </c>
      <c r="F1537">
        <v>1120.520874</v>
      </c>
      <c r="Q1537">
        <f t="shared" si="120"/>
        <v>13.398257555555542</v>
      </c>
      <c r="V1537">
        <f t="shared" si="119"/>
        <v>542.92395355555561</v>
      </c>
    </row>
    <row r="1538" spans="1:22" x14ac:dyDescent="0.3">
      <c r="A1538">
        <v>1536</v>
      </c>
      <c r="B1538">
        <v>2014</v>
      </c>
      <c r="C1538">
        <v>3</v>
      </c>
      <c r="D1538">
        <v>17</v>
      </c>
      <c r="E1538">
        <v>595.65283199999999</v>
      </c>
      <c r="F1538">
        <v>1095.208374</v>
      </c>
      <c r="Q1538">
        <f t="shared" si="120"/>
        <v>76.19810655555554</v>
      </c>
      <c r="V1538">
        <f t="shared" si="119"/>
        <v>671.85093855555556</v>
      </c>
    </row>
    <row r="1539" spans="1:22" x14ac:dyDescent="0.3">
      <c r="A1539">
        <v>1537</v>
      </c>
      <c r="B1539">
        <v>2014</v>
      </c>
      <c r="C1539">
        <v>3</v>
      </c>
      <c r="D1539">
        <v>18</v>
      </c>
      <c r="E1539">
        <v>511.10403400000001</v>
      </c>
      <c r="F1539">
        <v>1036.770874</v>
      </c>
      <c r="Q1539">
        <f t="shared" si="120"/>
        <v>17.818271111111105</v>
      </c>
      <c r="V1539">
        <f t="shared" ref="V1539:V1602" si="121">E1539+Q1539</f>
        <v>528.92230511111109</v>
      </c>
    </row>
    <row r="1540" spans="1:22" x14ac:dyDescent="0.3">
      <c r="A1540">
        <v>1538</v>
      </c>
      <c r="B1540">
        <v>2014</v>
      </c>
      <c r="C1540">
        <v>3</v>
      </c>
      <c r="D1540">
        <v>19</v>
      </c>
      <c r="E1540">
        <v>402.81005900000002</v>
      </c>
      <c r="F1540">
        <v>986.91668700000002</v>
      </c>
      <c r="Q1540">
        <f t="shared" si="120"/>
        <v>-10.65813177777777</v>
      </c>
      <c r="V1540">
        <f t="shared" si="121"/>
        <v>392.15192722222224</v>
      </c>
    </row>
    <row r="1541" spans="1:22" x14ac:dyDescent="0.3">
      <c r="A1541">
        <v>1539</v>
      </c>
      <c r="B1541">
        <v>2014</v>
      </c>
      <c r="C1541">
        <v>3</v>
      </c>
      <c r="D1541">
        <v>20</v>
      </c>
      <c r="E1541">
        <v>463.88443000000001</v>
      </c>
      <c r="F1541">
        <v>945.10418700000002</v>
      </c>
      <c r="Q1541">
        <f t="shared" si="120"/>
        <v>11.719617999999993</v>
      </c>
      <c r="V1541">
        <f t="shared" si="121"/>
        <v>475.60404799999998</v>
      </c>
    </row>
    <row r="1542" spans="1:22" x14ac:dyDescent="0.3">
      <c r="A1542">
        <v>1540</v>
      </c>
      <c r="B1542">
        <v>2014</v>
      </c>
      <c r="C1542">
        <v>3</v>
      </c>
      <c r="D1542">
        <v>21</v>
      </c>
      <c r="E1542">
        <v>445.67340100000001</v>
      </c>
      <c r="F1542">
        <v>904.625</v>
      </c>
      <c r="Q1542">
        <f t="shared" si="120"/>
        <v>12.922966888888899</v>
      </c>
      <c r="V1542">
        <f t="shared" si="121"/>
        <v>458.59636788888889</v>
      </c>
    </row>
    <row r="1543" spans="1:22" x14ac:dyDescent="0.3">
      <c r="A1543">
        <v>1541</v>
      </c>
      <c r="B1543">
        <v>2014</v>
      </c>
      <c r="C1543">
        <v>3</v>
      </c>
      <c r="D1543">
        <v>22</v>
      </c>
      <c r="E1543">
        <v>414.74212599999998</v>
      </c>
      <c r="F1543">
        <v>868.25</v>
      </c>
      <c r="Q1543">
        <f t="shared" si="120"/>
        <v>-32.854322777777782</v>
      </c>
      <c r="V1543">
        <f t="shared" si="121"/>
        <v>381.8878032222222</v>
      </c>
    </row>
    <row r="1544" spans="1:22" x14ac:dyDescent="0.3">
      <c r="A1544">
        <v>1542</v>
      </c>
      <c r="B1544">
        <v>2014</v>
      </c>
      <c r="C1544">
        <v>3</v>
      </c>
      <c r="D1544">
        <v>23</v>
      </c>
      <c r="E1544">
        <v>402.41052200000001</v>
      </c>
      <c r="F1544">
        <v>835.33331299999998</v>
      </c>
      <c r="Q1544">
        <f t="shared" si="120"/>
        <v>-68.878896111111104</v>
      </c>
      <c r="V1544">
        <f t="shared" si="121"/>
        <v>333.53162588888893</v>
      </c>
    </row>
    <row r="1545" spans="1:22" x14ac:dyDescent="0.3">
      <c r="A1545">
        <v>1543</v>
      </c>
      <c r="B1545">
        <v>2014</v>
      </c>
      <c r="C1545">
        <v>3</v>
      </c>
      <c r="D1545">
        <v>24</v>
      </c>
      <c r="E1545">
        <v>406.55831899999998</v>
      </c>
      <c r="F1545">
        <v>803.15625</v>
      </c>
      <c r="Q1545">
        <f t="shared" si="120"/>
        <v>-55.588219555555554</v>
      </c>
      <c r="V1545">
        <f t="shared" si="121"/>
        <v>350.97009944444443</v>
      </c>
    </row>
    <row r="1546" spans="1:22" x14ac:dyDescent="0.3">
      <c r="A1546">
        <v>1544</v>
      </c>
      <c r="B1546">
        <v>2014</v>
      </c>
      <c r="C1546">
        <v>3</v>
      </c>
      <c r="D1546">
        <v>25</v>
      </c>
      <c r="E1546">
        <v>412.64233400000001</v>
      </c>
      <c r="F1546">
        <v>775.61456299999998</v>
      </c>
      <c r="Q1546">
        <f t="shared" si="120"/>
        <v>2.9214172222222348</v>
      </c>
      <c r="V1546">
        <f t="shared" si="121"/>
        <v>415.56375122222227</v>
      </c>
    </row>
    <row r="1547" spans="1:22" x14ac:dyDescent="0.3">
      <c r="A1547">
        <v>1545</v>
      </c>
      <c r="B1547">
        <v>2014</v>
      </c>
      <c r="C1547">
        <v>3</v>
      </c>
      <c r="D1547">
        <v>26</v>
      </c>
      <c r="E1547">
        <v>440.26428199999998</v>
      </c>
      <c r="F1547">
        <v>761.40625</v>
      </c>
      <c r="Q1547">
        <f t="shared" ref="Q1547:Q1610" si="122">Q451</f>
        <v>21.416168222222204</v>
      </c>
      <c r="V1547">
        <f t="shared" si="121"/>
        <v>461.68045022222219</v>
      </c>
    </row>
    <row r="1548" spans="1:22" x14ac:dyDescent="0.3">
      <c r="A1548">
        <v>1546</v>
      </c>
      <c r="B1548">
        <v>2014</v>
      </c>
      <c r="C1548">
        <v>3</v>
      </c>
      <c r="D1548">
        <v>27</v>
      </c>
      <c r="E1548">
        <v>493.75170900000001</v>
      </c>
      <c r="F1548">
        <v>751.1875</v>
      </c>
      <c r="Q1548">
        <f t="shared" si="122"/>
        <v>83.339172444444458</v>
      </c>
      <c r="V1548">
        <f t="shared" si="121"/>
        <v>577.09088144444445</v>
      </c>
    </row>
    <row r="1549" spans="1:22" x14ac:dyDescent="0.3">
      <c r="A1549">
        <v>1547</v>
      </c>
      <c r="B1549">
        <v>2014</v>
      </c>
      <c r="C1549">
        <v>3</v>
      </c>
      <c r="D1549">
        <v>28</v>
      </c>
      <c r="E1549">
        <v>557.92071499999997</v>
      </c>
      <c r="F1549">
        <v>769.09375</v>
      </c>
      <c r="Q1549">
        <f t="shared" si="122"/>
        <v>90.668233333333347</v>
      </c>
      <c r="V1549">
        <f t="shared" si="121"/>
        <v>648.58894833333329</v>
      </c>
    </row>
    <row r="1550" spans="1:22" x14ac:dyDescent="0.3">
      <c r="A1550">
        <v>1548</v>
      </c>
      <c r="B1550">
        <v>2014</v>
      </c>
      <c r="C1550">
        <v>3</v>
      </c>
      <c r="D1550">
        <v>29</v>
      </c>
      <c r="E1550">
        <v>841.21167000000003</v>
      </c>
      <c r="F1550">
        <v>893.66668700000002</v>
      </c>
      <c r="Q1550">
        <f t="shared" si="122"/>
        <v>64.031083777777795</v>
      </c>
      <c r="V1550">
        <f t="shared" si="121"/>
        <v>905.24275377777781</v>
      </c>
    </row>
    <row r="1551" spans="1:22" x14ac:dyDescent="0.3">
      <c r="A1551">
        <v>1549</v>
      </c>
      <c r="B1551">
        <v>2014</v>
      </c>
      <c r="C1551">
        <v>3</v>
      </c>
      <c r="D1551">
        <v>30</v>
      </c>
      <c r="E1551">
        <v>854.57214399999998</v>
      </c>
      <c r="F1551">
        <v>904.29168700000002</v>
      </c>
      <c r="Q1551">
        <f t="shared" si="122"/>
        <v>104.41889122222221</v>
      </c>
      <c r="V1551">
        <f t="shared" si="121"/>
        <v>958.99103522222219</v>
      </c>
    </row>
    <row r="1552" spans="1:22" x14ac:dyDescent="0.3">
      <c r="A1552">
        <v>1550</v>
      </c>
      <c r="B1552">
        <v>2014</v>
      </c>
      <c r="C1552">
        <v>3</v>
      </c>
      <c r="D1552">
        <v>31</v>
      </c>
      <c r="E1552">
        <v>759.21252400000003</v>
      </c>
      <c r="F1552">
        <v>864.98956299999998</v>
      </c>
      <c r="Q1552">
        <f t="shared" si="122"/>
        <v>66.757554999999982</v>
      </c>
      <c r="V1552">
        <f t="shared" si="121"/>
        <v>825.97007900000006</v>
      </c>
    </row>
    <row r="1553" spans="1:22" x14ac:dyDescent="0.3">
      <c r="A1553">
        <v>1551</v>
      </c>
      <c r="B1553">
        <v>2014</v>
      </c>
      <c r="C1553">
        <v>4</v>
      </c>
      <c r="D1553">
        <v>1</v>
      </c>
      <c r="E1553">
        <v>605.59997599999997</v>
      </c>
      <c r="F1553">
        <v>842.91668700000002</v>
      </c>
      <c r="Q1553">
        <f t="shared" si="122"/>
        <v>45.962046555555553</v>
      </c>
      <c r="V1553">
        <f t="shared" si="121"/>
        <v>651.56202255555547</v>
      </c>
    </row>
    <row r="1554" spans="1:22" x14ac:dyDescent="0.3">
      <c r="A1554">
        <v>1552</v>
      </c>
      <c r="B1554">
        <v>2014</v>
      </c>
      <c r="C1554">
        <v>4</v>
      </c>
      <c r="D1554">
        <v>2</v>
      </c>
      <c r="E1554">
        <v>604.96911599999999</v>
      </c>
      <c r="F1554">
        <v>824.80206299999998</v>
      </c>
      <c r="Q1554">
        <f t="shared" si="122"/>
        <v>-30.836876777777793</v>
      </c>
      <c r="V1554">
        <f t="shared" si="121"/>
        <v>574.13223922222221</v>
      </c>
    </row>
    <row r="1555" spans="1:22" x14ac:dyDescent="0.3">
      <c r="A1555">
        <v>1553</v>
      </c>
      <c r="B1555">
        <v>2014</v>
      </c>
      <c r="C1555">
        <v>4</v>
      </c>
      <c r="D1555">
        <v>3</v>
      </c>
      <c r="E1555">
        <v>481.93960600000003</v>
      </c>
      <c r="F1555">
        <v>804.75</v>
      </c>
      <c r="Q1555">
        <f t="shared" si="122"/>
        <v>-70.798516222222233</v>
      </c>
      <c r="V1555">
        <f t="shared" si="121"/>
        <v>411.14108977777778</v>
      </c>
    </row>
    <row r="1556" spans="1:22" x14ac:dyDescent="0.3">
      <c r="A1556">
        <v>1554</v>
      </c>
      <c r="B1556">
        <v>2014</v>
      </c>
      <c r="C1556">
        <v>4</v>
      </c>
      <c r="D1556">
        <v>4</v>
      </c>
      <c r="E1556">
        <v>511.95971700000001</v>
      </c>
      <c r="F1556">
        <v>794.79168700000002</v>
      </c>
      <c r="Q1556">
        <f t="shared" si="122"/>
        <v>-139.48629100000002</v>
      </c>
      <c r="V1556">
        <f t="shared" si="121"/>
        <v>372.47342600000002</v>
      </c>
    </row>
    <row r="1557" spans="1:22" x14ac:dyDescent="0.3">
      <c r="A1557">
        <v>1555</v>
      </c>
      <c r="B1557">
        <v>2014</v>
      </c>
      <c r="C1557">
        <v>4</v>
      </c>
      <c r="D1557">
        <v>5</v>
      </c>
      <c r="E1557">
        <v>560.04303000000004</v>
      </c>
      <c r="F1557">
        <v>786.76043700000002</v>
      </c>
      <c r="Q1557">
        <f t="shared" si="122"/>
        <v>-150.54014066666664</v>
      </c>
      <c r="V1557">
        <f t="shared" si="121"/>
        <v>409.50288933333343</v>
      </c>
    </row>
    <row r="1558" spans="1:22" x14ac:dyDescent="0.3">
      <c r="A1558">
        <v>1556</v>
      </c>
      <c r="B1558">
        <v>2014</v>
      </c>
      <c r="C1558">
        <v>4</v>
      </c>
      <c r="D1558">
        <v>6</v>
      </c>
      <c r="E1558">
        <v>603.46154799999999</v>
      </c>
      <c r="F1558">
        <v>807.77081299999998</v>
      </c>
      <c r="Q1558">
        <f t="shared" si="122"/>
        <v>-133.22663366666671</v>
      </c>
      <c r="V1558">
        <f t="shared" si="121"/>
        <v>470.23491433333328</v>
      </c>
    </row>
    <row r="1559" spans="1:22" x14ac:dyDescent="0.3">
      <c r="A1559">
        <v>1557</v>
      </c>
      <c r="B1559">
        <v>2014</v>
      </c>
      <c r="C1559">
        <v>4</v>
      </c>
      <c r="D1559">
        <v>7</v>
      </c>
      <c r="E1559">
        <v>552.58410600000002</v>
      </c>
      <c r="F1559">
        <v>826.58331299999998</v>
      </c>
      <c r="Q1559">
        <f t="shared" si="122"/>
        <v>-201.26399411111112</v>
      </c>
      <c r="V1559">
        <f t="shared" si="121"/>
        <v>351.3201118888889</v>
      </c>
    </row>
    <row r="1560" spans="1:22" x14ac:dyDescent="0.3">
      <c r="A1560">
        <v>1558</v>
      </c>
      <c r="B1560">
        <v>2014</v>
      </c>
      <c r="C1560">
        <v>4</v>
      </c>
      <c r="D1560">
        <v>8</v>
      </c>
      <c r="E1560">
        <v>516.36175500000002</v>
      </c>
      <c r="F1560">
        <v>815.20831299999998</v>
      </c>
      <c r="Q1560">
        <f t="shared" si="122"/>
        <v>-193.18745588888893</v>
      </c>
      <c r="V1560">
        <f t="shared" si="121"/>
        <v>323.17429911111105</v>
      </c>
    </row>
    <row r="1561" spans="1:22" x14ac:dyDescent="0.3">
      <c r="A1561">
        <v>1559</v>
      </c>
      <c r="B1561">
        <v>2014</v>
      </c>
      <c r="C1561">
        <v>4</v>
      </c>
      <c r="D1561">
        <v>9</v>
      </c>
      <c r="E1561">
        <v>447.83892800000001</v>
      </c>
      <c r="F1561">
        <v>807.83331299999998</v>
      </c>
      <c r="Q1561">
        <f t="shared" si="122"/>
        <v>-193.95769933333335</v>
      </c>
      <c r="V1561">
        <f t="shared" si="121"/>
        <v>253.88122866666666</v>
      </c>
    </row>
    <row r="1562" spans="1:22" x14ac:dyDescent="0.3">
      <c r="A1562">
        <v>1560</v>
      </c>
      <c r="B1562">
        <v>2014</v>
      </c>
      <c r="C1562">
        <v>4</v>
      </c>
      <c r="D1562">
        <v>10</v>
      </c>
      <c r="E1562">
        <v>402.99377399999997</v>
      </c>
      <c r="F1562">
        <v>790.42706299999998</v>
      </c>
      <c r="Q1562">
        <f t="shared" si="122"/>
        <v>-230.48187955555557</v>
      </c>
      <c r="V1562">
        <f t="shared" si="121"/>
        <v>172.51189444444441</v>
      </c>
    </row>
    <row r="1563" spans="1:22" x14ac:dyDescent="0.3">
      <c r="A1563">
        <v>1561</v>
      </c>
      <c r="B1563">
        <v>2014</v>
      </c>
      <c r="C1563">
        <v>4</v>
      </c>
      <c r="D1563">
        <v>11</v>
      </c>
      <c r="E1563">
        <v>392.57302900000002</v>
      </c>
      <c r="F1563">
        <v>761.1875</v>
      </c>
      <c r="Q1563">
        <f t="shared" si="122"/>
        <v>-219.24878588888885</v>
      </c>
      <c r="V1563">
        <f t="shared" si="121"/>
        <v>173.32424311111117</v>
      </c>
    </row>
    <row r="1564" spans="1:22" x14ac:dyDescent="0.3">
      <c r="A1564">
        <v>1562</v>
      </c>
      <c r="B1564">
        <v>2014</v>
      </c>
      <c r="C1564">
        <v>4</v>
      </c>
      <c r="D1564">
        <v>12</v>
      </c>
      <c r="E1564">
        <v>390.80941799999999</v>
      </c>
      <c r="F1564">
        <v>738.98956299999998</v>
      </c>
      <c r="Q1564">
        <f t="shared" si="122"/>
        <v>-175.48268966666666</v>
      </c>
      <c r="V1564">
        <f t="shared" si="121"/>
        <v>215.32672833333334</v>
      </c>
    </row>
    <row r="1565" spans="1:22" x14ac:dyDescent="0.3">
      <c r="A1565">
        <v>1563</v>
      </c>
      <c r="B1565">
        <v>2014</v>
      </c>
      <c r="C1565">
        <v>4</v>
      </c>
      <c r="D1565">
        <v>13</v>
      </c>
      <c r="E1565">
        <v>389.45333900000003</v>
      </c>
      <c r="F1565">
        <v>715.52081299999998</v>
      </c>
      <c r="Q1565">
        <f t="shared" si="122"/>
        <v>-123.85613666666664</v>
      </c>
      <c r="V1565">
        <f t="shared" si="121"/>
        <v>265.59720233333337</v>
      </c>
    </row>
    <row r="1566" spans="1:22" x14ac:dyDescent="0.3">
      <c r="A1566">
        <v>1564</v>
      </c>
      <c r="B1566">
        <v>2014</v>
      </c>
      <c r="C1566">
        <v>4</v>
      </c>
      <c r="D1566">
        <v>14</v>
      </c>
      <c r="E1566">
        <v>388.25152600000001</v>
      </c>
      <c r="F1566">
        <v>692.90625</v>
      </c>
      <c r="Q1566">
        <f t="shared" si="122"/>
        <v>-124.74425255555555</v>
      </c>
      <c r="V1566">
        <f t="shared" si="121"/>
        <v>263.50727344444448</v>
      </c>
    </row>
    <row r="1567" spans="1:22" x14ac:dyDescent="0.3">
      <c r="A1567">
        <v>1565</v>
      </c>
      <c r="B1567">
        <v>2014</v>
      </c>
      <c r="C1567">
        <v>4</v>
      </c>
      <c r="D1567">
        <v>15</v>
      </c>
      <c r="E1567">
        <v>387.178314</v>
      </c>
      <c r="F1567">
        <v>672.4375</v>
      </c>
      <c r="Q1567">
        <f t="shared" si="122"/>
        <v>-144.78567166666667</v>
      </c>
      <c r="V1567">
        <f t="shared" si="121"/>
        <v>242.39264233333333</v>
      </c>
    </row>
    <row r="1568" spans="1:22" x14ac:dyDescent="0.3">
      <c r="A1568">
        <v>1566</v>
      </c>
      <c r="B1568">
        <v>2014</v>
      </c>
      <c r="C1568">
        <v>4</v>
      </c>
      <c r="D1568">
        <v>16</v>
      </c>
      <c r="E1568">
        <v>386.20166</v>
      </c>
      <c r="F1568">
        <v>650.625</v>
      </c>
      <c r="Q1568">
        <f t="shared" si="122"/>
        <v>-152.79949255555553</v>
      </c>
      <c r="V1568">
        <f t="shared" si="121"/>
        <v>233.40216744444447</v>
      </c>
    </row>
    <row r="1569" spans="1:22" x14ac:dyDescent="0.3">
      <c r="A1569">
        <v>1567</v>
      </c>
      <c r="B1569">
        <v>2014</v>
      </c>
      <c r="C1569">
        <v>4</v>
      </c>
      <c r="D1569">
        <v>17</v>
      </c>
      <c r="E1569">
        <v>385.30007899999998</v>
      </c>
      <c r="F1569">
        <v>636.75</v>
      </c>
      <c r="Q1569">
        <f t="shared" si="122"/>
        <v>-130.25917233333334</v>
      </c>
      <c r="V1569">
        <f t="shared" si="121"/>
        <v>255.04090666666664</v>
      </c>
    </row>
    <row r="1570" spans="1:22" x14ac:dyDescent="0.3">
      <c r="A1570">
        <v>1568</v>
      </c>
      <c r="B1570">
        <v>2014</v>
      </c>
      <c r="C1570">
        <v>4</v>
      </c>
      <c r="D1570">
        <v>18</v>
      </c>
      <c r="E1570">
        <v>395.47409099999999</v>
      </c>
      <c r="F1570">
        <v>639.11456299999998</v>
      </c>
      <c r="Q1570">
        <f t="shared" si="122"/>
        <v>-117.84702544444445</v>
      </c>
      <c r="V1570">
        <f t="shared" si="121"/>
        <v>277.62706555555553</v>
      </c>
    </row>
    <row r="1571" spans="1:22" x14ac:dyDescent="0.3">
      <c r="A1571">
        <v>1569</v>
      </c>
      <c r="B1571">
        <v>2014</v>
      </c>
      <c r="C1571">
        <v>4</v>
      </c>
      <c r="D1571">
        <v>19</v>
      </c>
      <c r="E1571">
        <v>395.024475</v>
      </c>
      <c r="F1571">
        <v>623.23956299999998</v>
      </c>
      <c r="Q1571">
        <f t="shared" si="122"/>
        <v>-149.64478888888891</v>
      </c>
      <c r="V1571">
        <f t="shared" si="121"/>
        <v>245.37968611111108</v>
      </c>
    </row>
    <row r="1572" spans="1:22" x14ac:dyDescent="0.3">
      <c r="A1572">
        <v>1570</v>
      </c>
      <c r="B1572">
        <v>2014</v>
      </c>
      <c r="C1572">
        <v>4</v>
      </c>
      <c r="D1572">
        <v>20</v>
      </c>
      <c r="E1572">
        <v>414.98138399999999</v>
      </c>
      <c r="F1572">
        <v>609</v>
      </c>
      <c r="Q1572">
        <f t="shared" si="122"/>
        <v>-172.67000011111111</v>
      </c>
      <c r="V1572">
        <f t="shared" si="121"/>
        <v>242.31138388888888</v>
      </c>
    </row>
    <row r="1573" spans="1:22" x14ac:dyDescent="0.3">
      <c r="A1573">
        <v>1571</v>
      </c>
      <c r="B1573">
        <v>2014</v>
      </c>
      <c r="C1573">
        <v>4</v>
      </c>
      <c r="D1573">
        <v>21</v>
      </c>
      <c r="E1573">
        <v>405.79129</v>
      </c>
      <c r="F1573">
        <v>597.07293700000002</v>
      </c>
      <c r="Q1573">
        <f t="shared" si="122"/>
        <v>-190.85946655555554</v>
      </c>
      <c r="V1573">
        <f t="shared" si="121"/>
        <v>214.93182344444446</v>
      </c>
    </row>
    <row r="1574" spans="1:22" x14ac:dyDescent="0.3">
      <c r="A1574">
        <v>1572</v>
      </c>
      <c r="B1574">
        <v>2014</v>
      </c>
      <c r="C1574">
        <v>4</v>
      </c>
      <c r="D1574">
        <v>22</v>
      </c>
      <c r="E1574">
        <v>405.258667</v>
      </c>
      <c r="F1574">
        <v>595</v>
      </c>
      <c r="Q1574">
        <f t="shared" si="122"/>
        <v>-231.52400366666669</v>
      </c>
      <c r="V1574">
        <f t="shared" si="121"/>
        <v>173.73466333333332</v>
      </c>
    </row>
    <row r="1575" spans="1:22" x14ac:dyDescent="0.3">
      <c r="A1575">
        <v>1573</v>
      </c>
      <c r="B1575">
        <v>2014</v>
      </c>
      <c r="C1575">
        <v>4</v>
      </c>
      <c r="D1575">
        <v>23</v>
      </c>
      <c r="E1575">
        <v>421.913971</v>
      </c>
      <c r="F1575">
        <v>598.83331299999998</v>
      </c>
      <c r="Q1575">
        <f t="shared" si="122"/>
        <v>-243.11737733333334</v>
      </c>
      <c r="V1575">
        <f t="shared" si="121"/>
        <v>178.79659366666667</v>
      </c>
    </row>
    <row r="1576" spans="1:22" x14ac:dyDescent="0.3">
      <c r="A1576">
        <v>1574</v>
      </c>
      <c r="B1576">
        <v>2014</v>
      </c>
      <c r="C1576">
        <v>4</v>
      </c>
      <c r="D1576">
        <v>24</v>
      </c>
      <c r="E1576">
        <v>494.46069299999999</v>
      </c>
      <c r="F1576">
        <v>665.92706299999998</v>
      </c>
      <c r="Q1576">
        <f t="shared" si="122"/>
        <v>-248.6706542222222</v>
      </c>
      <c r="V1576">
        <f t="shared" si="121"/>
        <v>245.7900387777778</v>
      </c>
    </row>
    <row r="1577" spans="1:22" x14ac:dyDescent="0.3">
      <c r="A1577">
        <v>1575</v>
      </c>
      <c r="B1577">
        <v>2014</v>
      </c>
      <c r="C1577">
        <v>4</v>
      </c>
      <c r="D1577">
        <v>25</v>
      </c>
      <c r="E1577">
        <v>625.24603300000001</v>
      </c>
      <c r="F1577">
        <v>736.48956299999998</v>
      </c>
      <c r="Q1577">
        <f t="shared" si="122"/>
        <v>-226.43809677777779</v>
      </c>
      <c r="V1577">
        <f t="shared" si="121"/>
        <v>398.80793622222222</v>
      </c>
    </row>
    <row r="1578" spans="1:22" x14ac:dyDescent="0.3">
      <c r="A1578">
        <v>1576</v>
      </c>
      <c r="B1578">
        <v>2014</v>
      </c>
      <c r="C1578">
        <v>4</v>
      </c>
      <c r="D1578">
        <v>26</v>
      </c>
      <c r="E1578">
        <v>602.89154099999996</v>
      </c>
      <c r="F1578">
        <v>711.79168700000002</v>
      </c>
      <c r="Q1578">
        <f t="shared" si="122"/>
        <v>-248.37049011111114</v>
      </c>
      <c r="V1578">
        <f t="shared" si="121"/>
        <v>354.52105088888879</v>
      </c>
    </row>
    <row r="1579" spans="1:22" x14ac:dyDescent="0.3">
      <c r="A1579">
        <v>1577</v>
      </c>
      <c r="B1579">
        <v>2014</v>
      </c>
      <c r="C1579">
        <v>4</v>
      </c>
      <c r="D1579">
        <v>27</v>
      </c>
      <c r="E1579">
        <v>597.230591</v>
      </c>
      <c r="F1579">
        <v>707.23956299999998</v>
      </c>
      <c r="Q1579">
        <f t="shared" si="122"/>
        <v>-252.83039355555553</v>
      </c>
      <c r="V1579">
        <f t="shared" si="121"/>
        <v>344.40019744444447</v>
      </c>
    </row>
    <row r="1580" spans="1:22" x14ac:dyDescent="0.3">
      <c r="A1580">
        <v>1578</v>
      </c>
      <c r="B1580">
        <v>2014</v>
      </c>
      <c r="C1580">
        <v>4</v>
      </c>
      <c r="D1580">
        <v>28</v>
      </c>
      <c r="E1580">
        <v>596.05200200000002</v>
      </c>
      <c r="F1580">
        <v>711.9375</v>
      </c>
      <c r="Q1580">
        <f t="shared" si="122"/>
        <v>-221.46259222222224</v>
      </c>
      <c r="V1580">
        <f t="shared" si="121"/>
        <v>374.58940977777775</v>
      </c>
    </row>
    <row r="1581" spans="1:22" x14ac:dyDescent="0.3">
      <c r="A1581">
        <v>1579</v>
      </c>
      <c r="B1581">
        <v>2014</v>
      </c>
      <c r="C1581">
        <v>4</v>
      </c>
      <c r="D1581">
        <v>29</v>
      </c>
      <c r="E1581">
        <v>497.08251999999999</v>
      </c>
      <c r="F1581">
        <v>713.94793700000002</v>
      </c>
      <c r="Q1581">
        <f t="shared" si="122"/>
        <v>-242.06613488888888</v>
      </c>
      <c r="V1581">
        <f t="shared" si="121"/>
        <v>255.01638511111111</v>
      </c>
    </row>
    <row r="1582" spans="1:22" x14ac:dyDescent="0.3">
      <c r="A1582">
        <v>1580</v>
      </c>
      <c r="B1582">
        <v>2014</v>
      </c>
      <c r="C1582">
        <v>4</v>
      </c>
      <c r="D1582">
        <v>30</v>
      </c>
      <c r="E1582">
        <v>554.176514</v>
      </c>
      <c r="F1582">
        <v>720.64581299999998</v>
      </c>
      <c r="Q1582">
        <f t="shared" si="122"/>
        <v>-251.75886366666666</v>
      </c>
      <c r="V1582">
        <f t="shared" si="121"/>
        <v>302.41765033333331</v>
      </c>
    </row>
    <row r="1583" spans="1:22" x14ac:dyDescent="0.3">
      <c r="A1583">
        <v>1581</v>
      </c>
      <c r="B1583">
        <v>2014</v>
      </c>
      <c r="C1583">
        <v>5</v>
      </c>
      <c r="D1583">
        <v>1</v>
      </c>
      <c r="E1583">
        <v>506.85189800000001</v>
      </c>
      <c r="F1583">
        <v>725.09375</v>
      </c>
      <c r="Q1583">
        <f t="shared" si="122"/>
        <v>-274.47944133333334</v>
      </c>
      <c r="V1583">
        <f t="shared" si="121"/>
        <v>232.37245666666666</v>
      </c>
    </row>
    <row r="1584" spans="1:22" x14ac:dyDescent="0.3">
      <c r="A1584">
        <v>1582</v>
      </c>
      <c r="B1584">
        <v>2014</v>
      </c>
      <c r="C1584">
        <v>5</v>
      </c>
      <c r="D1584">
        <v>2</v>
      </c>
      <c r="E1584">
        <v>448.71383700000001</v>
      </c>
      <c r="F1584">
        <v>723.10418700000002</v>
      </c>
      <c r="Q1584">
        <f t="shared" si="122"/>
        <v>-261.17701199999999</v>
      </c>
      <c r="V1584">
        <f t="shared" si="121"/>
        <v>187.53682500000002</v>
      </c>
    </row>
    <row r="1585" spans="1:22" x14ac:dyDescent="0.3">
      <c r="A1585">
        <v>1583</v>
      </c>
      <c r="B1585">
        <v>2014</v>
      </c>
      <c r="C1585">
        <v>5</v>
      </c>
      <c r="D1585">
        <v>3</v>
      </c>
      <c r="E1585">
        <v>411.437408</v>
      </c>
      <c r="F1585">
        <v>710.75</v>
      </c>
      <c r="Q1585">
        <f t="shared" si="122"/>
        <v>-264.10670655555555</v>
      </c>
      <c r="V1585">
        <f t="shared" si="121"/>
        <v>147.33070144444446</v>
      </c>
    </row>
    <row r="1586" spans="1:22" x14ac:dyDescent="0.3">
      <c r="A1586">
        <v>1584</v>
      </c>
      <c r="B1586">
        <v>2014</v>
      </c>
      <c r="C1586">
        <v>5</v>
      </c>
      <c r="D1586">
        <v>4</v>
      </c>
      <c r="E1586">
        <v>398.23312399999998</v>
      </c>
      <c r="F1586">
        <v>707.14581299999998</v>
      </c>
      <c r="Q1586">
        <f t="shared" si="122"/>
        <v>-285.25812766666667</v>
      </c>
      <c r="V1586">
        <f t="shared" si="121"/>
        <v>112.97499633333331</v>
      </c>
    </row>
    <row r="1587" spans="1:22" x14ac:dyDescent="0.3">
      <c r="A1587">
        <v>1585</v>
      </c>
      <c r="B1587">
        <v>2014</v>
      </c>
      <c r="C1587">
        <v>5</v>
      </c>
      <c r="D1587">
        <v>5</v>
      </c>
      <c r="E1587">
        <v>524.614014</v>
      </c>
      <c r="F1587">
        <v>721.48956299999998</v>
      </c>
      <c r="Q1587">
        <f t="shared" si="122"/>
        <v>-275.53285055555557</v>
      </c>
      <c r="V1587">
        <f t="shared" si="121"/>
        <v>249.08116344444443</v>
      </c>
    </row>
    <row r="1588" spans="1:22" x14ac:dyDescent="0.3">
      <c r="A1588">
        <v>1586</v>
      </c>
      <c r="B1588">
        <v>2014</v>
      </c>
      <c r="C1588">
        <v>5</v>
      </c>
      <c r="D1588">
        <v>6</v>
      </c>
      <c r="E1588">
        <v>502.48873900000001</v>
      </c>
      <c r="F1588">
        <v>702.97918700000002</v>
      </c>
      <c r="Q1588">
        <f t="shared" si="122"/>
        <v>-264.00323466666663</v>
      </c>
      <c r="V1588">
        <f t="shared" si="121"/>
        <v>238.48550433333338</v>
      </c>
    </row>
    <row r="1589" spans="1:22" x14ac:dyDescent="0.3">
      <c r="A1589">
        <v>1587</v>
      </c>
      <c r="B1589">
        <v>2014</v>
      </c>
      <c r="C1589">
        <v>5</v>
      </c>
      <c r="D1589">
        <v>7</v>
      </c>
      <c r="E1589">
        <v>469.65335099999999</v>
      </c>
      <c r="F1589">
        <v>676.67706299999998</v>
      </c>
      <c r="Q1589">
        <f t="shared" si="122"/>
        <v>-253.58768377777773</v>
      </c>
      <c r="V1589">
        <f t="shared" si="121"/>
        <v>216.06566722222226</v>
      </c>
    </row>
    <row r="1590" spans="1:22" x14ac:dyDescent="0.3">
      <c r="A1590">
        <v>1588</v>
      </c>
      <c r="B1590">
        <v>2014</v>
      </c>
      <c r="C1590">
        <v>5</v>
      </c>
      <c r="D1590">
        <v>8</v>
      </c>
      <c r="E1590">
        <v>429.796539</v>
      </c>
      <c r="F1590">
        <v>662.14581299999998</v>
      </c>
      <c r="Q1590">
        <f t="shared" si="122"/>
        <v>-243.56393088888893</v>
      </c>
      <c r="V1590">
        <f t="shared" si="121"/>
        <v>186.23260811111106</v>
      </c>
    </row>
    <row r="1591" spans="1:22" x14ac:dyDescent="0.3">
      <c r="A1591">
        <v>1589</v>
      </c>
      <c r="B1591">
        <v>2014</v>
      </c>
      <c r="C1591">
        <v>5</v>
      </c>
      <c r="D1591">
        <v>9</v>
      </c>
      <c r="E1591">
        <v>606.56957999999997</v>
      </c>
      <c r="F1591">
        <v>713.89581299999998</v>
      </c>
      <c r="Q1591">
        <f t="shared" si="122"/>
        <v>-228.25656799999999</v>
      </c>
      <c r="V1591">
        <f t="shared" si="121"/>
        <v>378.31301199999996</v>
      </c>
    </row>
    <row r="1592" spans="1:22" x14ac:dyDescent="0.3">
      <c r="A1592">
        <v>1590</v>
      </c>
      <c r="B1592">
        <v>2014</v>
      </c>
      <c r="C1592">
        <v>5</v>
      </c>
      <c r="D1592">
        <v>10</v>
      </c>
      <c r="E1592">
        <v>714.350098</v>
      </c>
      <c r="F1592">
        <v>779.25</v>
      </c>
      <c r="Q1592">
        <f t="shared" si="122"/>
        <v>-229.3256123333334</v>
      </c>
      <c r="V1592">
        <f t="shared" si="121"/>
        <v>485.02448566666658</v>
      </c>
    </row>
    <row r="1593" spans="1:22" x14ac:dyDescent="0.3">
      <c r="A1593">
        <v>1591</v>
      </c>
      <c r="B1593">
        <v>2014</v>
      </c>
      <c r="C1593">
        <v>5</v>
      </c>
      <c r="D1593">
        <v>11</v>
      </c>
      <c r="E1593">
        <v>570.33398399999999</v>
      </c>
      <c r="F1593">
        <v>776.25</v>
      </c>
      <c r="Q1593">
        <f t="shared" si="122"/>
        <v>-243.77999888888891</v>
      </c>
      <c r="V1593">
        <f t="shared" si="121"/>
        <v>326.55398511111105</v>
      </c>
    </row>
    <row r="1594" spans="1:22" x14ac:dyDescent="0.3">
      <c r="A1594">
        <v>1592</v>
      </c>
      <c r="B1594">
        <v>2014</v>
      </c>
      <c r="C1594">
        <v>5</v>
      </c>
      <c r="D1594">
        <v>12</v>
      </c>
      <c r="E1594">
        <v>588.32507299999997</v>
      </c>
      <c r="F1594">
        <v>756.94793700000002</v>
      </c>
      <c r="Q1594">
        <f t="shared" si="122"/>
        <v>-233.89271022222223</v>
      </c>
      <c r="V1594">
        <f t="shared" si="121"/>
        <v>354.43236277777771</v>
      </c>
    </row>
    <row r="1595" spans="1:22" x14ac:dyDescent="0.3">
      <c r="A1595">
        <v>1593</v>
      </c>
      <c r="B1595">
        <v>2014</v>
      </c>
      <c r="C1595">
        <v>5</v>
      </c>
      <c r="D1595">
        <v>13</v>
      </c>
      <c r="E1595">
        <v>529.02624500000002</v>
      </c>
      <c r="F1595">
        <v>745.66668700000002</v>
      </c>
      <c r="Q1595">
        <f t="shared" si="122"/>
        <v>-234.82276066666665</v>
      </c>
      <c r="V1595">
        <f t="shared" si="121"/>
        <v>294.20348433333334</v>
      </c>
    </row>
    <row r="1596" spans="1:22" x14ac:dyDescent="0.3">
      <c r="A1596">
        <v>1594</v>
      </c>
      <c r="B1596">
        <v>2014</v>
      </c>
      <c r="C1596">
        <v>5</v>
      </c>
      <c r="D1596">
        <v>14</v>
      </c>
      <c r="E1596">
        <v>444.71466099999998</v>
      </c>
      <c r="F1596">
        <v>736.82293700000002</v>
      </c>
      <c r="Q1596">
        <f t="shared" si="122"/>
        <v>-241.27860844444442</v>
      </c>
      <c r="V1596">
        <f t="shared" si="121"/>
        <v>203.43605255555556</v>
      </c>
    </row>
    <row r="1597" spans="1:22" x14ac:dyDescent="0.3">
      <c r="A1597">
        <v>1595</v>
      </c>
      <c r="B1597">
        <v>2014</v>
      </c>
      <c r="C1597">
        <v>5</v>
      </c>
      <c r="D1597">
        <v>15</v>
      </c>
      <c r="E1597">
        <v>400.627228</v>
      </c>
      <c r="F1597">
        <v>731.08331299999998</v>
      </c>
      <c r="Q1597">
        <f t="shared" si="122"/>
        <v>-245.78137900000002</v>
      </c>
      <c r="V1597">
        <f t="shared" si="121"/>
        <v>154.84584899999999</v>
      </c>
    </row>
    <row r="1598" spans="1:22" x14ac:dyDescent="0.3">
      <c r="A1598">
        <v>1596</v>
      </c>
      <c r="B1598">
        <v>2014</v>
      </c>
      <c r="C1598">
        <v>5</v>
      </c>
      <c r="D1598">
        <v>16</v>
      </c>
      <c r="E1598">
        <v>392.28796399999999</v>
      </c>
      <c r="F1598">
        <v>720.13543700000002</v>
      </c>
      <c r="Q1598">
        <f t="shared" si="122"/>
        <v>-243.07471388888885</v>
      </c>
      <c r="V1598">
        <f t="shared" si="121"/>
        <v>149.21325011111114</v>
      </c>
    </row>
    <row r="1599" spans="1:22" x14ac:dyDescent="0.3">
      <c r="A1599">
        <v>1597</v>
      </c>
      <c r="B1599">
        <v>2014</v>
      </c>
      <c r="C1599">
        <v>5</v>
      </c>
      <c r="D1599">
        <v>17</v>
      </c>
      <c r="E1599">
        <v>390.67382800000001</v>
      </c>
      <c r="F1599">
        <v>697.04168700000002</v>
      </c>
      <c r="Q1599">
        <f t="shared" si="122"/>
        <v>-237.8895806666666</v>
      </c>
      <c r="V1599">
        <f t="shared" si="121"/>
        <v>152.78424733333341</v>
      </c>
    </row>
    <row r="1600" spans="1:22" x14ac:dyDescent="0.3">
      <c r="A1600">
        <v>1598</v>
      </c>
      <c r="B1600">
        <v>2014</v>
      </c>
      <c r="C1600">
        <v>5</v>
      </c>
      <c r="D1600">
        <v>18</v>
      </c>
      <c r="E1600">
        <v>389.99850500000002</v>
      </c>
      <c r="F1600">
        <v>683.86456299999998</v>
      </c>
      <c r="Q1600">
        <f t="shared" si="122"/>
        <v>-224.11097211111112</v>
      </c>
      <c r="V1600">
        <f t="shared" si="121"/>
        <v>165.8875328888889</v>
      </c>
    </row>
    <row r="1601" spans="1:22" x14ac:dyDescent="0.3">
      <c r="A1601">
        <v>1599</v>
      </c>
      <c r="B1601">
        <v>2014</v>
      </c>
      <c r="C1601">
        <v>5</v>
      </c>
      <c r="D1601">
        <v>19</v>
      </c>
      <c r="E1601">
        <v>463.11874399999999</v>
      </c>
      <c r="F1601">
        <v>677.69793700000002</v>
      </c>
      <c r="Q1601">
        <f t="shared" si="122"/>
        <v>-207.23785722222223</v>
      </c>
      <c r="V1601">
        <f t="shared" si="121"/>
        <v>255.88088677777776</v>
      </c>
    </row>
    <row r="1602" spans="1:22" x14ac:dyDescent="0.3">
      <c r="A1602">
        <v>1600</v>
      </c>
      <c r="B1602">
        <v>2014</v>
      </c>
      <c r="C1602">
        <v>5</v>
      </c>
      <c r="D1602">
        <v>20</v>
      </c>
      <c r="E1602">
        <v>425.94143700000001</v>
      </c>
      <c r="F1602">
        <v>657.29168700000002</v>
      </c>
      <c r="Q1602">
        <f t="shared" si="122"/>
        <v>-206.26010133333338</v>
      </c>
      <c r="V1602">
        <f t="shared" si="121"/>
        <v>219.68133566666663</v>
      </c>
    </row>
    <row r="1603" spans="1:22" x14ac:dyDescent="0.3">
      <c r="A1603">
        <v>1601</v>
      </c>
      <c r="B1603">
        <v>2014</v>
      </c>
      <c r="C1603">
        <v>5</v>
      </c>
      <c r="D1603">
        <v>21</v>
      </c>
      <c r="E1603">
        <v>408.71017499999999</v>
      </c>
      <c r="F1603">
        <v>631.42706299999998</v>
      </c>
      <c r="Q1603">
        <f t="shared" si="122"/>
        <v>-208.44155888888889</v>
      </c>
      <c r="V1603">
        <f t="shared" ref="V1603:V1666" si="123">E1603+Q1603</f>
        <v>200.2686161111111</v>
      </c>
    </row>
    <row r="1604" spans="1:22" x14ac:dyDescent="0.3">
      <c r="A1604">
        <v>1602</v>
      </c>
      <c r="B1604">
        <v>2014</v>
      </c>
      <c r="C1604">
        <v>5</v>
      </c>
      <c r="D1604">
        <v>22</v>
      </c>
      <c r="E1604">
        <v>397.084564</v>
      </c>
      <c r="F1604">
        <v>610.64581299999998</v>
      </c>
      <c r="Q1604">
        <f t="shared" si="122"/>
        <v>-210.00640544444443</v>
      </c>
      <c r="V1604">
        <f t="shared" si="123"/>
        <v>187.07815855555558</v>
      </c>
    </row>
    <row r="1605" spans="1:22" x14ac:dyDescent="0.3">
      <c r="A1605">
        <v>1603</v>
      </c>
      <c r="B1605">
        <v>2014</v>
      </c>
      <c r="C1605">
        <v>5</v>
      </c>
      <c r="D1605">
        <v>23</v>
      </c>
      <c r="E1605">
        <v>392.18008400000002</v>
      </c>
      <c r="F1605">
        <v>593.52081299999998</v>
      </c>
      <c r="Q1605">
        <f t="shared" si="122"/>
        <v>-209.46121200000002</v>
      </c>
      <c r="V1605">
        <f t="shared" si="123"/>
        <v>182.718872</v>
      </c>
    </row>
    <row r="1606" spans="1:22" x14ac:dyDescent="0.3">
      <c r="A1606">
        <v>1604</v>
      </c>
      <c r="B1606">
        <v>2014</v>
      </c>
      <c r="C1606">
        <v>5</v>
      </c>
      <c r="D1606">
        <v>24</v>
      </c>
      <c r="E1606">
        <v>390.04031400000002</v>
      </c>
      <c r="F1606">
        <v>578.94793700000002</v>
      </c>
      <c r="Q1606">
        <f t="shared" si="122"/>
        <v>-204.49948800000004</v>
      </c>
      <c r="V1606">
        <f t="shared" si="123"/>
        <v>185.54082599999998</v>
      </c>
    </row>
    <row r="1607" spans="1:22" x14ac:dyDescent="0.3">
      <c r="A1607">
        <v>1605</v>
      </c>
      <c r="B1607">
        <v>2014</v>
      </c>
      <c r="C1607">
        <v>5</v>
      </c>
      <c r="D1607">
        <v>25</v>
      </c>
      <c r="E1607">
        <v>388.76950099999999</v>
      </c>
      <c r="F1607">
        <v>562.77081299999998</v>
      </c>
      <c r="Q1607">
        <f t="shared" si="122"/>
        <v>-194.65515488888889</v>
      </c>
      <c r="V1607">
        <f t="shared" si="123"/>
        <v>194.1143461111111</v>
      </c>
    </row>
    <row r="1608" spans="1:22" x14ac:dyDescent="0.3">
      <c r="A1608">
        <v>1606</v>
      </c>
      <c r="B1608">
        <v>2014</v>
      </c>
      <c r="C1608">
        <v>5</v>
      </c>
      <c r="D1608">
        <v>26</v>
      </c>
      <c r="E1608">
        <v>387.67425500000002</v>
      </c>
      <c r="F1608">
        <v>548.8125</v>
      </c>
      <c r="Q1608">
        <f t="shared" si="122"/>
        <v>-176.90663999999995</v>
      </c>
      <c r="V1608">
        <f t="shared" si="123"/>
        <v>210.76761500000006</v>
      </c>
    </row>
    <row r="1609" spans="1:22" x14ac:dyDescent="0.3">
      <c r="A1609">
        <v>1607</v>
      </c>
      <c r="B1609">
        <v>2014</v>
      </c>
      <c r="C1609">
        <v>5</v>
      </c>
      <c r="D1609">
        <v>27</v>
      </c>
      <c r="E1609">
        <v>387.92138699999998</v>
      </c>
      <c r="F1609">
        <v>535.15625</v>
      </c>
      <c r="Q1609">
        <f t="shared" si="122"/>
        <v>-171.27216933333335</v>
      </c>
      <c r="V1609">
        <f t="shared" si="123"/>
        <v>216.64921766666663</v>
      </c>
    </row>
    <row r="1610" spans="1:22" x14ac:dyDescent="0.3">
      <c r="A1610">
        <v>1608</v>
      </c>
      <c r="B1610">
        <v>2014</v>
      </c>
      <c r="C1610">
        <v>5</v>
      </c>
      <c r="D1610">
        <v>28</v>
      </c>
      <c r="E1610">
        <v>389.04089399999998</v>
      </c>
      <c r="F1610">
        <v>523.96875</v>
      </c>
      <c r="Q1610">
        <f t="shared" si="122"/>
        <v>-157.01509599999997</v>
      </c>
      <c r="V1610">
        <f t="shared" si="123"/>
        <v>232.02579800000001</v>
      </c>
    </row>
    <row r="1611" spans="1:22" x14ac:dyDescent="0.3">
      <c r="A1611">
        <v>1609</v>
      </c>
      <c r="B1611">
        <v>2014</v>
      </c>
      <c r="C1611">
        <v>5</v>
      </c>
      <c r="D1611">
        <v>29</v>
      </c>
      <c r="E1611">
        <v>392.60217299999999</v>
      </c>
      <c r="F1611">
        <v>516.125</v>
      </c>
      <c r="Q1611">
        <f t="shared" ref="Q1611:Q1674" si="124">Q515</f>
        <v>-163.36961855555558</v>
      </c>
      <c r="V1611">
        <f t="shared" si="123"/>
        <v>229.23255444444442</v>
      </c>
    </row>
    <row r="1612" spans="1:22" x14ac:dyDescent="0.3">
      <c r="A1612">
        <v>1610</v>
      </c>
      <c r="B1612">
        <v>2014</v>
      </c>
      <c r="C1612">
        <v>5</v>
      </c>
      <c r="D1612">
        <v>30</v>
      </c>
      <c r="E1612">
        <v>391.16519199999999</v>
      </c>
      <c r="F1612">
        <v>509.77084400000001</v>
      </c>
      <c r="Q1612">
        <f t="shared" si="124"/>
        <v>-159.24177055555555</v>
      </c>
      <c r="V1612">
        <f t="shared" si="123"/>
        <v>231.92342144444444</v>
      </c>
    </row>
    <row r="1613" spans="1:22" x14ac:dyDescent="0.3">
      <c r="A1613">
        <v>1611</v>
      </c>
      <c r="B1613">
        <v>2014</v>
      </c>
      <c r="C1613">
        <v>5</v>
      </c>
      <c r="D1613">
        <v>31</v>
      </c>
      <c r="E1613">
        <v>389.489349</v>
      </c>
      <c r="F1613">
        <v>503.5625</v>
      </c>
      <c r="Q1613">
        <f t="shared" si="124"/>
        <v>-160.58942000000002</v>
      </c>
      <c r="V1613">
        <f t="shared" si="123"/>
        <v>228.89992899999999</v>
      </c>
    </row>
    <row r="1614" spans="1:22" x14ac:dyDescent="0.3">
      <c r="A1614">
        <v>1612</v>
      </c>
      <c r="B1614">
        <v>2014</v>
      </c>
      <c r="C1614">
        <v>6</v>
      </c>
      <c r="D1614">
        <v>1</v>
      </c>
      <c r="E1614">
        <v>388.04510499999998</v>
      </c>
      <c r="F1614">
        <v>496</v>
      </c>
      <c r="Q1614">
        <f t="shared" si="124"/>
        <v>-147.37852655555557</v>
      </c>
      <c r="V1614">
        <f t="shared" si="123"/>
        <v>240.66657844444441</v>
      </c>
    </row>
    <row r="1615" spans="1:22" x14ac:dyDescent="0.3">
      <c r="A1615">
        <v>1613</v>
      </c>
      <c r="B1615">
        <v>2014</v>
      </c>
      <c r="C1615">
        <v>6</v>
      </c>
      <c r="D1615">
        <v>2</v>
      </c>
      <c r="E1615">
        <v>386.57867399999998</v>
      </c>
      <c r="F1615">
        <v>487.84375</v>
      </c>
      <c r="Q1615">
        <f t="shared" si="124"/>
        <v>-142.05899233333332</v>
      </c>
      <c r="V1615">
        <f t="shared" si="123"/>
        <v>244.51968166666666</v>
      </c>
    </row>
    <row r="1616" spans="1:22" x14ac:dyDescent="0.3">
      <c r="A1616">
        <v>1614</v>
      </c>
      <c r="B1616">
        <v>2014</v>
      </c>
      <c r="C1616">
        <v>6</v>
      </c>
      <c r="D1616">
        <v>3</v>
      </c>
      <c r="E1616">
        <v>385.35827599999999</v>
      </c>
      <c r="F1616">
        <v>478.32290599999999</v>
      </c>
      <c r="Q1616">
        <f t="shared" si="124"/>
        <v>-130.47633188888892</v>
      </c>
      <c r="V1616">
        <f t="shared" si="123"/>
        <v>254.88194411111107</v>
      </c>
    </row>
    <row r="1617" spans="1:22" x14ac:dyDescent="0.3">
      <c r="A1617">
        <v>1615</v>
      </c>
      <c r="B1617">
        <v>2014</v>
      </c>
      <c r="C1617">
        <v>6</v>
      </c>
      <c r="D1617">
        <v>4</v>
      </c>
      <c r="E1617">
        <v>384.38592499999999</v>
      </c>
      <c r="F1617">
        <v>470.9375</v>
      </c>
      <c r="Q1617">
        <f t="shared" si="124"/>
        <v>-121.2641908888889</v>
      </c>
      <c r="V1617">
        <f t="shared" si="123"/>
        <v>263.1217341111111</v>
      </c>
    </row>
    <row r="1618" spans="1:22" x14ac:dyDescent="0.3">
      <c r="A1618">
        <v>1616</v>
      </c>
      <c r="B1618">
        <v>2014</v>
      </c>
      <c r="C1618">
        <v>6</v>
      </c>
      <c r="D1618">
        <v>5</v>
      </c>
      <c r="E1618">
        <v>383.680542</v>
      </c>
      <c r="F1618">
        <v>465.28125</v>
      </c>
      <c r="Q1618">
        <f t="shared" si="124"/>
        <v>-137.98129777777777</v>
      </c>
      <c r="V1618">
        <f t="shared" si="123"/>
        <v>245.69924422222223</v>
      </c>
    </row>
    <row r="1619" spans="1:22" x14ac:dyDescent="0.3">
      <c r="A1619">
        <v>1617</v>
      </c>
      <c r="B1619">
        <v>2014</v>
      </c>
      <c r="C1619">
        <v>6</v>
      </c>
      <c r="D1619">
        <v>6</v>
      </c>
      <c r="E1619">
        <v>382.97946200000001</v>
      </c>
      <c r="F1619">
        <v>461.3125</v>
      </c>
      <c r="Q1619">
        <f t="shared" si="124"/>
        <v>-170.79178699999997</v>
      </c>
      <c r="V1619">
        <f t="shared" si="123"/>
        <v>212.18767500000004</v>
      </c>
    </row>
    <row r="1620" spans="1:22" x14ac:dyDescent="0.3">
      <c r="A1620">
        <v>1618</v>
      </c>
      <c r="B1620">
        <v>2014</v>
      </c>
      <c r="C1620">
        <v>6</v>
      </c>
      <c r="D1620">
        <v>7</v>
      </c>
      <c r="E1620">
        <v>382.32461499999999</v>
      </c>
      <c r="F1620">
        <v>457.46875</v>
      </c>
      <c r="Q1620">
        <f t="shared" si="124"/>
        <v>-159.80498922222219</v>
      </c>
      <c r="V1620">
        <f t="shared" si="123"/>
        <v>222.5196257777778</v>
      </c>
    </row>
    <row r="1621" spans="1:22" x14ac:dyDescent="0.3">
      <c r="A1621">
        <v>1619</v>
      </c>
      <c r="B1621">
        <v>2014</v>
      </c>
      <c r="C1621">
        <v>6</v>
      </c>
      <c r="D1621">
        <v>8</v>
      </c>
      <c r="E1621">
        <v>381.72134399999999</v>
      </c>
      <c r="F1621">
        <v>455.78125</v>
      </c>
      <c r="Q1621">
        <f t="shared" si="124"/>
        <v>-166.99796711111108</v>
      </c>
      <c r="V1621">
        <f t="shared" si="123"/>
        <v>214.72337688888891</v>
      </c>
    </row>
    <row r="1622" spans="1:22" x14ac:dyDescent="0.3">
      <c r="A1622">
        <v>1620</v>
      </c>
      <c r="B1622">
        <v>2014</v>
      </c>
      <c r="C1622">
        <v>6</v>
      </c>
      <c r="D1622">
        <v>9</v>
      </c>
      <c r="E1622">
        <v>381.16555799999998</v>
      </c>
      <c r="F1622">
        <v>452.9375</v>
      </c>
      <c r="Q1622">
        <f t="shared" si="124"/>
        <v>-162.28367111111112</v>
      </c>
      <c r="V1622">
        <f t="shared" si="123"/>
        <v>218.88188688888886</v>
      </c>
    </row>
    <row r="1623" spans="1:22" x14ac:dyDescent="0.3">
      <c r="A1623">
        <v>1621</v>
      </c>
      <c r="B1623">
        <v>2014</v>
      </c>
      <c r="C1623">
        <v>6</v>
      </c>
      <c r="D1623">
        <v>10</v>
      </c>
      <c r="E1623">
        <v>380.652985</v>
      </c>
      <c r="F1623">
        <v>450.21875</v>
      </c>
      <c r="Q1623">
        <f t="shared" si="124"/>
        <v>-148.87243822222226</v>
      </c>
      <c r="V1623">
        <f t="shared" si="123"/>
        <v>231.78054677777774</v>
      </c>
    </row>
    <row r="1624" spans="1:22" x14ac:dyDescent="0.3">
      <c r="A1624">
        <v>1622</v>
      </c>
      <c r="B1624">
        <v>2014</v>
      </c>
      <c r="C1624">
        <v>6</v>
      </c>
      <c r="D1624">
        <v>11</v>
      </c>
      <c r="E1624">
        <v>380.17926</v>
      </c>
      <c r="F1624">
        <v>448.65625</v>
      </c>
      <c r="Q1624">
        <f t="shared" si="124"/>
        <v>-152.75793300000001</v>
      </c>
      <c r="V1624">
        <f t="shared" si="123"/>
        <v>227.42132699999999</v>
      </c>
    </row>
    <row r="1625" spans="1:22" x14ac:dyDescent="0.3">
      <c r="A1625">
        <v>1623</v>
      </c>
      <c r="B1625">
        <v>2014</v>
      </c>
      <c r="C1625">
        <v>6</v>
      </c>
      <c r="D1625">
        <v>12</v>
      </c>
      <c r="E1625">
        <v>379.74246199999999</v>
      </c>
      <c r="F1625">
        <v>446</v>
      </c>
      <c r="Q1625">
        <f t="shared" si="124"/>
        <v>-152.907218</v>
      </c>
      <c r="V1625">
        <f t="shared" si="123"/>
        <v>226.83524399999999</v>
      </c>
    </row>
    <row r="1626" spans="1:22" x14ac:dyDescent="0.3">
      <c r="A1626">
        <v>1624</v>
      </c>
      <c r="B1626">
        <v>2014</v>
      </c>
      <c r="C1626">
        <v>6</v>
      </c>
      <c r="D1626">
        <v>13</v>
      </c>
      <c r="E1626">
        <v>379.62344400000001</v>
      </c>
      <c r="F1626">
        <v>448.09375</v>
      </c>
      <c r="Q1626">
        <f t="shared" si="124"/>
        <v>-149.47575377777773</v>
      </c>
      <c r="V1626">
        <f t="shared" si="123"/>
        <v>230.14769022222228</v>
      </c>
    </row>
    <row r="1627" spans="1:22" x14ac:dyDescent="0.3">
      <c r="A1627">
        <v>1625</v>
      </c>
      <c r="B1627">
        <v>2014</v>
      </c>
      <c r="C1627">
        <v>6</v>
      </c>
      <c r="D1627">
        <v>14</v>
      </c>
      <c r="E1627">
        <v>379.88659699999999</v>
      </c>
      <c r="F1627">
        <v>443.375</v>
      </c>
      <c r="Q1627">
        <f t="shared" si="124"/>
        <v>-143.59997388888891</v>
      </c>
      <c r="V1627">
        <f t="shared" si="123"/>
        <v>236.28662311111108</v>
      </c>
    </row>
    <row r="1628" spans="1:22" x14ac:dyDescent="0.3">
      <c r="A1628">
        <v>1626</v>
      </c>
      <c r="B1628">
        <v>2014</v>
      </c>
      <c r="C1628">
        <v>6</v>
      </c>
      <c r="D1628">
        <v>15</v>
      </c>
      <c r="E1628">
        <v>379.80334499999998</v>
      </c>
      <c r="F1628">
        <v>439.53125</v>
      </c>
      <c r="Q1628">
        <f t="shared" si="124"/>
        <v>-135.62527455555556</v>
      </c>
      <c r="V1628">
        <f t="shared" si="123"/>
        <v>244.17807044444442</v>
      </c>
    </row>
    <row r="1629" spans="1:22" x14ac:dyDescent="0.3">
      <c r="A1629">
        <v>1627</v>
      </c>
      <c r="B1629">
        <v>2014</v>
      </c>
      <c r="C1629">
        <v>6</v>
      </c>
      <c r="D1629">
        <v>16</v>
      </c>
      <c r="E1629">
        <v>379.75482199999999</v>
      </c>
      <c r="F1629">
        <v>438.5</v>
      </c>
      <c r="Q1629">
        <f t="shared" si="124"/>
        <v>-125.86606166666668</v>
      </c>
      <c r="V1629">
        <f t="shared" si="123"/>
        <v>253.88876033333332</v>
      </c>
    </row>
    <row r="1630" spans="1:22" x14ac:dyDescent="0.3">
      <c r="A1630">
        <v>1628</v>
      </c>
      <c r="B1630">
        <v>2014</v>
      </c>
      <c r="C1630">
        <v>6</v>
      </c>
      <c r="D1630">
        <v>17</v>
      </c>
      <c r="E1630">
        <v>380.31228599999997</v>
      </c>
      <c r="F1630">
        <v>437.875</v>
      </c>
      <c r="Q1630">
        <f t="shared" si="124"/>
        <v>-115.49106344444446</v>
      </c>
      <c r="V1630">
        <f t="shared" si="123"/>
        <v>264.82122255555549</v>
      </c>
    </row>
    <row r="1631" spans="1:22" x14ac:dyDescent="0.3">
      <c r="A1631">
        <v>1629</v>
      </c>
      <c r="B1631">
        <v>2014</v>
      </c>
      <c r="C1631">
        <v>6</v>
      </c>
      <c r="D1631">
        <v>18</v>
      </c>
      <c r="E1631">
        <v>380.34063700000002</v>
      </c>
      <c r="F1631">
        <v>433</v>
      </c>
      <c r="Q1631">
        <f t="shared" si="124"/>
        <v>-107.54216022222222</v>
      </c>
      <c r="V1631">
        <f t="shared" si="123"/>
        <v>272.79847677777781</v>
      </c>
    </row>
    <row r="1632" spans="1:22" x14ac:dyDescent="0.3">
      <c r="A1632">
        <v>1630</v>
      </c>
      <c r="B1632">
        <v>2014</v>
      </c>
      <c r="C1632">
        <v>6</v>
      </c>
      <c r="D1632">
        <v>19</v>
      </c>
      <c r="E1632">
        <v>380.36288500000001</v>
      </c>
      <c r="F1632">
        <v>429.75</v>
      </c>
      <c r="Q1632">
        <f t="shared" si="124"/>
        <v>-102.01240700000001</v>
      </c>
      <c r="V1632">
        <f t="shared" si="123"/>
        <v>278.35047800000001</v>
      </c>
    </row>
    <row r="1633" spans="1:22" x14ac:dyDescent="0.3">
      <c r="A1633">
        <v>1631</v>
      </c>
      <c r="B1633">
        <v>2014</v>
      </c>
      <c r="C1633">
        <v>6</v>
      </c>
      <c r="D1633">
        <v>20</v>
      </c>
      <c r="E1633">
        <v>380.11807299999998</v>
      </c>
      <c r="F1633">
        <v>425.8125</v>
      </c>
      <c r="Q1633">
        <f t="shared" si="124"/>
        <v>-95.36600566666668</v>
      </c>
      <c r="V1633">
        <f t="shared" si="123"/>
        <v>284.75206733333329</v>
      </c>
    </row>
    <row r="1634" spans="1:22" x14ac:dyDescent="0.3">
      <c r="A1634">
        <v>1632</v>
      </c>
      <c r="B1634">
        <v>2014</v>
      </c>
      <c r="C1634">
        <v>6</v>
      </c>
      <c r="D1634">
        <v>21</v>
      </c>
      <c r="E1634">
        <v>379.72998000000001</v>
      </c>
      <c r="F1634">
        <v>424</v>
      </c>
      <c r="Q1634">
        <f t="shared" si="124"/>
        <v>-88.155970444444421</v>
      </c>
      <c r="V1634">
        <f t="shared" si="123"/>
        <v>291.57400955555556</v>
      </c>
    </row>
    <row r="1635" spans="1:22" x14ac:dyDescent="0.3">
      <c r="A1635">
        <v>1633</v>
      </c>
      <c r="B1635">
        <v>2014</v>
      </c>
      <c r="C1635">
        <v>6</v>
      </c>
      <c r="D1635">
        <v>22</v>
      </c>
      <c r="E1635">
        <v>379.255066</v>
      </c>
      <c r="F1635">
        <v>423.59375</v>
      </c>
      <c r="Q1635">
        <f t="shared" si="124"/>
        <v>-81.588645000000014</v>
      </c>
      <c r="V1635">
        <f t="shared" si="123"/>
        <v>297.66642100000001</v>
      </c>
    </row>
    <row r="1636" spans="1:22" x14ac:dyDescent="0.3">
      <c r="A1636">
        <v>1634</v>
      </c>
      <c r="B1636">
        <v>2014</v>
      </c>
      <c r="C1636">
        <v>6</v>
      </c>
      <c r="D1636">
        <v>23</v>
      </c>
      <c r="E1636">
        <v>378.82809400000002</v>
      </c>
      <c r="F1636">
        <v>420.84375</v>
      </c>
      <c r="Q1636">
        <f t="shared" si="124"/>
        <v>-76.117350333333349</v>
      </c>
      <c r="V1636">
        <f t="shared" si="123"/>
        <v>302.71074366666664</v>
      </c>
    </row>
    <row r="1637" spans="1:22" x14ac:dyDescent="0.3">
      <c r="A1637">
        <v>1635</v>
      </c>
      <c r="B1637">
        <v>2014</v>
      </c>
      <c r="C1637">
        <v>6</v>
      </c>
      <c r="D1637">
        <v>24</v>
      </c>
      <c r="E1637">
        <v>378.43048099999999</v>
      </c>
      <c r="F1637">
        <v>419.125</v>
      </c>
      <c r="Q1637">
        <f t="shared" si="124"/>
        <v>-69.74740611111109</v>
      </c>
      <c r="V1637">
        <f t="shared" si="123"/>
        <v>308.68307488888888</v>
      </c>
    </row>
    <row r="1638" spans="1:22" x14ac:dyDescent="0.3">
      <c r="A1638">
        <v>1636</v>
      </c>
      <c r="B1638">
        <v>2014</v>
      </c>
      <c r="C1638">
        <v>6</v>
      </c>
      <c r="D1638">
        <v>25</v>
      </c>
      <c r="E1638">
        <v>378.072632</v>
      </c>
      <c r="F1638">
        <v>418.40625</v>
      </c>
      <c r="Q1638">
        <f t="shared" si="124"/>
        <v>-61.026265444444434</v>
      </c>
      <c r="V1638">
        <f t="shared" si="123"/>
        <v>317.04636655555555</v>
      </c>
    </row>
    <row r="1639" spans="1:22" x14ac:dyDescent="0.3">
      <c r="A1639">
        <v>1637</v>
      </c>
      <c r="B1639">
        <v>2014</v>
      </c>
      <c r="C1639">
        <v>6</v>
      </c>
      <c r="D1639">
        <v>26</v>
      </c>
      <c r="E1639">
        <v>378.05258199999997</v>
      </c>
      <c r="F1639">
        <v>418.1875</v>
      </c>
      <c r="Q1639">
        <f t="shared" si="124"/>
        <v>-53.620502000000009</v>
      </c>
      <c r="V1639">
        <f t="shared" si="123"/>
        <v>324.43207999999998</v>
      </c>
    </row>
    <row r="1640" spans="1:22" x14ac:dyDescent="0.3">
      <c r="A1640">
        <v>1638</v>
      </c>
      <c r="B1640">
        <v>2014</v>
      </c>
      <c r="C1640">
        <v>6</v>
      </c>
      <c r="D1640">
        <v>27</v>
      </c>
      <c r="E1640">
        <v>378.24816900000002</v>
      </c>
      <c r="F1640">
        <v>421.65625</v>
      </c>
      <c r="Q1640">
        <f t="shared" si="124"/>
        <v>-49.124879888888891</v>
      </c>
      <c r="V1640">
        <f t="shared" si="123"/>
        <v>329.12328911111115</v>
      </c>
    </row>
    <row r="1641" spans="1:22" x14ac:dyDescent="0.3">
      <c r="A1641">
        <v>1639</v>
      </c>
      <c r="B1641">
        <v>2014</v>
      </c>
      <c r="C1641">
        <v>6</v>
      </c>
      <c r="D1641">
        <v>28</v>
      </c>
      <c r="E1641">
        <v>379.12606799999998</v>
      </c>
      <c r="F1641">
        <v>415.65625</v>
      </c>
      <c r="Q1641">
        <f t="shared" si="124"/>
        <v>-45.292090555555539</v>
      </c>
      <c r="V1641">
        <f t="shared" si="123"/>
        <v>333.83397744444443</v>
      </c>
    </row>
    <row r="1642" spans="1:22" x14ac:dyDescent="0.3">
      <c r="A1642">
        <v>1640</v>
      </c>
      <c r="B1642">
        <v>2014</v>
      </c>
      <c r="C1642">
        <v>6</v>
      </c>
      <c r="D1642">
        <v>29</v>
      </c>
      <c r="E1642">
        <v>379.31582600000002</v>
      </c>
      <c r="F1642">
        <v>412</v>
      </c>
      <c r="Q1642">
        <f t="shared" si="124"/>
        <v>-42.185707888888892</v>
      </c>
      <c r="V1642">
        <f t="shared" si="123"/>
        <v>337.13011811111113</v>
      </c>
    </row>
    <row r="1643" spans="1:22" x14ac:dyDescent="0.3">
      <c r="A1643">
        <v>1641</v>
      </c>
      <c r="B1643">
        <v>2014</v>
      </c>
      <c r="C1643">
        <v>6</v>
      </c>
      <c r="D1643">
        <v>30</v>
      </c>
      <c r="E1643">
        <v>379.04806500000001</v>
      </c>
      <c r="F1643">
        <v>410.96875</v>
      </c>
      <c r="Q1643">
        <f t="shared" si="124"/>
        <v>-37.635323555555566</v>
      </c>
      <c r="V1643">
        <f t="shared" si="123"/>
        <v>341.41274144444446</v>
      </c>
    </row>
    <row r="1644" spans="1:22" x14ac:dyDescent="0.3">
      <c r="A1644">
        <v>1642</v>
      </c>
      <c r="B1644">
        <v>2014</v>
      </c>
      <c r="C1644">
        <v>7</v>
      </c>
      <c r="D1644">
        <v>1</v>
      </c>
      <c r="E1644">
        <v>378.66705300000001</v>
      </c>
      <c r="F1644">
        <v>410.40625</v>
      </c>
      <c r="Q1644">
        <f t="shared" si="124"/>
        <v>-33.224139666666673</v>
      </c>
      <c r="V1644">
        <f t="shared" si="123"/>
        <v>345.44291333333331</v>
      </c>
    </row>
    <row r="1645" spans="1:22" x14ac:dyDescent="0.3">
      <c r="A1645">
        <v>1643</v>
      </c>
      <c r="B1645">
        <v>2014</v>
      </c>
      <c r="C1645">
        <v>7</v>
      </c>
      <c r="D1645">
        <v>2</v>
      </c>
      <c r="E1645">
        <v>378.29803500000003</v>
      </c>
      <c r="F1645">
        <v>411.0625</v>
      </c>
      <c r="Q1645">
        <f t="shared" si="124"/>
        <v>-28.798638222222216</v>
      </c>
      <c r="V1645">
        <f t="shared" si="123"/>
        <v>349.4993967777778</v>
      </c>
    </row>
    <row r="1646" spans="1:22" x14ac:dyDescent="0.3">
      <c r="A1646">
        <v>1644</v>
      </c>
      <c r="B1646">
        <v>2014</v>
      </c>
      <c r="C1646">
        <v>7</v>
      </c>
      <c r="D1646">
        <v>3</v>
      </c>
      <c r="E1646">
        <v>377.93032799999997</v>
      </c>
      <c r="F1646">
        <v>408.8125</v>
      </c>
      <c r="Q1646">
        <f t="shared" si="124"/>
        <v>-24.702570666666677</v>
      </c>
      <c r="V1646">
        <f t="shared" si="123"/>
        <v>353.22775733333327</v>
      </c>
    </row>
    <row r="1647" spans="1:22" x14ac:dyDescent="0.3">
      <c r="A1647">
        <v>1645</v>
      </c>
      <c r="B1647">
        <v>2014</v>
      </c>
      <c r="C1647">
        <v>7</v>
      </c>
      <c r="D1647">
        <v>4</v>
      </c>
      <c r="E1647">
        <v>377.5401</v>
      </c>
      <c r="F1647">
        <v>406.0625</v>
      </c>
      <c r="Q1647">
        <f t="shared" si="124"/>
        <v>-21.048461777777764</v>
      </c>
      <c r="V1647">
        <f t="shared" si="123"/>
        <v>356.49163822222221</v>
      </c>
    </row>
    <row r="1648" spans="1:22" x14ac:dyDescent="0.3">
      <c r="A1648">
        <v>1646</v>
      </c>
      <c r="B1648">
        <v>2014</v>
      </c>
      <c r="C1648">
        <v>7</v>
      </c>
      <c r="D1648">
        <v>5</v>
      </c>
      <c r="E1648">
        <v>377.20684799999998</v>
      </c>
      <c r="F1648">
        <v>404.1875</v>
      </c>
      <c r="Q1648">
        <f t="shared" si="124"/>
        <v>-17.288899555555556</v>
      </c>
      <c r="V1648">
        <f t="shared" si="123"/>
        <v>359.91794844444445</v>
      </c>
    </row>
    <row r="1649" spans="1:22" x14ac:dyDescent="0.3">
      <c r="A1649">
        <v>1647</v>
      </c>
      <c r="B1649">
        <v>2014</v>
      </c>
      <c r="C1649">
        <v>7</v>
      </c>
      <c r="D1649">
        <v>6</v>
      </c>
      <c r="E1649">
        <v>376.94821200000001</v>
      </c>
      <c r="F1649">
        <v>401.54165599999999</v>
      </c>
      <c r="Q1649">
        <f t="shared" si="124"/>
        <v>-13.212575222222224</v>
      </c>
      <c r="V1649">
        <f t="shared" si="123"/>
        <v>363.73563677777781</v>
      </c>
    </row>
    <row r="1650" spans="1:22" x14ac:dyDescent="0.3">
      <c r="A1650">
        <v>1648</v>
      </c>
      <c r="B1650">
        <v>2014</v>
      </c>
      <c r="C1650">
        <v>7</v>
      </c>
      <c r="D1650">
        <v>7</v>
      </c>
      <c r="E1650">
        <v>376.71490499999999</v>
      </c>
      <c r="F1650">
        <v>399.46875</v>
      </c>
      <c r="Q1650">
        <f t="shared" si="124"/>
        <v>-10.430716666666671</v>
      </c>
      <c r="V1650">
        <f t="shared" si="123"/>
        <v>366.2841883333333</v>
      </c>
    </row>
    <row r="1651" spans="1:22" x14ac:dyDescent="0.3">
      <c r="A1651">
        <v>1649</v>
      </c>
      <c r="B1651">
        <v>2014</v>
      </c>
      <c r="C1651">
        <v>7</v>
      </c>
      <c r="D1651">
        <v>8</v>
      </c>
      <c r="E1651">
        <v>376.51083399999999</v>
      </c>
      <c r="F1651">
        <v>395.59375</v>
      </c>
      <c r="Q1651">
        <f t="shared" si="124"/>
        <v>-7.1202613333333282</v>
      </c>
      <c r="V1651">
        <f t="shared" si="123"/>
        <v>369.39057266666669</v>
      </c>
    </row>
    <row r="1652" spans="1:22" x14ac:dyDescent="0.3">
      <c r="A1652">
        <v>1650</v>
      </c>
      <c r="B1652">
        <v>2014</v>
      </c>
      <c r="C1652">
        <v>7</v>
      </c>
      <c r="D1652">
        <v>9</v>
      </c>
      <c r="E1652">
        <v>376.328461</v>
      </c>
      <c r="F1652">
        <v>393.03125</v>
      </c>
      <c r="Q1652">
        <f t="shared" si="124"/>
        <v>-3.7507257777777707</v>
      </c>
      <c r="V1652">
        <f t="shared" si="123"/>
        <v>372.57773522222226</v>
      </c>
    </row>
    <row r="1653" spans="1:22" x14ac:dyDescent="0.3">
      <c r="A1653">
        <v>1651</v>
      </c>
      <c r="B1653">
        <v>2014</v>
      </c>
      <c r="C1653">
        <v>7</v>
      </c>
      <c r="D1653">
        <v>10</v>
      </c>
      <c r="E1653">
        <v>376.14016700000002</v>
      </c>
      <c r="F1653">
        <v>388.47915599999999</v>
      </c>
      <c r="Q1653">
        <f t="shared" si="124"/>
        <v>-0.13614411111111244</v>
      </c>
      <c r="V1653">
        <f t="shared" si="123"/>
        <v>376.00402288888893</v>
      </c>
    </row>
    <row r="1654" spans="1:22" x14ac:dyDescent="0.3">
      <c r="A1654">
        <v>1652</v>
      </c>
      <c r="B1654">
        <v>2014</v>
      </c>
      <c r="C1654">
        <v>7</v>
      </c>
      <c r="D1654">
        <v>11</v>
      </c>
      <c r="E1654">
        <v>375.96402</v>
      </c>
      <c r="F1654">
        <v>385</v>
      </c>
      <c r="Q1654">
        <f t="shared" si="124"/>
        <v>3.9849397777777731</v>
      </c>
      <c r="V1654">
        <f t="shared" si="123"/>
        <v>379.94895977777776</v>
      </c>
    </row>
    <row r="1655" spans="1:22" x14ac:dyDescent="0.3">
      <c r="A1655">
        <v>1653</v>
      </c>
      <c r="B1655">
        <v>2014</v>
      </c>
      <c r="C1655">
        <v>7</v>
      </c>
      <c r="D1655">
        <v>12</v>
      </c>
      <c r="E1655">
        <v>375.79956099999998</v>
      </c>
      <c r="F1655">
        <v>381.28125</v>
      </c>
      <c r="Q1655">
        <f t="shared" si="124"/>
        <v>7.8677928888888822</v>
      </c>
      <c r="V1655">
        <f t="shared" si="123"/>
        <v>383.66735388888884</v>
      </c>
    </row>
    <row r="1656" spans="1:22" x14ac:dyDescent="0.3">
      <c r="A1656">
        <v>1654</v>
      </c>
      <c r="B1656">
        <v>2014</v>
      </c>
      <c r="C1656">
        <v>7</v>
      </c>
      <c r="D1656">
        <v>13</v>
      </c>
      <c r="E1656">
        <v>375.64761399999998</v>
      </c>
      <c r="F1656">
        <v>376.08334400000001</v>
      </c>
      <c r="Q1656">
        <f t="shared" si="124"/>
        <v>11.371624222222218</v>
      </c>
      <c r="V1656">
        <f t="shared" si="123"/>
        <v>387.01923822222221</v>
      </c>
    </row>
    <row r="1657" spans="1:22" x14ac:dyDescent="0.3">
      <c r="A1657">
        <v>1655</v>
      </c>
      <c r="B1657">
        <v>2014</v>
      </c>
      <c r="C1657">
        <v>7</v>
      </c>
      <c r="D1657">
        <v>14</v>
      </c>
      <c r="E1657">
        <v>375.50396699999999</v>
      </c>
      <c r="F1657">
        <v>371.22915599999999</v>
      </c>
      <c r="Q1657">
        <f t="shared" si="124"/>
        <v>14.969005999999991</v>
      </c>
      <c r="V1657">
        <f t="shared" si="123"/>
        <v>390.47297299999997</v>
      </c>
    </row>
    <row r="1658" spans="1:22" x14ac:dyDescent="0.3">
      <c r="A1658">
        <v>1656</v>
      </c>
      <c r="B1658">
        <v>2014</v>
      </c>
      <c r="C1658">
        <v>7</v>
      </c>
      <c r="D1658">
        <v>15</v>
      </c>
      <c r="E1658">
        <v>375.37127700000002</v>
      </c>
      <c r="F1658">
        <v>365.09375</v>
      </c>
      <c r="Q1658">
        <f t="shared" si="124"/>
        <v>18.26070144444445</v>
      </c>
      <c r="V1658">
        <f t="shared" si="123"/>
        <v>393.63197844444448</v>
      </c>
    </row>
    <row r="1659" spans="1:22" x14ac:dyDescent="0.3">
      <c r="A1659">
        <v>1657</v>
      </c>
      <c r="B1659">
        <v>2014</v>
      </c>
      <c r="C1659">
        <v>7</v>
      </c>
      <c r="D1659">
        <v>16</v>
      </c>
      <c r="E1659">
        <v>375.24877900000001</v>
      </c>
      <c r="F1659">
        <v>360.01040599999999</v>
      </c>
      <c r="Q1659">
        <f t="shared" si="124"/>
        <v>21.234088555555573</v>
      </c>
      <c r="V1659">
        <f t="shared" si="123"/>
        <v>396.48286755555557</v>
      </c>
    </row>
    <row r="1660" spans="1:22" x14ac:dyDescent="0.3">
      <c r="A1660">
        <v>1658</v>
      </c>
      <c r="B1660">
        <v>2014</v>
      </c>
      <c r="C1660">
        <v>7</v>
      </c>
      <c r="D1660">
        <v>17</v>
      </c>
      <c r="E1660">
        <v>375.13458300000002</v>
      </c>
      <c r="F1660">
        <v>356.1875</v>
      </c>
      <c r="Q1660">
        <f t="shared" si="124"/>
        <v>23.90469522222222</v>
      </c>
      <c r="V1660">
        <f t="shared" si="123"/>
        <v>399.03927822222226</v>
      </c>
    </row>
    <row r="1661" spans="1:22" x14ac:dyDescent="0.3">
      <c r="A1661">
        <v>1659</v>
      </c>
      <c r="B1661">
        <v>2014</v>
      </c>
      <c r="C1661">
        <v>7</v>
      </c>
      <c r="D1661">
        <v>18</v>
      </c>
      <c r="E1661">
        <v>375.02737400000001</v>
      </c>
      <c r="F1661">
        <v>351.42709400000001</v>
      </c>
      <c r="Q1661">
        <f t="shared" si="124"/>
        <v>26.928712555555553</v>
      </c>
      <c r="V1661">
        <f t="shared" si="123"/>
        <v>401.95608655555554</v>
      </c>
    </row>
    <row r="1662" spans="1:22" x14ac:dyDescent="0.3">
      <c r="A1662">
        <v>1660</v>
      </c>
      <c r="B1662">
        <v>2014</v>
      </c>
      <c r="C1662">
        <v>7</v>
      </c>
      <c r="D1662">
        <v>19</v>
      </c>
      <c r="E1662">
        <v>374.92553700000002</v>
      </c>
      <c r="F1662">
        <v>347.5625</v>
      </c>
      <c r="Q1662">
        <f t="shared" si="124"/>
        <v>28.88443344444444</v>
      </c>
      <c r="V1662">
        <f t="shared" si="123"/>
        <v>403.80997044444445</v>
      </c>
    </row>
    <row r="1663" spans="1:22" x14ac:dyDescent="0.3">
      <c r="A1663">
        <v>1661</v>
      </c>
      <c r="B1663">
        <v>2014</v>
      </c>
      <c r="C1663">
        <v>7</v>
      </c>
      <c r="D1663">
        <v>20</v>
      </c>
      <c r="E1663">
        <v>374.830353</v>
      </c>
      <c r="F1663">
        <v>343.53125</v>
      </c>
      <c r="Q1663">
        <f t="shared" si="124"/>
        <v>32.043072111111115</v>
      </c>
      <c r="V1663">
        <f t="shared" si="123"/>
        <v>406.87342511111115</v>
      </c>
    </row>
    <row r="1664" spans="1:22" x14ac:dyDescent="0.3">
      <c r="A1664">
        <v>1662</v>
      </c>
      <c r="B1664">
        <v>2014</v>
      </c>
      <c r="C1664">
        <v>7</v>
      </c>
      <c r="D1664">
        <v>21</v>
      </c>
      <c r="E1664">
        <v>374.74084499999998</v>
      </c>
      <c r="F1664">
        <v>339.5</v>
      </c>
      <c r="Q1664">
        <f t="shared" si="124"/>
        <v>34.883117666666664</v>
      </c>
      <c r="V1664">
        <f t="shared" si="123"/>
        <v>409.62396266666667</v>
      </c>
    </row>
    <row r="1665" spans="1:22" x14ac:dyDescent="0.3">
      <c r="A1665">
        <v>1663</v>
      </c>
      <c r="B1665">
        <v>2014</v>
      </c>
      <c r="C1665">
        <v>7</v>
      </c>
      <c r="D1665">
        <v>22</v>
      </c>
      <c r="E1665">
        <v>374.65606700000001</v>
      </c>
      <c r="F1665">
        <v>336.33334400000001</v>
      </c>
      <c r="Q1665">
        <f t="shared" si="124"/>
        <v>37.630267444444442</v>
      </c>
      <c r="V1665">
        <f t="shared" si="123"/>
        <v>412.28633444444444</v>
      </c>
    </row>
    <row r="1666" spans="1:22" x14ac:dyDescent="0.3">
      <c r="A1666">
        <v>1664</v>
      </c>
      <c r="B1666">
        <v>2014</v>
      </c>
      <c r="C1666">
        <v>7</v>
      </c>
      <c r="D1666">
        <v>23</v>
      </c>
      <c r="E1666">
        <v>374.57663000000002</v>
      </c>
      <c r="F1666">
        <v>336.08334400000001</v>
      </c>
      <c r="Q1666">
        <f t="shared" si="124"/>
        <v>40.648223999999999</v>
      </c>
      <c r="V1666">
        <f t="shared" si="123"/>
        <v>415.22485400000005</v>
      </c>
    </row>
    <row r="1667" spans="1:22" x14ac:dyDescent="0.3">
      <c r="A1667">
        <v>1665</v>
      </c>
      <c r="B1667">
        <v>2014</v>
      </c>
      <c r="C1667">
        <v>7</v>
      </c>
      <c r="D1667">
        <v>24</v>
      </c>
      <c r="E1667">
        <v>374.50363199999998</v>
      </c>
      <c r="F1667">
        <v>331.41665599999999</v>
      </c>
      <c r="Q1667">
        <f t="shared" si="124"/>
        <v>43.987416444444442</v>
      </c>
      <c r="V1667">
        <f t="shared" ref="V1667:V1730" si="125">E1667+Q1667</f>
        <v>418.4910484444444</v>
      </c>
    </row>
    <row r="1668" spans="1:22" x14ac:dyDescent="0.3">
      <c r="A1668">
        <v>1666</v>
      </c>
      <c r="B1668">
        <v>2014</v>
      </c>
      <c r="C1668">
        <v>7</v>
      </c>
      <c r="D1668">
        <v>25</v>
      </c>
      <c r="E1668">
        <v>374.43045000000001</v>
      </c>
      <c r="F1668">
        <v>326.125</v>
      </c>
      <c r="Q1668">
        <f t="shared" si="124"/>
        <v>47.220932111111118</v>
      </c>
      <c r="V1668">
        <f t="shared" si="125"/>
        <v>421.6513821111111</v>
      </c>
    </row>
    <row r="1669" spans="1:22" x14ac:dyDescent="0.3">
      <c r="A1669">
        <v>1667</v>
      </c>
      <c r="B1669">
        <v>2014</v>
      </c>
      <c r="C1669">
        <v>7</v>
      </c>
      <c r="D1669">
        <v>26</v>
      </c>
      <c r="E1669">
        <v>374.36041299999999</v>
      </c>
      <c r="F1669">
        <v>323.95834400000001</v>
      </c>
      <c r="Q1669">
        <f t="shared" si="124"/>
        <v>50.041812444444446</v>
      </c>
      <c r="V1669">
        <f t="shared" si="125"/>
        <v>424.40222544444441</v>
      </c>
    </row>
    <row r="1670" spans="1:22" x14ac:dyDescent="0.3">
      <c r="A1670">
        <v>1668</v>
      </c>
      <c r="B1670">
        <v>2014</v>
      </c>
      <c r="C1670">
        <v>7</v>
      </c>
      <c r="D1670">
        <v>27</v>
      </c>
      <c r="E1670">
        <v>374.29424999999998</v>
      </c>
      <c r="F1670">
        <v>320.71875</v>
      </c>
      <c r="Q1670">
        <f t="shared" si="124"/>
        <v>52.622131333333321</v>
      </c>
      <c r="V1670">
        <f t="shared" si="125"/>
        <v>426.91638133333328</v>
      </c>
    </row>
    <row r="1671" spans="1:22" x14ac:dyDescent="0.3">
      <c r="A1671">
        <v>1669</v>
      </c>
      <c r="B1671">
        <v>2014</v>
      </c>
      <c r="C1671">
        <v>7</v>
      </c>
      <c r="D1671">
        <v>28</v>
      </c>
      <c r="E1671">
        <v>374.230164</v>
      </c>
      <c r="F1671">
        <v>319.08334400000001</v>
      </c>
      <c r="Q1671">
        <f t="shared" si="124"/>
        <v>55.291880222222211</v>
      </c>
      <c r="V1671">
        <f t="shared" si="125"/>
        <v>429.52204422222223</v>
      </c>
    </row>
    <row r="1672" spans="1:22" x14ac:dyDescent="0.3">
      <c r="A1672">
        <v>1670</v>
      </c>
      <c r="B1672">
        <v>2014</v>
      </c>
      <c r="C1672">
        <v>7</v>
      </c>
      <c r="D1672">
        <v>29</v>
      </c>
      <c r="E1672">
        <v>374.16976899999997</v>
      </c>
      <c r="F1672">
        <v>316.125</v>
      </c>
      <c r="Q1672">
        <f t="shared" si="124"/>
        <v>57.783158999999991</v>
      </c>
      <c r="V1672">
        <f t="shared" si="125"/>
        <v>431.95292799999999</v>
      </c>
    </row>
    <row r="1673" spans="1:22" x14ac:dyDescent="0.3">
      <c r="A1673">
        <v>1671</v>
      </c>
      <c r="B1673">
        <v>2014</v>
      </c>
      <c r="C1673">
        <v>7</v>
      </c>
      <c r="D1673">
        <v>30</v>
      </c>
      <c r="E1673">
        <v>374.113159</v>
      </c>
      <c r="F1673">
        <v>314.3125</v>
      </c>
      <c r="Q1673">
        <f t="shared" si="124"/>
        <v>60.366397555555551</v>
      </c>
      <c r="V1673">
        <f t="shared" si="125"/>
        <v>434.47955655555552</v>
      </c>
    </row>
    <row r="1674" spans="1:22" x14ac:dyDescent="0.3">
      <c r="A1674">
        <v>1672</v>
      </c>
      <c r="B1674">
        <v>2014</v>
      </c>
      <c r="C1674">
        <v>7</v>
      </c>
      <c r="D1674">
        <v>31</v>
      </c>
      <c r="E1674">
        <v>374.05914300000001</v>
      </c>
      <c r="F1674">
        <v>311.28125</v>
      </c>
      <c r="Q1674">
        <f t="shared" si="124"/>
        <v>62.779181888888893</v>
      </c>
      <c r="V1674">
        <f t="shared" si="125"/>
        <v>436.83832488888891</v>
      </c>
    </row>
    <row r="1675" spans="1:22" x14ac:dyDescent="0.3">
      <c r="A1675">
        <v>1673</v>
      </c>
      <c r="B1675">
        <v>2014</v>
      </c>
      <c r="C1675">
        <v>8</v>
      </c>
      <c r="D1675">
        <v>1</v>
      </c>
      <c r="E1675">
        <v>374.006866</v>
      </c>
      <c r="F1675">
        <v>309.25</v>
      </c>
      <c r="Q1675">
        <f t="shared" ref="Q1675:Q1738" si="126">Q579</f>
        <v>65.293704444444458</v>
      </c>
      <c r="V1675">
        <f t="shared" si="125"/>
        <v>439.30057044444447</v>
      </c>
    </row>
    <row r="1676" spans="1:22" x14ac:dyDescent="0.3">
      <c r="A1676">
        <v>1674</v>
      </c>
      <c r="B1676">
        <v>2014</v>
      </c>
      <c r="C1676">
        <v>8</v>
      </c>
      <c r="D1676">
        <v>2</v>
      </c>
      <c r="E1676">
        <v>373.95654300000001</v>
      </c>
      <c r="F1676">
        <v>306.5</v>
      </c>
      <c r="Q1676">
        <f t="shared" si="126"/>
        <v>67.523661333333337</v>
      </c>
      <c r="V1676">
        <f t="shared" si="125"/>
        <v>441.48020433333335</v>
      </c>
    </row>
    <row r="1677" spans="1:22" x14ac:dyDescent="0.3">
      <c r="A1677">
        <v>1675</v>
      </c>
      <c r="B1677">
        <v>2014</v>
      </c>
      <c r="C1677">
        <v>8</v>
      </c>
      <c r="D1677">
        <v>3</v>
      </c>
      <c r="E1677">
        <v>373.90798999999998</v>
      </c>
      <c r="F1677">
        <v>304.625</v>
      </c>
      <c r="Q1677">
        <f t="shared" si="126"/>
        <v>69.839560555555565</v>
      </c>
      <c r="V1677">
        <f t="shared" si="125"/>
        <v>443.74755055555556</v>
      </c>
    </row>
    <row r="1678" spans="1:22" x14ac:dyDescent="0.3">
      <c r="A1678">
        <v>1676</v>
      </c>
      <c r="B1678">
        <v>2014</v>
      </c>
      <c r="C1678">
        <v>8</v>
      </c>
      <c r="D1678">
        <v>4</v>
      </c>
      <c r="E1678">
        <v>373.86093099999999</v>
      </c>
      <c r="F1678">
        <v>301.65625</v>
      </c>
      <c r="Q1678">
        <f t="shared" si="126"/>
        <v>72.313422111111123</v>
      </c>
      <c r="V1678">
        <f t="shared" si="125"/>
        <v>446.17435311111115</v>
      </c>
    </row>
    <row r="1679" spans="1:22" x14ac:dyDescent="0.3">
      <c r="A1679">
        <v>1677</v>
      </c>
      <c r="B1679">
        <v>2014</v>
      </c>
      <c r="C1679">
        <v>8</v>
      </c>
      <c r="D1679">
        <v>5</v>
      </c>
      <c r="E1679">
        <v>373.81594799999999</v>
      </c>
      <c r="F1679">
        <v>299.85415599999999</v>
      </c>
      <c r="Q1679">
        <f t="shared" si="126"/>
        <v>74.402625111111107</v>
      </c>
      <c r="V1679">
        <f t="shared" si="125"/>
        <v>448.21857311111108</v>
      </c>
    </row>
    <row r="1680" spans="1:22" x14ac:dyDescent="0.3">
      <c r="A1680">
        <v>1678</v>
      </c>
      <c r="B1680">
        <v>2014</v>
      </c>
      <c r="C1680">
        <v>8</v>
      </c>
      <c r="D1680">
        <v>6</v>
      </c>
      <c r="E1680">
        <v>373.771973</v>
      </c>
      <c r="F1680">
        <v>296.96875</v>
      </c>
      <c r="Q1680">
        <f t="shared" si="126"/>
        <v>76.711281666666665</v>
      </c>
      <c r="V1680">
        <f t="shared" si="125"/>
        <v>450.48325466666665</v>
      </c>
    </row>
    <row r="1681" spans="1:22" x14ac:dyDescent="0.3">
      <c r="A1681">
        <v>1679</v>
      </c>
      <c r="B1681">
        <v>2014</v>
      </c>
      <c r="C1681">
        <v>8</v>
      </c>
      <c r="D1681">
        <v>7</v>
      </c>
      <c r="E1681">
        <v>373.72909499999997</v>
      </c>
      <c r="F1681">
        <v>294.95834400000001</v>
      </c>
      <c r="Q1681">
        <f t="shared" si="126"/>
        <v>78.626437666666661</v>
      </c>
      <c r="V1681">
        <f t="shared" si="125"/>
        <v>452.35553266666665</v>
      </c>
    </row>
    <row r="1682" spans="1:22" x14ac:dyDescent="0.3">
      <c r="A1682">
        <v>1680</v>
      </c>
      <c r="B1682">
        <v>2014</v>
      </c>
      <c r="C1682">
        <v>8</v>
      </c>
      <c r="D1682">
        <v>8</v>
      </c>
      <c r="E1682">
        <v>373.687592</v>
      </c>
      <c r="F1682">
        <v>292.5625</v>
      </c>
      <c r="Q1682">
        <f t="shared" si="126"/>
        <v>81.368394777777766</v>
      </c>
      <c r="V1682">
        <f t="shared" si="125"/>
        <v>455.05598677777778</v>
      </c>
    </row>
    <row r="1683" spans="1:22" x14ac:dyDescent="0.3">
      <c r="A1683">
        <v>1681</v>
      </c>
      <c r="B1683">
        <v>2014</v>
      </c>
      <c r="C1683">
        <v>8</v>
      </c>
      <c r="D1683">
        <v>9</v>
      </c>
      <c r="E1683">
        <v>373.64669800000001</v>
      </c>
      <c r="F1683">
        <v>290.9375</v>
      </c>
      <c r="Q1683">
        <f t="shared" si="126"/>
        <v>83.317718444444438</v>
      </c>
      <c r="V1683">
        <f t="shared" si="125"/>
        <v>456.96441644444445</v>
      </c>
    </row>
    <row r="1684" spans="1:22" x14ac:dyDescent="0.3">
      <c r="A1684">
        <v>1682</v>
      </c>
      <c r="B1684">
        <v>2014</v>
      </c>
      <c r="C1684">
        <v>8</v>
      </c>
      <c r="D1684">
        <v>10</v>
      </c>
      <c r="E1684">
        <v>373.60607900000002</v>
      </c>
      <c r="F1684">
        <v>288.20834400000001</v>
      </c>
      <c r="Q1684">
        <f t="shared" si="126"/>
        <v>84.670678111111101</v>
      </c>
      <c r="V1684">
        <f t="shared" si="125"/>
        <v>458.27675711111112</v>
      </c>
    </row>
    <row r="1685" spans="1:22" x14ac:dyDescent="0.3">
      <c r="A1685">
        <v>1683</v>
      </c>
      <c r="B1685">
        <v>2014</v>
      </c>
      <c r="C1685">
        <v>8</v>
      </c>
      <c r="D1685">
        <v>11</v>
      </c>
      <c r="E1685">
        <v>373.56720000000001</v>
      </c>
      <c r="F1685">
        <v>286.3125</v>
      </c>
      <c r="Q1685">
        <f t="shared" si="126"/>
        <v>86.768449666666683</v>
      </c>
      <c r="V1685">
        <f t="shared" si="125"/>
        <v>460.33564966666671</v>
      </c>
    </row>
    <row r="1686" spans="1:22" x14ac:dyDescent="0.3">
      <c r="A1686">
        <v>1684</v>
      </c>
      <c r="B1686">
        <v>2014</v>
      </c>
      <c r="C1686">
        <v>8</v>
      </c>
      <c r="D1686">
        <v>12</v>
      </c>
      <c r="E1686">
        <v>373.53060900000003</v>
      </c>
      <c r="F1686">
        <v>286.02084400000001</v>
      </c>
      <c r="Q1686">
        <f t="shared" si="126"/>
        <v>88.913631888888887</v>
      </c>
      <c r="V1686">
        <f t="shared" si="125"/>
        <v>462.44424088888888</v>
      </c>
    </row>
    <row r="1687" spans="1:22" x14ac:dyDescent="0.3">
      <c r="A1687">
        <v>1685</v>
      </c>
      <c r="B1687">
        <v>2014</v>
      </c>
      <c r="C1687">
        <v>8</v>
      </c>
      <c r="D1687">
        <v>13</v>
      </c>
      <c r="E1687">
        <v>373.49462899999997</v>
      </c>
      <c r="F1687">
        <v>282.75</v>
      </c>
      <c r="Q1687">
        <f t="shared" si="126"/>
        <v>91.079413666666653</v>
      </c>
      <c r="V1687">
        <f t="shared" si="125"/>
        <v>464.57404266666663</v>
      </c>
    </row>
    <row r="1688" spans="1:22" x14ac:dyDescent="0.3">
      <c r="A1688">
        <v>1686</v>
      </c>
      <c r="B1688">
        <v>2014</v>
      </c>
      <c r="C1688">
        <v>8</v>
      </c>
      <c r="D1688">
        <v>14</v>
      </c>
      <c r="E1688">
        <v>373.457764</v>
      </c>
      <c r="F1688">
        <v>281</v>
      </c>
      <c r="Q1688">
        <f t="shared" si="126"/>
        <v>92.755459333333334</v>
      </c>
      <c r="V1688">
        <f t="shared" si="125"/>
        <v>466.2132233333333</v>
      </c>
    </row>
    <row r="1689" spans="1:22" x14ac:dyDescent="0.3">
      <c r="A1689">
        <v>1687</v>
      </c>
      <c r="B1689">
        <v>2014</v>
      </c>
      <c r="C1689">
        <v>8</v>
      </c>
      <c r="D1689">
        <v>15</v>
      </c>
      <c r="E1689">
        <v>373.42089800000002</v>
      </c>
      <c r="F1689">
        <v>279.66665599999999</v>
      </c>
      <c r="Q1689">
        <f t="shared" si="126"/>
        <v>122.738722</v>
      </c>
      <c r="V1689">
        <f t="shared" si="125"/>
        <v>496.15962000000002</v>
      </c>
    </row>
    <row r="1690" spans="1:22" x14ac:dyDescent="0.3">
      <c r="A1690">
        <v>1688</v>
      </c>
      <c r="B1690">
        <v>2014</v>
      </c>
      <c r="C1690">
        <v>8</v>
      </c>
      <c r="D1690">
        <v>16</v>
      </c>
      <c r="E1690">
        <v>373.385132</v>
      </c>
      <c r="F1690">
        <v>276.6875</v>
      </c>
      <c r="Q1690">
        <f t="shared" si="126"/>
        <v>96.565126222222219</v>
      </c>
      <c r="V1690">
        <f t="shared" si="125"/>
        <v>469.9502582222222</v>
      </c>
    </row>
    <row r="1691" spans="1:22" x14ac:dyDescent="0.3">
      <c r="A1691">
        <v>1689</v>
      </c>
      <c r="B1691">
        <v>2014</v>
      </c>
      <c r="C1691">
        <v>8</v>
      </c>
      <c r="D1691">
        <v>17</v>
      </c>
      <c r="E1691">
        <v>373.35025000000002</v>
      </c>
      <c r="F1691">
        <v>275.47915599999999</v>
      </c>
      <c r="Q1691">
        <f t="shared" si="126"/>
        <v>98.497401111111117</v>
      </c>
      <c r="V1691">
        <f t="shared" si="125"/>
        <v>471.84765111111113</v>
      </c>
    </row>
    <row r="1692" spans="1:22" x14ac:dyDescent="0.3">
      <c r="A1692">
        <v>1690</v>
      </c>
      <c r="B1692">
        <v>2014</v>
      </c>
      <c r="C1692">
        <v>8</v>
      </c>
      <c r="D1692">
        <v>18</v>
      </c>
      <c r="E1692">
        <v>373.31570399999998</v>
      </c>
      <c r="F1692">
        <v>273.52084400000001</v>
      </c>
      <c r="Q1692">
        <f t="shared" si="126"/>
        <v>100.06689944444445</v>
      </c>
      <c r="V1692">
        <f t="shared" si="125"/>
        <v>473.38260344444444</v>
      </c>
    </row>
    <row r="1693" spans="1:22" x14ac:dyDescent="0.3">
      <c r="A1693">
        <v>1691</v>
      </c>
      <c r="B1693">
        <v>2014</v>
      </c>
      <c r="C1693">
        <v>8</v>
      </c>
      <c r="D1693">
        <v>19</v>
      </c>
      <c r="E1693">
        <v>373.28222699999998</v>
      </c>
      <c r="F1693">
        <v>272.02084400000001</v>
      </c>
      <c r="Q1693">
        <f t="shared" si="126"/>
        <v>101.87088511111109</v>
      </c>
      <c r="V1693">
        <f t="shared" si="125"/>
        <v>475.15311211111106</v>
      </c>
    </row>
    <row r="1694" spans="1:22" x14ac:dyDescent="0.3">
      <c r="A1694">
        <v>1692</v>
      </c>
      <c r="B1694">
        <v>2014</v>
      </c>
      <c r="C1694">
        <v>8</v>
      </c>
      <c r="D1694">
        <v>20</v>
      </c>
      <c r="E1694">
        <v>373.24969499999997</v>
      </c>
      <c r="F1694">
        <v>271.09375</v>
      </c>
      <c r="Q1694">
        <f t="shared" si="126"/>
        <v>103.38604233333334</v>
      </c>
      <c r="V1694">
        <f t="shared" si="125"/>
        <v>476.63573733333328</v>
      </c>
    </row>
    <row r="1695" spans="1:22" x14ac:dyDescent="0.3">
      <c r="A1695">
        <v>1693</v>
      </c>
      <c r="B1695">
        <v>2014</v>
      </c>
      <c r="C1695">
        <v>8</v>
      </c>
      <c r="D1695">
        <v>21</v>
      </c>
      <c r="E1695">
        <v>373.21661399999999</v>
      </c>
      <c r="F1695">
        <v>268.02084400000001</v>
      </c>
      <c r="Q1695">
        <f t="shared" si="126"/>
        <v>105.39706577777777</v>
      </c>
      <c r="V1695">
        <f t="shared" si="125"/>
        <v>478.61367977777775</v>
      </c>
    </row>
    <row r="1696" spans="1:22" x14ac:dyDescent="0.3">
      <c r="A1696">
        <v>1694</v>
      </c>
      <c r="B1696">
        <v>2014</v>
      </c>
      <c r="C1696">
        <v>8</v>
      </c>
      <c r="D1696">
        <v>22</v>
      </c>
      <c r="E1696">
        <v>373.18386800000002</v>
      </c>
      <c r="F1696">
        <v>267</v>
      </c>
      <c r="Q1696">
        <f t="shared" si="126"/>
        <v>107.31358855555555</v>
      </c>
      <c r="V1696">
        <f t="shared" si="125"/>
        <v>480.49745655555557</v>
      </c>
    </row>
    <row r="1697" spans="1:22" x14ac:dyDescent="0.3">
      <c r="A1697">
        <v>1695</v>
      </c>
      <c r="B1697">
        <v>2014</v>
      </c>
      <c r="C1697">
        <v>8</v>
      </c>
      <c r="D1697">
        <v>23</v>
      </c>
      <c r="E1697">
        <v>373.15148900000003</v>
      </c>
      <c r="F1697">
        <v>265.60415599999999</v>
      </c>
      <c r="Q1697">
        <f t="shared" si="126"/>
        <v>108.90832044444446</v>
      </c>
      <c r="V1697">
        <f t="shared" si="125"/>
        <v>482.05980944444445</v>
      </c>
    </row>
    <row r="1698" spans="1:22" x14ac:dyDescent="0.3">
      <c r="A1698">
        <v>1696</v>
      </c>
      <c r="B1698">
        <v>2014</v>
      </c>
      <c r="C1698">
        <v>8</v>
      </c>
      <c r="D1698">
        <v>24</v>
      </c>
      <c r="E1698">
        <v>373.119507</v>
      </c>
      <c r="F1698">
        <v>264.0625</v>
      </c>
      <c r="Q1698">
        <f t="shared" si="126"/>
        <v>110.85681177777776</v>
      </c>
      <c r="V1698">
        <f t="shared" si="125"/>
        <v>483.97631877777775</v>
      </c>
    </row>
    <row r="1699" spans="1:22" x14ac:dyDescent="0.3">
      <c r="A1699">
        <v>1697</v>
      </c>
      <c r="B1699">
        <v>2014</v>
      </c>
      <c r="C1699">
        <v>8</v>
      </c>
      <c r="D1699">
        <v>25</v>
      </c>
      <c r="E1699">
        <v>373.08767699999999</v>
      </c>
      <c r="F1699">
        <v>262.90625</v>
      </c>
      <c r="Q1699">
        <f t="shared" si="126"/>
        <v>111.82386433333333</v>
      </c>
      <c r="V1699">
        <f t="shared" si="125"/>
        <v>484.91154133333333</v>
      </c>
    </row>
    <row r="1700" spans="1:22" x14ac:dyDescent="0.3">
      <c r="A1700">
        <v>1698</v>
      </c>
      <c r="B1700">
        <v>2014</v>
      </c>
      <c r="C1700">
        <v>8</v>
      </c>
      <c r="D1700">
        <v>26</v>
      </c>
      <c r="E1700">
        <v>373.055969</v>
      </c>
      <c r="F1700">
        <v>261.03125</v>
      </c>
      <c r="Q1700">
        <f t="shared" si="126"/>
        <v>113.66510522222221</v>
      </c>
      <c r="V1700">
        <f t="shared" si="125"/>
        <v>486.72107422222223</v>
      </c>
    </row>
    <row r="1701" spans="1:22" x14ac:dyDescent="0.3">
      <c r="A1701">
        <v>1699</v>
      </c>
      <c r="B1701">
        <v>2014</v>
      </c>
      <c r="C1701">
        <v>8</v>
      </c>
      <c r="D1701">
        <v>27</v>
      </c>
      <c r="E1701">
        <v>373.02468900000002</v>
      </c>
      <c r="F1701">
        <v>259.25</v>
      </c>
      <c r="Q1701">
        <f t="shared" si="126"/>
        <v>115.53928788888889</v>
      </c>
      <c r="V1701">
        <f t="shared" si="125"/>
        <v>488.56397688888893</v>
      </c>
    </row>
    <row r="1702" spans="1:22" x14ac:dyDescent="0.3">
      <c r="A1702">
        <v>1700</v>
      </c>
      <c r="B1702">
        <v>2014</v>
      </c>
      <c r="C1702">
        <v>8</v>
      </c>
      <c r="D1702">
        <v>28</v>
      </c>
      <c r="E1702">
        <v>372.993988</v>
      </c>
      <c r="F1702">
        <v>258</v>
      </c>
      <c r="Q1702">
        <f t="shared" si="126"/>
        <v>116.86053122222221</v>
      </c>
      <c r="V1702">
        <f t="shared" si="125"/>
        <v>489.85451922222222</v>
      </c>
    </row>
    <row r="1703" spans="1:22" x14ac:dyDescent="0.3">
      <c r="A1703">
        <v>1701</v>
      </c>
      <c r="B1703">
        <v>2014</v>
      </c>
      <c r="C1703">
        <v>8</v>
      </c>
      <c r="D1703">
        <v>29</v>
      </c>
      <c r="E1703">
        <v>372.96343999999999</v>
      </c>
      <c r="F1703">
        <v>257.27084400000001</v>
      </c>
      <c r="Q1703">
        <f t="shared" si="126"/>
        <v>118.18977355555555</v>
      </c>
      <c r="V1703">
        <f t="shared" si="125"/>
        <v>491.15321355555557</v>
      </c>
    </row>
    <row r="1704" spans="1:22" x14ac:dyDescent="0.3">
      <c r="A1704">
        <v>1702</v>
      </c>
      <c r="B1704">
        <v>2014</v>
      </c>
      <c r="C1704">
        <v>8</v>
      </c>
      <c r="D1704">
        <v>30</v>
      </c>
      <c r="E1704">
        <v>372.934326</v>
      </c>
      <c r="F1704">
        <v>256.22915599999999</v>
      </c>
      <c r="Q1704">
        <f t="shared" si="126"/>
        <v>119.24565133333333</v>
      </c>
      <c r="V1704">
        <f t="shared" si="125"/>
        <v>492.17997733333334</v>
      </c>
    </row>
    <row r="1705" spans="1:22" x14ac:dyDescent="0.3">
      <c r="A1705">
        <v>1703</v>
      </c>
      <c r="B1705">
        <v>2014</v>
      </c>
      <c r="C1705">
        <v>8</v>
      </c>
      <c r="D1705">
        <v>31</v>
      </c>
      <c r="E1705">
        <v>372.903412</v>
      </c>
      <c r="F1705">
        <v>255.02082799999999</v>
      </c>
      <c r="Q1705">
        <f t="shared" si="126"/>
        <v>120.95154666666667</v>
      </c>
      <c r="V1705">
        <f t="shared" si="125"/>
        <v>493.85495866666668</v>
      </c>
    </row>
    <row r="1706" spans="1:22" x14ac:dyDescent="0.3">
      <c r="A1706">
        <v>1704</v>
      </c>
      <c r="B1706">
        <v>2014</v>
      </c>
      <c r="C1706">
        <v>9</v>
      </c>
      <c r="D1706">
        <v>1</v>
      </c>
      <c r="E1706">
        <v>372.87301600000001</v>
      </c>
      <c r="F1706">
        <v>254</v>
      </c>
      <c r="Q1706">
        <f t="shared" si="126"/>
        <v>122.30340066666668</v>
      </c>
      <c r="V1706">
        <f t="shared" si="125"/>
        <v>495.17641666666668</v>
      </c>
    </row>
    <row r="1707" spans="1:22" x14ac:dyDescent="0.3">
      <c r="A1707">
        <v>1705</v>
      </c>
      <c r="B1707">
        <v>2014</v>
      </c>
      <c r="C1707">
        <v>9</v>
      </c>
      <c r="D1707">
        <v>2</v>
      </c>
      <c r="E1707">
        <v>372.84304800000001</v>
      </c>
      <c r="F1707">
        <v>251.30207799999999</v>
      </c>
      <c r="Q1707">
        <f t="shared" si="126"/>
        <v>124.09770366666665</v>
      </c>
      <c r="V1707">
        <f t="shared" si="125"/>
        <v>496.94075166666664</v>
      </c>
    </row>
    <row r="1708" spans="1:22" x14ac:dyDescent="0.3">
      <c r="A1708">
        <v>1706</v>
      </c>
      <c r="B1708">
        <v>2014</v>
      </c>
      <c r="C1708">
        <v>9</v>
      </c>
      <c r="D1708">
        <v>3</v>
      </c>
      <c r="E1708">
        <v>372.813354</v>
      </c>
      <c r="F1708">
        <v>249.91667200000001</v>
      </c>
      <c r="Q1708">
        <f t="shared" si="126"/>
        <v>125.35657066666666</v>
      </c>
      <c r="V1708">
        <f t="shared" si="125"/>
        <v>498.16992466666665</v>
      </c>
    </row>
    <row r="1709" spans="1:22" x14ac:dyDescent="0.3">
      <c r="A1709">
        <v>1707</v>
      </c>
      <c r="B1709">
        <v>2014</v>
      </c>
      <c r="C1709">
        <v>9</v>
      </c>
      <c r="D1709">
        <v>4</v>
      </c>
      <c r="E1709">
        <v>372.783478</v>
      </c>
      <c r="F1709">
        <v>248.51042200000001</v>
      </c>
      <c r="Q1709">
        <f t="shared" si="126"/>
        <v>126.61931722222224</v>
      </c>
      <c r="V1709">
        <f t="shared" si="125"/>
        <v>499.40279522222227</v>
      </c>
    </row>
    <row r="1710" spans="1:22" x14ac:dyDescent="0.3">
      <c r="A1710">
        <v>1708</v>
      </c>
      <c r="B1710">
        <v>2014</v>
      </c>
      <c r="C1710">
        <v>9</v>
      </c>
      <c r="D1710">
        <v>5</v>
      </c>
      <c r="E1710">
        <v>372.753601</v>
      </c>
      <c r="F1710">
        <v>246.95832799999999</v>
      </c>
      <c r="Q1710">
        <f t="shared" si="126"/>
        <v>127.95116166666668</v>
      </c>
      <c r="V1710">
        <f t="shared" si="125"/>
        <v>500.70476266666668</v>
      </c>
    </row>
    <row r="1711" spans="1:22" x14ac:dyDescent="0.3">
      <c r="A1711">
        <v>1709</v>
      </c>
      <c r="B1711">
        <v>2014</v>
      </c>
      <c r="C1711">
        <v>9</v>
      </c>
      <c r="D1711">
        <v>6</v>
      </c>
      <c r="E1711">
        <v>372.72378500000002</v>
      </c>
      <c r="F1711">
        <v>245.41667200000001</v>
      </c>
      <c r="Q1711">
        <f t="shared" si="126"/>
        <v>128.98029222222223</v>
      </c>
      <c r="V1711">
        <f t="shared" si="125"/>
        <v>501.70407722222228</v>
      </c>
    </row>
    <row r="1712" spans="1:22" x14ac:dyDescent="0.3">
      <c r="A1712">
        <v>1710</v>
      </c>
      <c r="B1712">
        <v>2014</v>
      </c>
      <c r="C1712">
        <v>9</v>
      </c>
      <c r="D1712">
        <v>7</v>
      </c>
      <c r="E1712">
        <v>372.69461100000001</v>
      </c>
      <c r="F1712">
        <v>245</v>
      </c>
      <c r="Q1712">
        <f t="shared" si="126"/>
        <v>130.50003388888888</v>
      </c>
      <c r="V1712">
        <f t="shared" si="125"/>
        <v>503.19464488888889</v>
      </c>
    </row>
    <row r="1713" spans="1:22" x14ac:dyDescent="0.3">
      <c r="A1713">
        <v>1711</v>
      </c>
      <c r="B1713">
        <v>2014</v>
      </c>
      <c r="C1713">
        <v>9</v>
      </c>
      <c r="D1713">
        <v>8</v>
      </c>
      <c r="E1713">
        <v>372.66564899999997</v>
      </c>
      <c r="F1713">
        <v>244.10417200000001</v>
      </c>
      <c r="Q1713">
        <f t="shared" si="126"/>
        <v>131.93156933333333</v>
      </c>
      <c r="V1713">
        <f t="shared" si="125"/>
        <v>504.59721833333333</v>
      </c>
    </row>
    <row r="1714" spans="1:22" x14ac:dyDescent="0.3">
      <c r="A1714">
        <v>1712</v>
      </c>
      <c r="B1714">
        <v>2014</v>
      </c>
      <c r="C1714">
        <v>9</v>
      </c>
      <c r="D1714">
        <v>9</v>
      </c>
      <c r="E1714">
        <v>372.636841</v>
      </c>
      <c r="F1714">
        <v>242.40625</v>
      </c>
      <c r="Q1714">
        <f t="shared" si="126"/>
        <v>133.48139099999997</v>
      </c>
      <c r="V1714">
        <f t="shared" si="125"/>
        <v>506.11823199999998</v>
      </c>
    </row>
    <row r="1715" spans="1:22" x14ac:dyDescent="0.3">
      <c r="A1715">
        <v>1713</v>
      </c>
      <c r="B1715">
        <v>2014</v>
      </c>
      <c r="C1715">
        <v>9</v>
      </c>
      <c r="D1715">
        <v>10</v>
      </c>
      <c r="E1715">
        <v>372.60797100000002</v>
      </c>
      <c r="F1715">
        <v>239.85417200000001</v>
      </c>
      <c r="Q1715">
        <f t="shared" si="126"/>
        <v>135.06012466666667</v>
      </c>
      <c r="V1715">
        <f t="shared" si="125"/>
        <v>507.66809566666666</v>
      </c>
    </row>
    <row r="1716" spans="1:22" x14ac:dyDescent="0.3">
      <c r="A1716">
        <v>1714</v>
      </c>
      <c r="B1716">
        <v>2014</v>
      </c>
      <c r="C1716">
        <v>9</v>
      </c>
      <c r="D1716">
        <v>11</v>
      </c>
      <c r="E1716">
        <v>372.57955900000002</v>
      </c>
      <c r="F1716">
        <v>238.11457799999999</v>
      </c>
      <c r="Q1716">
        <f t="shared" si="126"/>
        <v>136.20139922222222</v>
      </c>
      <c r="V1716">
        <f t="shared" si="125"/>
        <v>508.78095822222224</v>
      </c>
    </row>
    <row r="1717" spans="1:22" x14ac:dyDescent="0.3">
      <c r="A1717">
        <v>1715</v>
      </c>
      <c r="B1717">
        <v>2014</v>
      </c>
      <c r="C1717">
        <v>9</v>
      </c>
      <c r="D1717">
        <v>12</v>
      </c>
      <c r="E1717">
        <v>372.55059799999998</v>
      </c>
      <c r="F1717">
        <v>237.91667200000001</v>
      </c>
      <c r="Q1717">
        <f t="shared" si="126"/>
        <v>137.54994722222224</v>
      </c>
      <c r="V1717">
        <f t="shared" si="125"/>
        <v>510.10054522222219</v>
      </c>
    </row>
    <row r="1718" spans="1:22" x14ac:dyDescent="0.3">
      <c r="A1718">
        <v>1716</v>
      </c>
      <c r="B1718">
        <v>2014</v>
      </c>
      <c r="C1718">
        <v>9</v>
      </c>
      <c r="D1718">
        <v>13</v>
      </c>
      <c r="E1718">
        <v>372.52200299999998</v>
      </c>
      <c r="F1718">
        <v>236.29167200000001</v>
      </c>
      <c r="Q1718">
        <f t="shared" si="126"/>
        <v>138.67525733333332</v>
      </c>
      <c r="V1718">
        <f t="shared" si="125"/>
        <v>511.1972603333333</v>
      </c>
    </row>
    <row r="1719" spans="1:22" x14ac:dyDescent="0.3">
      <c r="A1719">
        <v>1717</v>
      </c>
      <c r="B1719">
        <v>2014</v>
      </c>
      <c r="C1719">
        <v>9</v>
      </c>
      <c r="D1719">
        <v>14</v>
      </c>
      <c r="E1719">
        <v>372.493652</v>
      </c>
      <c r="F1719">
        <v>235.95832799999999</v>
      </c>
      <c r="Q1719">
        <f t="shared" si="126"/>
        <v>139.87706166666669</v>
      </c>
      <c r="V1719">
        <f t="shared" si="125"/>
        <v>512.37071366666669</v>
      </c>
    </row>
    <row r="1720" spans="1:22" x14ac:dyDescent="0.3">
      <c r="A1720">
        <v>1718</v>
      </c>
      <c r="B1720">
        <v>2014</v>
      </c>
      <c r="C1720">
        <v>9</v>
      </c>
      <c r="D1720">
        <v>15</v>
      </c>
      <c r="E1720">
        <v>372.46527099999997</v>
      </c>
      <c r="F1720">
        <v>234.5625</v>
      </c>
      <c r="Q1720">
        <f t="shared" si="126"/>
        <v>140.76982811111111</v>
      </c>
      <c r="V1720">
        <f t="shared" si="125"/>
        <v>513.23509911111114</v>
      </c>
    </row>
    <row r="1721" spans="1:22" x14ac:dyDescent="0.3">
      <c r="A1721">
        <v>1719</v>
      </c>
      <c r="B1721">
        <v>2014</v>
      </c>
      <c r="C1721">
        <v>9</v>
      </c>
      <c r="D1721">
        <v>16</v>
      </c>
      <c r="E1721">
        <v>372.437408</v>
      </c>
      <c r="F1721">
        <v>233.45832799999999</v>
      </c>
      <c r="Q1721">
        <f t="shared" si="126"/>
        <v>141.85261688888892</v>
      </c>
      <c r="V1721">
        <f t="shared" si="125"/>
        <v>514.29002488888887</v>
      </c>
    </row>
    <row r="1722" spans="1:22" x14ac:dyDescent="0.3">
      <c r="A1722">
        <v>1720</v>
      </c>
      <c r="B1722">
        <v>2014</v>
      </c>
      <c r="C1722">
        <v>9</v>
      </c>
      <c r="D1722">
        <v>17</v>
      </c>
      <c r="E1722">
        <v>372.409424</v>
      </c>
      <c r="F1722">
        <v>232.16667200000001</v>
      </c>
      <c r="Q1722">
        <f t="shared" si="126"/>
        <v>142.08341466666664</v>
      </c>
      <c r="V1722">
        <f t="shared" si="125"/>
        <v>514.49283866666667</v>
      </c>
    </row>
    <row r="1723" spans="1:22" x14ac:dyDescent="0.3">
      <c r="A1723">
        <v>1721</v>
      </c>
      <c r="B1723">
        <v>2014</v>
      </c>
      <c r="C1723">
        <v>9</v>
      </c>
      <c r="D1723">
        <v>18</v>
      </c>
      <c r="E1723">
        <v>372.38269000000003</v>
      </c>
      <c r="F1723">
        <v>232</v>
      </c>
      <c r="Q1723">
        <f t="shared" si="126"/>
        <v>142.63652222222223</v>
      </c>
      <c r="V1723">
        <f t="shared" si="125"/>
        <v>515.01921222222222</v>
      </c>
    </row>
    <row r="1724" spans="1:22" x14ac:dyDescent="0.3">
      <c r="A1724">
        <v>1722</v>
      </c>
      <c r="B1724">
        <v>2014</v>
      </c>
      <c r="C1724">
        <v>9</v>
      </c>
      <c r="D1724">
        <v>19</v>
      </c>
      <c r="E1724">
        <v>372.35324100000003</v>
      </c>
      <c r="F1724">
        <v>231.10417200000001</v>
      </c>
      <c r="Q1724">
        <f t="shared" si="126"/>
        <v>142.22777311111111</v>
      </c>
      <c r="V1724">
        <f t="shared" si="125"/>
        <v>514.58101411111113</v>
      </c>
    </row>
    <row r="1725" spans="1:22" x14ac:dyDescent="0.3">
      <c r="A1725">
        <v>1723</v>
      </c>
      <c r="B1725">
        <v>2014</v>
      </c>
      <c r="C1725">
        <v>9</v>
      </c>
      <c r="D1725">
        <v>20</v>
      </c>
      <c r="E1725">
        <v>372.32486</v>
      </c>
      <c r="F1725">
        <v>229.0625</v>
      </c>
      <c r="Q1725">
        <f t="shared" si="126"/>
        <v>143.34214111111112</v>
      </c>
      <c r="V1725">
        <f t="shared" si="125"/>
        <v>515.66700111111118</v>
      </c>
    </row>
    <row r="1726" spans="1:22" x14ac:dyDescent="0.3">
      <c r="A1726">
        <v>1724</v>
      </c>
      <c r="B1726">
        <v>2014</v>
      </c>
      <c r="C1726">
        <v>9</v>
      </c>
      <c r="D1726">
        <v>21</v>
      </c>
      <c r="E1726">
        <v>372.29681399999998</v>
      </c>
      <c r="F1726">
        <v>228</v>
      </c>
      <c r="Q1726">
        <f t="shared" si="126"/>
        <v>145.24946244444445</v>
      </c>
      <c r="V1726">
        <f t="shared" si="125"/>
        <v>517.5462764444444</v>
      </c>
    </row>
    <row r="1727" spans="1:22" x14ac:dyDescent="0.3">
      <c r="A1727">
        <v>1725</v>
      </c>
      <c r="B1727">
        <v>2014</v>
      </c>
      <c r="C1727">
        <v>9</v>
      </c>
      <c r="D1727">
        <v>22</v>
      </c>
      <c r="E1727">
        <v>372.26980600000002</v>
      </c>
      <c r="F1727">
        <v>228</v>
      </c>
      <c r="Q1727">
        <f t="shared" si="126"/>
        <v>145.673811</v>
      </c>
      <c r="V1727">
        <f t="shared" si="125"/>
        <v>517.94361700000002</v>
      </c>
    </row>
    <row r="1728" spans="1:22" x14ac:dyDescent="0.3">
      <c r="A1728">
        <v>1726</v>
      </c>
      <c r="B1728">
        <v>2014</v>
      </c>
      <c r="C1728">
        <v>9</v>
      </c>
      <c r="D1728">
        <v>23</v>
      </c>
      <c r="E1728">
        <v>372.24234000000001</v>
      </c>
      <c r="F1728">
        <v>226.6875</v>
      </c>
      <c r="Q1728">
        <f t="shared" si="126"/>
        <v>146.37696688888889</v>
      </c>
      <c r="V1728">
        <f t="shared" si="125"/>
        <v>518.6193068888889</v>
      </c>
    </row>
    <row r="1729" spans="1:22" x14ac:dyDescent="0.3">
      <c r="A1729">
        <v>1727</v>
      </c>
      <c r="B1729">
        <v>2014</v>
      </c>
      <c r="C1729">
        <v>9</v>
      </c>
      <c r="D1729">
        <v>24</v>
      </c>
      <c r="E1729">
        <v>372.21536300000002</v>
      </c>
      <c r="F1729">
        <v>229.4375</v>
      </c>
      <c r="Q1729">
        <f t="shared" si="126"/>
        <v>146.58816033333335</v>
      </c>
      <c r="V1729">
        <f t="shared" si="125"/>
        <v>518.80352333333337</v>
      </c>
    </row>
    <row r="1730" spans="1:22" x14ac:dyDescent="0.3">
      <c r="A1730">
        <v>1728</v>
      </c>
      <c r="B1730">
        <v>2014</v>
      </c>
      <c r="C1730">
        <v>9</v>
      </c>
      <c r="D1730">
        <v>25</v>
      </c>
      <c r="E1730">
        <v>372.18704200000002</v>
      </c>
      <c r="F1730">
        <v>227.91667200000001</v>
      </c>
      <c r="Q1730">
        <f t="shared" si="126"/>
        <v>147.44845388888885</v>
      </c>
      <c r="V1730">
        <f t="shared" si="125"/>
        <v>519.63549588888884</v>
      </c>
    </row>
    <row r="1731" spans="1:22" x14ac:dyDescent="0.3">
      <c r="A1731">
        <v>1729</v>
      </c>
      <c r="B1731">
        <v>2014</v>
      </c>
      <c r="C1731">
        <v>9</v>
      </c>
      <c r="D1731">
        <v>26</v>
      </c>
      <c r="E1731">
        <v>372.169556</v>
      </c>
      <c r="F1731">
        <v>226.52082799999999</v>
      </c>
      <c r="Q1731">
        <f t="shared" si="126"/>
        <v>148.52723011111109</v>
      </c>
      <c r="V1731">
        <f t="shared" ref="V1731:V1794" si="127">E1731+Q1731</f>
        <v>520.69678611111112</v>
      </c>
    </row>
    <row r="1732" spans="1:22" x14ac:dyDescent="0.3">
      <c r="A1732">
        <v>1730</v>
      </c>
      <c r="B1732">
        <v>2014</v>
      </c>
      <c r="C1732">
        <v>9</v>
      </c>
      <c r="D1732">
        <v>27</v>
      </c>
      <c r="E1732">
        <v>372.14623999999998</v>
      </c>
      <c r="F1732">
        <v>226</v>
      </c>
      <c r="Q1732">
        <f t="shared" si="126"/>
        <v>149.39596722222223</v>
      </c>
      <c r="V1732">
        <f t="shared" si="127"/>
        <v>521.54220722222226</v>
      </c>
    </row>
    <row r="1733" spans="1:22" x14ac:dyDescent="0.3">
      <c r="A1733">
        <v>1731</v>
      </c>
      <c r="B1733">
        <v>2014</v>
      </c>
      <c r="C1733">
        <v>9</v>
      </c>
      <c r="D1733">
        <v>28</v>
      </c>
      <c r="E1733">
        <v>372.118988</v>
      </c>
      <c r="F1733">
        <v>225.5625</v>
      </c>
      <c r="Q1733">
        <f t="shared" si="126"/>
        <v>148.49003777777779</v>
      </c>
      <c r="V1733">
        <f t="shared" si="127"/>
        <v>520.60902577777779</v>
      </c>
    </row>
    <row r="1734" spans="1:22" x14ac:dyDescent="0.3">
      <c r="A1734">
        <v>1732</v>
      </c>
      <c r="B1734">
        <v>2014</v>
      </c>
      <c r="C1734">
        <v>9</v>
      </c>
      <c r="D1734">
        <v>29</v>
      </c>
      <c r="E1734">
        <v>372.09075899999999</v>
      </c>
      <c r="F1734">
        <v>224.25</v>
      </c>
      <c r="Q1734">
        <f t="shared" si="126"/>
        <v>146.31317144444446</v>
      </c>
      <c r="V1734">
        <f t="shared" si="127"/>
        <v>518.40393044444443</v>
      </c>
    </row>
    <row r="1735" spans="1:22" x14ac:dyDescent="0.3">
      <c r="A1735">
        <v>1733</v>
      </c>
      <c r="B1735">
        <v>2014</v>
      </c>
      <c r="C1735">
        <v>9</v>
      </c>
      <c r="D1735">
        <v>30</v>
      </c>
      <c r="E1735">
        <v>372.07110599999999</v>
      </c>
      <c r="F1735">
        <v>224</v>
      </c>
      <c r="Q1735">
        <f t="shared" si="126"/>
        <v>145.52508711111113</v>
      </c>
      <c r="V1735">
        <f t="shared" si="127"/>
        <v>517.59619311111112</v>
      </c>
    </row>
    <row r="1736" spans="1:22" x14ac:dyDescent="0.3">
      <c r="A1736">
        <v>1734</v>
      </c>
      <c r="B1736">
        <v>2014</v>
      </c>
      <c r="C1736">
        <v>10</v>
      </c>
      <c r="D1736">
        <v>1</v>
      </c>
      <c r="E1736">
        <v>372.06475799999998</v>
      </c>
      <c r="F1736">
        <v>221.1875</v>
      </c>
      <c r="Q1736">
        <f t="shared" si="126"/>
        <v>156.83343677777779</v>
      </c>
      <c r="V1736">
        <f t="shared" si="127"/>
        <v>528.8981947777778</v>
      </c>
    </row>
    <row r="1737" spans="1:22" x14ac:dyDescent="0.3">
      <c r="A1737">
        <v>1735</v>
      </c>
      <c r="B1737">
        <v>2014</v>
      </c>
      <c r="C1737">
        <v>10</v>
      </c>
      <c r="D1737">
        <v>2</v>
      </c>
      <c r="E1737">
        <v>372.03933699999999</v>
      </c>
      <c r="F1737">
        <v>220.8125</v>
      </c>
      <c r="Q1737">
        <f t="shared" si="126"/>
        <v>158.42615755555553</v>
      </c>
      <c r="V1737">
        <f t="shared" si="127"/>
        <v>530.46549455555555</v>
      </c>
    </row>
    <row r="1738" spans="1:22" x14ac:dyDescent="0.3">
      <c r="A1738">
        <v>1736</v>
      </c>
      <c r="B1738">
        <v>2014</v>
      </c>
      <c r="C1738">
        <v>10</v>
      </c>
      <c r="D1738">
        <v>3</v>
      </c>
      <c r="E1738">
        <v>372.00582900000001</v>
      </c>
      <c r="F1738">
        <v>219.22917200000001</v>
      </c>
      <c r="Q1738">
        <f t="shared" si="126"/>
        <v>150.58811444444444</v>
      </c>
      <c r="V1738">
        <f t="shared" si="127"/>
        <v>522.59394344444445</v>
      </c>
    </row>
    <row r="1739" spans="1:22" x14ac:dyDescent="0.3">
      <c r="A1739">
        <v>1737</v>
      </c>
      <c r="B1739">
        <v>2014</v>
      </c>
      <c r="C1739">
        <v>10</v>
      </c>
      <c r="D1739">
        <v>4</v>
      </c>
      <c r="E1739">
        <v>371.97705100000002</v>
      </c>
      <c r="F1739">
        <v>218.125</v>
      </c>
      <c r="Q1739">
        <f t="shared" ref="Q1739:Q1802" si="128">Q643</f>
        <v>146.72918533333331</v>
      </c>
      <c r="V1739">
        <f t="shared" si="127"/>
        <v>518.70623633333332</v>
      </c>
    </row>
    <row r="1740" spans="1:22" x14ac:dyDescent="0.3">
      <c r="A1740">
        <v>1738</v>
      </c>
      <c r="B1740">
        <v>2014</v>
      </c>
      <c r="C1740">
        <v>10</v>
      </c>
      <c r="D1740">
        <v>5</v>
      </c>
      <c r="E1740">
        <v>371.94665500000002</v>
      </c>
      <c r="F1740">
        <v>217</v>
      </c>
      <c r="Q1740">
        <f t="shared" si="128"/>
        <v>142.57668388888885</v>
      </c>
      <c r="V1740">
        <f t="shared" si="127"/>
        <v>514.52333888888893</v>
      </c>
    </row>
    <row r="1741" spans="1:22" x14ac:dyDescent="0.3">
      <c r="A1741">
        <v>1739</v>
      </c>
      <c r="B1741">
        <v>2014</v>
      </c>
      <c r="C1741">
        <v>10</v>
      </c>
      <c r="D1741">
        <v>6</v>
      </c>
      <c r="E1741">
        <v>371.91613799999999</v>
      </c>
      <c r="F1741">
        <v>217</v>
      </c>
      <c r="Q1741">
        <f t="shared" si="128"/>
        <v>140.28179444444444</v>
      </c>
      <c r="V1741">
        <f t="shared" si="127"/>
        <v>512.1979324444444</v>
      </c>
    </row>
    <row r="1742" spans="1:22" x14ac:dyDescent="0.3">
      <c r="A1742">
        <v>1740</v>
      </c>
      <c r="B1742">
        <v>2014</v>
      </c>
      <c r="C1742">
        <v>10</v>
      </c>
      <c r="D1742">
        <v>7</v>
      </c>
      <c r="E1742">
        <v>371.886414</v>
      </c>
      <c r="F1742">
        <v>215.625</v>
      </c>
      <c r="Q1742">
        <f t="shared" si="128"/>
        <v>140.83949788888887</v>
      </c>
      <c r="V1742">
        <f t="shared" si="127"/>
        <v>512.72591188888885</v>
      </c>
    </row>
    <row r="1743" spans="1:22" x14ac:dyDescent="0.3">
      <c r="A1743">
        <v>1741</v>
      </c>
      <c r="B1743">
        <v>2014</v>
      </c>
      <c r="C1743">
        <v>10</v>
      </c>
      <c r="D1743">
        <v>8</v>
      </c>
      <c r="E1743">
        <v>371.85693400000002</v>
      </c>
      <c r="F1743">
        <v>213.79167200000001</v>
      </c>
      <c r="Q1743">
        <f t="shared" si="128"/>
        <v>141.91645155555554</v>
      </c>
      <c r="V1743">
        <f t="shared" si="127"/>
        <v>513.77338555555559</v>
      </c>
    </row>
    <row r="1744" spans="1:22" x14ac:dyDescent="0.3">
      <c r="A1744">
        <v>1742</v>
      </c>
      <c r="B1744">
        <v>2014</v>
      </c>
      <c r="C1744">
        <v>10</v>
      </c>
      <c r="D1744">
        <v>9</v>
      </c>
      <c r="E1744">
        <v>371.82772799999998</v>
      </c>
      <c r="F1744">
        <v>213.02082799999999</v>
      </c>
      <c r="Q1744">
        <f t="shared" si="128"/>
        <v>145.73374588888888</v>
      </c>
      <c r="V1744">
        <f t="shared" si="127"/>
        <v>517.56147388888883</v>
      </c>
    </row>
    <row r="1745" spans="1:22" x14ac:dyDescent="0.3">
      <c r="A1745">
        <v>1743</v>
      </c>
      <c r="B1745">
        <v>2014</v>
      </c>
      <c r="C1745">
        <v>10</v>
      </c>
      <c r="D1745">
        <v>10</v>
      </c>
      <c r="E1745">
        <v>371.79858400000001</v>
      </c>
      <c r="F1745">
        <v>211.8125</v>
      </c>
      <c r="Q1745">
        <f t="shared" si="128"/>
        <v>144.05827333333335</v>
      </c>
      <c r="V1745">
        <f t="shared" si="127"/>
        <v>515.85685733333332</v>
      </c>
    </row>
    <row r="1746" spans="1:22" x14ac:dyDescent="0.3">
      <c r="A1746">
        <v>1744</v>
      </c>
      <c r="B1746">
        <v>2014</v>
      </c>
      <c r="C1746">
        <v>10</v>
      </c>
      <c r="D1746">
        <v>11</v>
      </c>
      <c r="E1746">
        <v>371.76977499999998</v>
      </c>
      <c r="F1746">
        <v>211.1875</v>
      </c>
      <c r="Q1746">
        <f t="shared" si="128"/>
        <v>143.9425947777778</v>
      </c>
      <c r="V1746">
        <f t="shared" si="127"/>
        <v>515.71236977777778</v>
      </c>
    </row>
    <row r="1747" spans="1:22" x14ac:dyDescent="0.3">
      <c r="A1747">
        <v>1745</v>
      </c>
      <c r="B1747">
        <v>2014</v>
      </c>
      <c r="C1747">
        <v>10</v>
      </c>
      <c r="D1747">
        <v>12</v>
      </c>
      <c r="E1747">
        <v>371.74264499999998</v>
      </c>
      <c r="F1747">
        <v>209.1875</v>
      </c>
      <c r="Q1747">
        <f t="shared" si="128"/>
        <v>146.01246133333333</v>
      </c>
      <c r="V1747">
        <f t="shared" si="127"/>
        <v>517.75510633333329</v>
      </c>
    </row>
    <row r="1748" spans="1:22" x14ac:dyDescent="0.3">
      <c r="A1748">
        <v>1746</v>
      </c>
      <c r="B1748">
        <v>2014</v>
      </c>
      <c r="C1748">
        <v>10</v>
      </c>
      <c r="D1748">
        <v>13</v>
      </c>
      <c r="E1748">
        <v>371.71423299999998</v>
      </c>
      <c r="F1748">
        <v>207.97917200000001</v>
      </c>
      <c r="Q1748">
        <f t="shared" si="128"/>
        <v>145.81169800000001</v>
      </c>
      <c r="V1748">
        <f t="shared" si="127"/>
        <v>517.52593100000001</v>
      </c>
    </row>
    <row r="1749" spans="1:22" x14ac:dyDescent="0.3">
      <c r="A1749">
        <v>1747</v>
      </c>
      <c r="B1749">
        <v>2014</v>
      </c>
      <c r="C1749">
        <v>10</v>
      </c>
      <c r="D1749">
        <v>14</v>
      </c>
      <c r="E1749">
        <v>371.68658399999998</v>
      </c>
      <c r="F1749">
        <v>208.58332799999999</v>
      </c>
      <c r="Q1749">
        <f t="shared" si="128"/>
        <v>146.34113555555555</v>
      </c>
      <c r="V1749">
        <f t="shared" si="127"/>
        <v>518.02771955555556</v>
      </c>
    </row>
    <row r="1750" spans="1:22" x14ac:dyDescent="0.3">
      <c r="A1750">
        <v>1748</v>
      </c>
      <c r="B1750">
        <v>2014</v>
      </c>
      <c r="C1750">
        <v>10</v>
      </c>
      <c r="D1750">
        <v>15</v>
      </c>
      <c r="E1750">
        <v>371.66470299999997</v>
      </c>
      <c r="F1750">
        <v>211.89582799999999</v>
      </c>
      <c r="Q1750">
        <f t="shared" si="128"/>
        <v>154.05015300000002</v>
      </c>
      <c r="V1750">
        <f t="shared" si="127"/>
        <v>525.71485600000005</v>
      </c>
    </row>
    <row r="1751" spans="1:22" x14ac:dyDescent="0.3">
      <c r="A1751">
        <v>1749</v>
      </c>
      <c r="B1751">
        <v>2014</v>
      </c>
      <c r="C1751">
        <v>10</v>
      </c>
      <c r="D1751">
        <v>16</v>
      </c>
      <c r="E1751">
        <v>371.667145</v>
      </c>
      <c r="F1751">
        <v>208.14582799999999</v>
      </c>
      <c r="Q1751">
        <f t="shared" si="128"/>
        <v>178.7061741111111</v>
      </c>
      <c r="V1751">
        <f t="shared" si="127"/>
        <v>550.37331911111107</v>
      </c>
    </row>
    <row r="1752" spans="1:22" x14ac:dyDescent="0.3">
      <c r="A1752">
        <v>1750</v>
      </c>
      <c r="B1752">
        <v>2014</v>
      </c>
      <c r="C1752">
        <v>10</v>
      </c>
      <c r="D1752">
        <v>17</v>
      </c>
      <c r="E1752">
        <v>371.65481599999998</v>
      </c>
      <c r="F1752">
        <v>206.66667200000001</v>
      </c>
      <c r="Q1752">
        <f t="shared" si="128"/>
        <v>204.82904555555552</v>
      </c>
      <c r="V1752">
        <f t="shared" si="127"/>
        <v>576.48386155555545</v>
      </c>
    </row>
    <row r="1753" spans="1:22" x14ac:dyDescent="0.3">
      <c r="A1753">
        <v>1751</v>
      </c>
      <c r="B1753">
        <v>2014</v>
      </c>
      <c r="C1753">
        <v>10</v>
      </c>
      <c r="D1753">
        <v>18</v>
      </c>
      <c r="E1753">
        <v>371.64917000000003</v>
      </c>
      <c r="F1753">
        <v>206.10417200000001</v>
      </c>
      <c r="Q1753">
        <f t="shared" si="128"/>
        <v>202.97108555555553</v>
      </c>
      <c r="V1753">
        <f t="shared" si="127"/>
        <v>574.62025555555556</v>
      </c>
    </row>
    <row r="1754" spans="1:22" x14ac:dyDescent="0.3">
      <c r="A1754">
        <v>1752</v>
      </c>
      <c r="B1754">
        <v>2014</v>
      </c>
      <c r="C1754">
        <v>10</v>
      </c>
      <c r="D1754">
        <v>19</v>
      </c>
      <c r="E1754">
        <v>371.624908</v>
      </c>
      <c r="F1754">
        <v>205.02082799999999</v>
      </c>
      <c r="Q1754">
        <f t="shared" si="128"/>
        <v>217.84894066666669</v>
      </c>
      <c r="V1754">
        <f t="shared" si="127"/>
        <v>589.47384866666675</v>
      </c>
    </row>
    <row r="1755" spans="1:22" x14ac:dyDescent="0.3">
      <c r="A1755">
        <v>1753</v>
      </c>
      <c r="B1755">
        <v>2014</v>
      </c>
      <c r="C1755">
        <v>10</v>
      </c>
      <c r="D1755">
        <v>20</v>
      </c>
      <c r="E1755">
        <v>371.59475700000002</v>
      </c>
      <c r="F1755">
        <v>206.72917200000001</v>
      </c>
      <c r="Q1755">
        <f t="shared" si="128"/>
        <v>180.25137166666667</v>
      </c>
      <c r="V1755">
        <f t="shared" si="127"/>
        <v>551.84612866666669</v>
      </c>
    </row>
    <row r="1756" spans="1:22" x14ac:dyDescent="0.3">
      <c r="A1756">
        <v>1754</v>
      </c>
      <c r="B1756">
        <v>2014</v>
      </c>
      <c r="C1756">
        <v>10</v>
      </c>
      <c r="D1756">
        <v>21</v>
      </c>
      <c r="E1756">
        <v>371.66531400000002</v>
      </c>
      <c r="F1756">
        <v>208.375</v>
      </c>
      <c r="Q1756">
        <f t="shared" si="128"/>
        <v>169.51790111111112</v>
      </c>
      <c r="V1756">
        <f t="shared" si="127"/>
        <v>541.18321511111117</v>
      </c>
    </row>
    <row r="1757" spans="1:22" x14ac:dyDescent="0.3">
      <c r="A1757">
        <v>1755</v>
      </c>
      <c r="B1757">
        <v>2014</v>
      </c>
      <c r="C1757">
        <v>10</v>
      </c>
      <c r="D1757">
        <v>22</v>
      </c>
      <c r="E1757">
        <v>371.85794099999998</v>
      </c>
      <c r="F1757">
        <v>209.08332799999999</v>
      </c>
      <c r="Q1757">
        <f t="shared" si="128"/>
        <v>239.23968411111113</v>
      </c>
      <c r="V1757">
        <f t="shared" si="127"/>
        <v>611.09762511111114</v>
      </c>
    </row>
    <row r="1758" spans="1:22" x14ac:dyDescent="0.3">
      <c r="A1758">
        <v>1756</v>
      </c>
      <c r="B1758">
        <v>2014</v>
      </c>
      <c r="C1758">
        <v>10</v>
      </c>
      <c r="D1758">
        <v>23</v>
      </c>
      <c r="E1758">
        <v>373.10043300000001</v>
      </c>
      <c r="F1758">
        <v>226.54167200000001</v>
      </c>
      <c r="Q1758">
        <f t="shared" si="128"/>
        <v>242.70838900000001</v>
      </c>
      <c r="V1758">
        <f t="shared" si="127"/>
        <v>615.80882199999996</v>
      </c>
    </row>
    <row r="1759" spans="1:22" x14ac:dyDescent="0.3">
      <c r="A1759">
        <v>1757</v>
      </c>
      <c r="B1759">
        <v>2014</v>
      </c>
      <c r="C1759">
        <v>10</v>
      </c>
      <c r="D1759">
        <v>24</v>
      </c>
      <c r="E1759">
        <v>378.22412100000003</v>
      </c>
      <c r="F1759">
        <v>225.95832799999999</v>
      </c>
      <c r="Q1759">
        <f t="shared" si="128"/>
        <v>147.52179044444446</v>
      </c>
      <c r="V1759">
        <f t="shared" si="127"/>
        <v>525.74591144444446</v>
      </c>
    </row>
    <row r="1760" spans="1:22" x14ac:dyDescent="0.3">
      <c r="A1760">
        <v>1758</v>
      </c>
      <c r="B1760">
        <v>2014</v>
      </c>
      <c r="C1760">
        <v>10</v>
      </c>
      <c r="D1760">
        <v>25</v>
      </c>
      <c r="E1760">
        <v>382.03164700000002</v>
      </c>
      <c r="F1760">
        <v>231.75</v>
      </c>
      <c r="Q1760">
        <f t="shared" si="128"/>
        <v>110.20392777777778</v>
      </c>
      <c r="V1760">
        <f t="shared" si="127"/>
        <v>492.2355747777778</v>
      </c>
    </row>
    <row r="1761" spans="1:22" x14ac:dyDescent="0.3">
      <c r="A1761">
        <v>1759</v>
      </c>
      <c r="B1761">
        <v>2014</v>
      </c>
      <c r="C1761">
        <v>10</v>
      </c>
      <c r="D1761">
        <v>26</v>
      </c>
      <c r="E1761">
        <v>406.50259399999999</v>
      </c>
      <c r="F1761">
        <v>243.64582799999999</v>
      </c>
      <c r="Q1761">
        <f t="shared" si="128"/>
        <v>112.87061300000002</v>
      </c>
      <c r="V1761">
        <f t="shared" si="127"/>
        <v>519.37320699999998</v>
      </c>
    </row>
    <row r="1762" spans="1:22" x14ac:dyDescent="0.3">
      <c r="A1762">
        <v>1760</v>
      </c>
      <c r="B1762">
        <v>2014</v>
      </c>
      <c r="C1762">
        <v>10</v>
      </c>
      <c r="D1762">
        <v>27</v>
      </c>
      <c r="E1762">
        <v>424.876373</v>
      </c>
      <c r="F1762">
        <v>245.39582799999999</v>
      </c>
      <c r="Q1762">
        <f t="shared" si="128"/>
        <v>119.19998677777777</v>
      </c>
      <c r="V1762">
        <f t="shared" si="127"/>
        <v>544.07635977777772</v>
      </c>
    </row>
    <row r="1763" spans="1:22" x14ac:dyDescent="0.3">
      <c r="A1763">
        <v>1761</v>
      </c>
      <c r="B1763">
        <v>2014</v>
      </c>
      <c r="C1763">
        <v>10</v>
      </c>
      <c r="D1763">
        <v>28</v>
      </c>
      <c r="E1763">
        <v>406.76428199999998</v>
      </c>
      <c r="F1763">
        <v>256.10415599999999</v>
      </c>
      <c r="Q1763">
        <f t="shared" si="128"/>
        <v>134.3040881111111</v>
      </c>
      <c r="V1763">
        <f t="shared" si="127"/>
        <v>541.06837011111111</v>
      </c>
    </row>
    <row r="1764" spans="1:22" x14ac:dyDescent="0.3">
      <c r="A1764">
        <v>1762</v>
      </c>
      <c r="B1764">
        <v>2014</v>
      </c>
      <c r="C1764">
        <v>10</v>
      </c>
      <c r="D1764">
        <v>29</v>
      </c>
      <c r="E1764">
        <v>493.08837899999997</v>
      </c>
      <c r="F1764">
        <v>270.79165599999999</v>
      </c>
      <c r="Q1764">
        <f t="shared" si="128"/>
        <v>152.76432044444442</v>
      </c>
      <c r="V1764">
        <f t="shared" si="127"/>
        <v>645.8526994444444</v>
      </c>
    </row>
    <row r="1765" spans="1:22" x14ac:dyDescent="0.3">
      <c r="A1765">
        <v>1763</v>
      </c>
      <c r="B1765">
        <v>2014</v>
      </c>
      <c r="C1765">
        <v>10</v>
      </c>
      <c r="D1765">
        <v>30</v>
      </c>
      <c r="E1765">
        <v>444.78518700000001</v>
      </c>
      <c r="F1765">
        <v>276.85415599999999</v>
      </c>
      <c r="Q1765">
        <f t="shared" si="128"/>
        <v>153.22365944444445</v>
      </c>
      <c r="V1765">
        <f t="shared" si="127"/>
        <v>598.00884644444443</v>
      </c>
    </row>
    <row r="1766" spans="1:22" x14ac:dyDescent="0.3">
      <c r="A1766">
        <v>1764</v>
      </c>
      <c r="B1766">
        <v>2014</v>
      </c>
      <c r="C1766">
        <v>10</v>
      </c>
      <c r="D1766">
        <v>31</v>
      </c>
      <c r="E1766">
        <v>588.02410899999995</v>
      </c>
      <c r="F1766">
        <v>295.39584400000001</v>
      </c>
      <c r="Q1766">
        <f t="shared" si="128"/>
        <v>177.75227855555553</v>
      </c>
      <c r="V1766">
        <f t="shared" si="127"/>
        <v>765.77638755555552</v>
      </c>
    </row>
    <row r="1767" spans="1:22" x14ac:dyDescent="0.3">
      <c r="A1767">
        <v>1765</v>
      </c>
      <c r="B1767">
        <v>2014</v>
      </c>
      <c r="C1767">
        <v>11</v>
      </c>
      <c r="D1767">
        <v>1</v>
      </c>
      <c r="E1767">
        <v>597.78894000000003</v>
      </c>
      <c r="F1767">
        <v>292.58334400000001</v>
      </c>
      <c r="Q1767">
        <f t="shared" si="128"/>
        <v>161.50781244444445</v>
      </c>
      <c r="V1767">
        <f t="shared" si="127"/>
        <v>759.29675244444445</v>
      </c>
    </row>
    <row r="1768" spans="1:22" x14ac:dyDescent="0.3">
      <c r="A1768">
        <v>1766</v>
      </c>
      <c r="B1768">
        <v>2014</v>
      </c>
      <c r="C1768">
        <v>11</v>
      </c>
      <c r="D1768">
        <v>2</v>
      </c>
      <c r="E1768">
        <v>484.56326300000001</v>
      </c>
      <c r="F1768">
        <v>303.17001299999998</v>
      </c>
      <c r="Q1768">
        <f t="shared" si="128"/>
        <v>137.1642051111111</v>
      </c>
      <c r="V1768">
        <f t="shared" si="127"/>
        <v>621.72746811111108</v>
      </c>
    </row>
    <row r="1769" spans="1:22" x14ac:dyDescent="0.3">
      <c r="A1769">
        <v>1767</v>
      </c>
      <c r="B1769">
        <v>2014</v>
      </c>
      <c r="C1769">
        <v>11</v>
      </c>
      <c r="D1769">
        <v>3</v>
      </c>
      <c r="E1769">
        <v>484.319031</v>
      </c>
      <c r="F1769">
        <v>311.375</v>
      </c>
      <c r="Q1769">
        <f t="shared" si="128"/>
        <v>130.02495155555556</v>
      </c>
      <c r="V1769">
        <f t="shared" si="127"/>
        <v>614.34398255555561</v>
      </c>
    </row>
    <row r="1770" spans="1:22" x14ac:dyDescent="0.3">
      <c r="A1770">
        <v>1768</v>
      </c>
      <c r="B1770">
        <v>2014</v>
      </c>
      <c r="C1770">
        <v>11</v>
      </c>
      <c r="D1770">
        <v>4</v>
      </c>
      <c r="E1770">
        <v>490.59497099999999</v>
      </c>
      <c r="F1770">
        <v>316.67709400000001</v>
      </c>
      <c r="Q1770">
        <f t="shared" si="128"/>
        <v>107.34680711111112</v>
      </c>
      <c r="V1770">
        <f t="shared" si="127"/>
        <v>597.94177811111115</v>
      </c>
    </row>
    <row r="1771" spans="1:22" x14ac:dyDescent="0.3">
      <c r="A1771">
        <v>1769</v>
      </c>
      <c r="B1771">
        <v>2014</v>
      </c>
      <c r="C1771">
        <v>11</v>
      </c>
      <c r="D1771">
        <v>5</v>
      </c>
      <c r="E1771">
        <v>685.59350600000005</v>
      </c>
      <c r="F1771">
        <v>318.20834400000001</v>
      </c>
      <c r="Q1771">
        <f t="shared" si="128"/>
        <v>120.21477088888888</v>
      </c>
      <c r="V1771">
        <f t="shared" si="127"/>
        <v>805.80827688888894</v>
      </c>
    </row>
    <row r="1772" spans="1:22" x14ac:dyDescent="0.3">
      <c r="A1772">
        <v>1770</v>
      </c>
      <c r="B1772">
        <v>2014</v>
      </c>
      <c r="C1772">
        <v>11</v>
      </c>
      <c r="D1772">
        <v>6</v>
      </c>
      <c r="E1772">
        <v>510.64978000000002</v>
      </c>
      <c r="F1772">
        <v>326.26040599999999</v>
      </c>
      <c r="Q1772">
        <f t="shared" si="128"/>
        <v>96.646121777777779</v>
      </c>
      <c r="V1772">
        <f t="shared" si="127"/>
        <v>607.29590177777777</v>
      </c>
    </row>
    <row r="1773" spans="1:22" x14ac:dyDescent="0.3">
      <c r="A1773">
        <v>1771</v>
      </c>
      <c r="B1773">
        <v>2014</v>
      </c>
      <c r="C1773">
        <v>11</v>
      </c>
      <c r="D1773">
        <v>7</v>
      </c>
      <c r="E1773">
        <v>498.69808999999998</v>
      </c>
      <c r="F1773">
        <v>333.9375</v>
      </c>
      <c r="Q1773">
        <f t="shared" si="128"/>
        <v>107.16447455555554</v>
      </c>
      <c r="V1773">
        <f t="shared" si="127"/>
        <v>605.86256455555554</v>
      </c>
    </row>
    <row r="1774" spans="1:22" x14ac:dyDescent="0.3">
      <c r="A1774">
        <v>1772</v>
      </c>
      <c r="B1774">
        <v>2014</v>
      </c>
      <c r="C1774">
        <v>11</v>
      </c>
      <c r="D1774">
        <v>8</v>
      </c>
      <c r="E1774">
        <v>426.89953600000001</v>
      </c>
      <c r="F1774">
        <v>336</v>
      </c>
      <c r="Q1774">
        <f t="shared" si="128"/>
        <v>105.43147966666668</v>
      </c>
      <c r="V1774">
        <f t="shared" si="127"/>
        <v>532.33101566666664</v>
      </c>
    </row>
    <row r="1775" spans="1:22" x14ac:dyDescent="0.3">
      <c r="A1775">
        <v>1773</v>
      </c>
      <c r="B1775">
        <v>2014</v>
      </c>
      <c r="C1775">
        <v>11</v>
      </c>
      <c r="D1775">
        <v>9</v>
      </c>
      <c r="E1775">
        <v>395.87377900000001</v>
      </c>
      <c r="F1775">
        <v>333.375</v>
      </c>
      <c r="Q1775">
        <f t="shared" si="128"/>
        <v>94.957733222222203</v>
      </c>
      <c r="V1775">
        <f t="shared" si="127"/>
        <v>490.83151222222222</v>
      </c>
    </row>
    <row r="1776" spans="1:22" x14ac:dyDescent="0.3">
      <c r="A1776">
        <v>1774</v>
      </c>
      <c r="B1776">
        <v>2014</v>
      </c>
      <c r="C1776">
        <v>11</v>
      </c>
      <c r="D1776">
        <v>10</v>
      </c>
      <c r="E1776">
        <v>410.845215</v>
      </c>
      <c r="F1776">
        <v>328.08334400000001</v>
      </c>
      <c r="Q1776">
        <f t="shared" si="128"/>
        <v>94.856060444444466</v>
      </c>
      <c r="V1776">
        <f t="shared" si="127"/>
        <v>505.70127544444449</v>
      </c>
    </row>
    <row r="1777" spans="1:22" x14ac:dyDescent="0.3">
      <c r="A1777">
        <v>1775</v>
      </c>
      <c r="B1777">
        <v>2014</v>
      </c>
      <c r="C1777">
        <v>11</v>
      </c>
      <c r="D1777">
        <v>11</v>
      </c>
      <c r="E1777">
        <v>401.760986</v>
      </c>
      <c r="F1777">
        <v>318.90625</v>
      </c>
      <c r="Q1777">
        <f t="shared" si="128"/>
        <v>91.801705111111104</v>
      </c>
      <c r="V1777">
        <f t="shared" si="127"/>
        <v>493.56269111111112</v>
      </c>
    </row>
    <row r="1778" spans="1:22" x14ac:dyDescent="0.3">
      <c r="A1778">
        <v>1776</v>
      </c>
      <c r="B1778">
        <v>2014</v>
      </c>
      <c r="C1778">
        <v>11</v>
      </c>
      <c r="D1778">
        <v>12</v>
      </c>
      <c r="E1778">
        <v>392.68344100000002</v>
      </c>
      <c r="F1778">
        <v>312.46875</v>
      </c>
      <c r="Q1778">
        <f t="shared" si="128"/>
        <v>94.432044111111111</v>
      </c>
      <c r="V1778">
        <f t="shared" si="127"/>
        <v>487.11548511111113</v>
      </c>
    </row>
    <row r="1779" spans="1:22" x14ac:dyDescent="0.3">
      <c r="A1779">
        <v>1777</v>
      </c>
      <c r="B1779">
        <v>2014</v>
      </c>
      <c r="C1779">
        <v>11</v>
      </c>
      <c r="D1779">
        <v>13</v>
      </c>
      <c r="E1779">
        <v>387.59674100000001</v>
      </c>
      <c r="F1779">
        <v>317.75</v>
      </c>
      <c r="Q1779">
        <f t="shared" si="128"/>
        <v>94.460945999999993</v>
      </c>
      <c r="V1779">
        <f t="shared" si="127"/>
        <v>482.05768699999999</v>
      </c>
    </row>
    <row r="1780" spans="1:22" x14ac:dyDescent="0.3">
      <c r="A1780">
        <v>1778</v>
      </c>
      <c r="B1780">
        <v>2014</v>
      </c>
      <c r="C1780">
        <v>11</v>
      </c>
      <c r="D1780">
        <v>14</v>
      </c>
      <c r="E1780">
        <v>395.72955300000001</v>
      </c>
      <c r="F1780">
        <v>344.55209400000001</v>
      </c>
      <c r="Q1780">
        <f t="shared" si="128"/>
        <v>133.75241588888892</v>
      </c>
      <c r="V1780">
        <f t="shared" si="127"/>
        <v>529.4819688888889</v>
      </c>
    </row>
    <row r="1781" spans="1:22" x14ac:dyDescent="0.3">
      <c r="A1781">
        <v>1779</v>
      </c>
      <c r="B1781">
        <v>2014</v>
      </c>
      <c r="C1781">
        <v>11</v>
      </c>
      <c r="D1781">
        <v>15</v>
      </c>
      <c r="E1781">
        <v>405.88482699999997</v>
      </c>
      <c r="F1781">
        <v>341.39584400000001</v>
      </c>
      <c r="Q1781">
        <f t="shared" si="128"/>
        <v>159.17082722222221</v>
      </c>
      <c r="V1781">
        <f t="shared" si="127"/>
        <v>565.05565422222219</v>
      </c>
    </row>
    <row r="1782" spans="1:22" x14ac:dyDescent="0.3">
      <c r="A1782">
        <v>1780</v>
      </c>
      <c r="B1782">
        <v>2014</v>
      </c>
      <c r="C1782">
        <v>11</v>
      </c>
      <c r="D1782">
        <v>16</v>
      </c>
      <c r="E1782">
        <v>394.77920499999999</v>
      </c>
      <c r="F1782">
        <v>364.67709400000001</v>
      </c>
      <c r="Q1782">
        <f t="shared" si="128"/>
        <v>183.15813355555551</v>
      </c>
      <c r="V1782">
        <f t="shared" si="127"/>
        <v>577.93733855555547</v>
      </c>
    </row>
    <row r="1783" spans="1:22" x14ac:dyDescent="0.3">
      <c r="A1783">
        <v>1781</v>
      </c>
      <c r="B1783">
        <v>2014</v>
      </c>
      <c r="C1783">
        <v>11</v>
      </c>
      <c r="D1783">
        <v>17</v>
      </c>
      <c r="E1783">
        <v>390.42269900000002</v>
      </c>
      <c r="F1783">
        <v>385.69790599999999</v>
      </c>
      <c r="Q1783">
        <f t="shared" si="128"/>
        <v>174.92035444444446</v>
      </c>
      <c r="V1783">
        <f t="shared" si="127"/>
        <v>565.34305344444442</v>
      </c>
    </row>
    <row r="1784" spans="1:22" x14ac:dyDescent="0.3">
      <c r="A1784">
        <v>1782</v>
      </c>
      <c r="B1784">
        <v>2014</v>
      </c>
      <c r="C1784">
        <v>11</v>
      </c>
      <c r="D1784">
        <v>18</v>
      </c>
      <c r="E1784">
        <v>387.87835699999999</v>
      </c>
      <c r="F1784">
        <v>396.6875</v>
      </c>
      <c r="Q1784">
        <f t="shared" si="128"/>
        <v>170.76893455555555</v>
      </c>
      <c r="V1784">
        <f t="shared" si="127"/>
        <v>558.64729155555551</v>
      </c>
    </row>
    <row r="1785" spans="1:22" x14ac:dyDescent="0.3">
      <c r="A1785">
        <v>1783</v>
      </c>
      <c r="B1785">
        <v>2014</v>
      </c>
      <c r="C1785">
        <v>11</v>
      </c>
      <c r="D1785">
        <v>19</v>
      </c>
      <c r="E1785">
        <v>413.13629200000003</v>
      </c>
      <c r="F1785">
        <v>402</v>
      </c>
      <c r="Q1785">
        <f t="shared" si="128"/>
        <v>146.90931877777777</v>
      </c>
      <c r="V1785">
        <f t="shared" si="127"/>
        <v>560.04561077777782</v>
      </c>
    </row>
    <row r="1786" spans="1:22" x14ac:dyDescent="0.3">
      <c r="A1786">
        <v>1784</v>
      </c>
      <c r="B1786">
        <v>2014</v>
      </c>
      <c r="C1786">
        <v>11</v>
      </c>
      <c r="D1786">
        <v>20</v>
      </c>
      <c r="E1786">
        <v>561.14038100000005</v>
      </c>
      <c r="F1786">
        <v>409.40625</v>
      </c>
      <c r="Q1786">
        <f t="shared" si="128"/>
        <v>190.2155218888889</v>
      </c>
      <c r="V1786">
        <f t="shared" si="127"/>
        <v>751.35590288888898</v>
      </c>
    </row>
    <row r="1787" spans="1:22" x14ac:dyDescent="0.3">
      <c r="A1787">
        <v>1785</v>
      </c>
      <c r="B1787">
        <v>2014</v>
      </c>
      <c r="C1787">
        <v>11</v>
      </c>
      <c r="D1787">
        <v>21</v>
      </c>
      <c r="E1787">
        <v>699.88659700000005</v>
      </c>
      <c r="F1787">
        <v>420.35415599999999</v>
      </c>
      <c r="Q1787">
        <f t="shared" si="128"/>
        <v>194.59858566666665</v>
      </c>
      <c r="V1787">
        <f t="shared" si="127"/>
        <v>894.48518266666667</v>
      </c>
    </row>
    <row r="1788" spans="1:22" x14ac:dyDescent="0.3">
      <c r="A1788">
        <v>1786</v>
      </c>
      <c r="B1788">
        <v>2014</v>
      </c>
      <c r="C1788">
        <v>11</v>
      </c>
      <c r="D1788">
        <v>22</v>
      </c>
      <c r="E1788">
        <v>1338.717163</v>
      </c>
      <c r="F1788">
        <v>450.34375</v>
      </c>
      <c r="Q1788">
        <f t="shared" si="128"/>
        <v>275.92312299999998</v>
      </c>
      <c r="V1788">
        <f t="shared" si="127"/>
        <v>1614.6402860000001</v>
      </c>
    </row>
    <row r="1789" spans="1:22" x14ac:dyDescent="0.3">
      <c r="A1789">
        <v>1787</v>
      </c>
      <c r="B1789">
        <v>2014</v>
      </c>
      <c r="C1789">
        <v>11</v>
      </c>
      <c r="D1789">
        <v>23</v>
      </c>
      <c r="E1789">
        <v>1142.3585210000001</v>
      </c>
      <c r="F1789">
        <v>426.47915599999999</v>
      </c>
      <c r="Q1789">
        <f t="shared" si="128"/>
        <v>132.28476611111111</v>
      </c>
      <c r="V1789">
        <f t="shared" si="127"/>
        <v>1274.6432871111112</v>
      </c>
    </row>
    <row r="1790" spans="1:22" x14ac:dyDescent="0.3">
      <c r="A1790">
        <v>1788</v>
      </c>
      <c r="B1790">
        <v>2014</v>
      </c>
      <c r="C1790">
        <v>11</v>
      </c>
      <c r="D1790">
        <v>24</v>
      </c>
      <c r="E1790">
        <v>786.57476799999995</v>
      </c>
      <c r="F1790">
        <v>433.125</v>
      </c>
      <c r="Q1790">
        <f t="shared" si="128"/>
        <v>131.74119044444444</v>
      </c>
      <c r="V1790">
        <f t="shared" si="127"/>
        <v>918.31595844444439</v>
      </c>
    </row>
    <row r="1791" spans="1:22" x14ac:dyDescent="0.3">
      <c r="A1791">
        <v>1789</v>
      </c>
      <c r="B1791">
        <v>2014</v>
      </c>
      <c r="C1791">
        <v>11</v>
      </c>
      <c r="D1791">
        <v>25</v>
      </c>
      <c r="E1791">
        <v>685.53466800000001</v>
      </c>
      <c r="F1791">
        <v>450.8125</v>
      </c>
      <c r="Q1791">
        <f t="shared" si="128"/>
        <v>148.59569288888892</v>
      </c>
      <c r="V1791">
        <f t="shared" si="127"/>
        <v>834.13036088888896</v>
      </c>
    </row>
    <row r="1792" spans="1:22" x14ac:dyDescent="0.3">
      <c r="A1792">
        <v>1790</v>
      </c>
      <c r="B1792">
        <v>2014</v>
      </c>
      <c r="C1792">
        <v>11</v>
      </c>
      <c r="D1792">
        <v>26</v>
      </c>
      <c r="E1792">
        <v>852.03839100000005</v>
      </c>
      <c r="F1792">
        <v>474.44790599999999</v>
      </c>
      <c r="Q1792">
        <f t="shared" si="128"/>
        <v>171.5220267777778</v>
      </c>
      <c r="V1792">
        <f t="shared" si="127"/>
        <v>1023.5604177777778</v>
      </c>
    </row>
    <row r="1793" spans="1:22" x14ac:dyDescent="0.3">
      <c r="A1793">
        <v>1791</v>
      </c>
      <c r="B1793">
        <v>2014</v>
      </c>
      <c r="C1793">
        <v>11</v>
      </c>
      <c r="D1793">
        <v>27</v>
      </c>
      <c r="E1793">
        <v>619.74786400000005</v>
      </c>
      <c r="F1793">
        <v>556.64581299999998</v>
      </c>
      <c r="Q1793">
        <f t="shared" si="128"/>
        <v>120.65010611111113</v>
      </c>
      <c r="V1793">
        <f t="shared" si="127"/>
        <v>740.39797011111114</v>
      </c>
    </row>
    <row r="1794" spans="1:22" x14ac:dyDescent="0.3">
      <c r="A1794">
        <v>1792</v>
      </c>
      <c r="B1794">
        <v>2014</v>
      </c>
      <c r="C1794">
        <v>11</v>
      </c>
      <c r="D1794">
        <v>28</v>
      </c>
      <c r="E1794">
        <v>878.06689500000005</v>
      </c>
      <c r="F1794">
        <v>658.6875</v>
      </c>
      <c r="Q1794">
        <f t="shared" si="128"/>
        <v>66.964120000000008</v>
      </c>
      <c r="V1794">
        <f t="shared" si="127"/>
        <v>945.03101500000002</v>
      </c>
    </row>
    <row r="1795" spans="1:22" x14ac:dyDescent="0.3">
      <c r="A1795">
        <v>1793</v>
      </c>
      <c r="B1795">
        <v>2014</v>
      </c>
      <c r="C1795">
        <v>11</v>
      </c>
      <c r="D1795">
        <v>29</v>
      </c>
      <c r="E1795">
        <v>1286.473755</v>
      </c>
      <c r="F1795">
        <v>864.92706299999998</v>
      </c>
      <c r="Q1795">
        <f t="shared" si="128"/>
        <v>79.39191522222221</v>
      </c>
      <c r="V1795">
        <f t="shared" ref="V1795:V1858" si="129">E1795+Q1795</f>
        <v>1365.8656702222222</v>
      </c>
    </row>
    <row r="1796" spans="1:22" x14ac:dyDescent="0.3">
      <c r="A1796">
        <v>1794</v>
      </c>
      <c r="B1796">
        <v>2014</v>
      </c>
      <c r="C1796">
        <v>11</v>
      </c>
      <c r="D1796">
        <v>30</v>
      </c>
      <c r="E1796">
        <v>707.62951699999996</v>
      </c>
      <c r="F1796">
        <v>824.9375</v>
      </c>
      <c r="Q1796">
        <f t="shared" si="128"/>
        <v>-5.6303524444444344</v>
      </c>
      <c r="V1796">
        <f t="shared" si="129"/>
        <v>701.99916455555558</v>
      </c>
    </row>
    <row r="1797" spans="1:22" x14ac:dyDescent="0.3">
      <c r="A1797">
        <v>1795</v>
      </c>
      <c r="B1797">
        <v>2014</v>
      </c>
      <c r="C1797">
        <v>12</v>
      </c>
      <c r="D1797">
        <v>1</v>
      </c>
      <c r="E1797">
        <v>443.98559599999999</v>
      </c>
      <c r="F1797">
        <v>748.26043700000002</v>
      </c>
      <c r="Q1797">
        <f t="shared" si="128"/>
        <v>-14.755074333333337</v>
      </c>
      <c r="V1797">
        <f t="shared" si="129"/>
        <v>429.23052166666668</v>
      </c>
    </row>
    <row r="1798" spans="1:22" x14ac:dyDescent="0.3">
      <c r="A1798">
        <v>1796</v>
      </c>
      <c r="B1798">
        <v>2014</v>
      </c>
      <c r="C1798">
        <v>12</v>
      </c>
      <c r="D1798">
        <v>2</v>
      </c>
      <c r="E1798">
        <v>395.04333500000001</v>
      </c>
      <c r="F1798">
        <v>727.88543700000002</v>
      </c>
      <c r="Q1798">
        <f t="shared" si="128"/>
        <v>-22.350713222222218</v>
      </c>
      <c r="V1798">
        <f t="shared" si="129"/>
        <v>372.69262177777779</v>
      </c>
    </row>
    <row r="1799" spans="1:22" x14ac:dyDescent="0.3">
      <c r="A1799">
        <v>1797</v>
      </c>
      <c r="B1799">
        <v>2014</v>
      </c>
      <c r="C1799">
        <v>12</v>
      </c>
      <c r="D1799">
        <v>3</v>
      </c>
      <c r="E1799">
        <v>408.976044</v>
      </c>
      <c r="F1799">
        <v>717.30206299999998</v>
      </c>
      <c r="Q1799">
        <f t="shared" si="128"/>
        <v>-8.3898876666666649</v>
      </c>
      <c r="V1799">
        <f t="shared" si="129"/>
        <v>400.58615633333335</v>
      </c>
    </row>
    <row r="1800" spans="1:22" x14ac:dyDescent="0.3">
      <c r="A1800">
        <v>1798</v>
      </c>
      <c r="B1800">
        <v>2014</v>
      </c>
      <c r="C1800">
        <v>12</v>
      </c>
      <c r="D1800">
        <v>4</v>
      </c>
      <c r="E1800">
        <v>496.95510899999999</v>
      </c>
      <c r="F1800">
        <v>712.25</v>
      </c>
      <c r="Q1800">
        <f t="shared" si="128"/>
        <v>15.624435555555566</v>
      </c>
      <c r="V1800">
        <f t="shared" si="129"/>
        <v>512.57954455555557</v>
      </c>
    </row>
    <row r="1801" spans="1:22" x14ac:dyDescent="0.3">
      <c r="A1801">
        <v>1799</v>
      </c>
      <c r="B1801">
        <v>2014</v>
      </c>
      <c r="C1801">
        <v>12</v>
      </c>
      <c r="D1801">
        <v>5</v>
      </c>
      <c r="E1801">
        <v>652.34551999999996</v>
      </c>
      <c r="F1801">
        <v>712.3125</v>
      </c>
      <c r="Q1801">
        <f t="shared" si="128"/>
        <v>-39.514724777777779</v>
      </c>
      <c r="V1801">
        <f t="shared" si="129"/>
        <v>612.83079522222215</v>
      </c>
    </row>
    <row r="1802" spans="1:22" x14ac:dyDescent="0.3">
      <c r="A1802">
        <v>1800</v>
      </c>
      <c r="B1802">
        <v>2014</v>
      </c>
      <c r="C1802">
        <v>12</v>
      </c>
      <c r="D1802">
        <v>6</v>
      </c>
      <c r="E1802">
        <v>792.33642599999996</v>
      </c>
      <c r="F1802">
        <v>706.91668700000002</v>
      </c>
      <c r="Q1802">
        <f t="shared" si="128"/>
        <v>5.6713257777777626</v>
      </c>
      <c r="V1802">
        <f t="shared" si="129"/>
        <v>798.00775177777768</v>
      </c>
    </row>
    <row r="1803" spans="1:22" x14ac:dyDescent="0.3">
      <c r="A1803">
        <v>1801</v>
      </c>
      <c r="B1803">
        <v>2014</v>
      </c>
      <c r="C1803">
        <v>12</v>
      </c>
      <c r="D1803">
        <v>7</v>
      </c>
      <c r="E1803">
        <v>750.29205300000001</v>
      </c>
      <c r="F1803">
        <v>683.48956299999998</v>
      </c>
      <c r="Q1803">
        <f t="shared" ref="Q1803:Q1866" si="130">Q707</f>
        <v>30.662687444444462</v>
      </c>
      <c r="V1803">
        <f t="shared" si="129"/>
        <v>780.9547404444445</v>
      </c>
    </row>
    <row r="1804" spans="1:22" x14ac:dyDescent="0.3">
      <c r="A1804">
        <v>1802</v>
      </c>
      <c r="B1804">
        <v>2014</v>
      </c>
      <c r="C1804">
        <v>12</v>
      </c>
      <c r="D1804">
        <v>8</v>
      </c>
      <c r="E1804">
        <v>547.83392300000003</v>
      </c>
      <c r="F1804">
        <v>649.08331299999998</v>
      </c>
      <c r="Q1804">
        <f t="shared" si="130"/>
        <v>95.841091888888911</v>
      </c>
      <c r="V1804">
        <f t="shared" si="129"/>
        <v>643.67501488888888</v>
      </c>
    </row>
    <row r="1805" spans="1:22" x14ac:dyDescent="0.3">
      <c r="A1805">
        <v>1803</v>
      </c>
      <c r="B1805">
        <v>2014</v>
      </c>
      <c r="C1805">
        <v>12</v>
      </c>
      <c r="D1805">
        <v>9</v>
      </c>
      <c r="E1805">
        <v>458.96859699999999</v>
      </c>
      <c r="F1805">
        <v>621.26043700000002</v>
      </c>
      <c r="Q1805">
        <f t="shared" si="130"/>
        <v>77.239568222222218</v>
      </c>
      <c r="V1805">
        <f t="shared" si="129"/>
        <v>536.20816522222219</v>
      </c>
    </row>
    <row r="1806" spans="1:22" x14ac:dyDescent="0.3">
      <c r="A1806">
        <v>1804</v>
      </c>
      <c r="B1806">
        <v>2014</v>
      </c>
      <c r="C1806">
        <v>12</v>
      </c>
      <c r="D1806">
        <v>10</v>
      </c>
      <c r="E1806">
        <v>554.60058600000002</v>
      </c>
      <c r="F1806">
        <v>608.77081299999998</v>
      </c>
      <c r="Q1806">
        <f t="shared" si="130"/>
        <v>82.042382222222244</v>
      </c>
      <c r="V1806">
        <f t="shared" si="129"/>
        <v>636.64296822222229</v>
      </c>
    </row>
    <row r="1807" spans="1:22" x14ac:dyDescent="0.3">
      <c r="A1807">
        <v>1805</v>
      </c>
      <c r="B1807">
        <v>2014</v>
      </c>
      <c r="C1807">
        <v>12</v>
      </c>
      <c r="D1807">
        <v>11</v>
      </c>
      <c r="E1807">
        <v>617.77996800000005</v>
      </c>
      <c r="F1807">
        <v>597.6875</v>
      </c>
      <c r="Q1807">
        <f t="shared" si="130"/>
        <v>33.255264222222216</v>
      </c>
      <c r="V1807">
        <f t="shared" si="129"/>
        <v>651.03523222222225</v>
      </c>
    </row>
    <row r="1808" spans="1:22" x14ac:dyDescent="0.3">
      <c r="A1808">
        <v>1806</v>
      </c>
      <c r="B1808">
        <v>2014</v>
      </c>
      <c r="C1808">
        <v>12</v>
      </c>
      <c r="D1808">
        <v>12</v>
      </c>
      <c r="E1808">
        <v>564.79632600000002</v>
      </c>
      <c r="F1808">
        <v>574.34375</v>
      </c>
      <c r="Q1808">
        <f t="shared" si="130"/>
        <v>37.301488444444438</v>
      </c>
      <c r="V1808">
        <f t="shared" si="129"/>
        <v>602.09781444444445</v>
      </c>
    </row>
    <row r="1809" spans="1:22" x14ac:dyDescent="0.3">
      <c r="A1809">
        <v>1807</v>
      </c>
      <c r="B1809">
        <v>2014</v>
      </c>
      <c r="C1809">
        <v>12</v>
      </c>
      <c r="D1809">
        <v>13</v>
      </c>
      <c r="E1809">
        <v>462.06091300000003</v>
      </c>
      <c r="F1809">
        <v>550.41668700000002</v>
      </c>
      <c r="Q1809">
        <f t="shared" si="130"/>
        <v>42.136534000000012</v>
      </c>
      <c r="V1809">
        <f t="shared" si="129"/>
        <v>504.19744700000001</v>
      </c>
    </row>
    <row r="1810" spans="1:22" x14ac:dyDescent="0.3">
      <c r="A1810">
        <v>1808</v>
      </c>
      <c r="B1810">
        <v>2014</v>
      </c>
      <c r="C1810">
        <v>12</v>
      </c>
      <c r="D1810">
        <v>14</v>
      </c>
      <c r="E1810">
        <v>407.012024</v>
      </c>
      <c r="F1810">
        <v>527.4375</v>
      </c>
      <c r="Q1810">
        <f t="shared" si="130"/>
        <v>22.00888577777776</v>
      </c>
      <c r="V1810">
        <f t="shared" si="129"/>
        <v>429.02090977777777</v>
      </c>
    </row>
    <row r="1811" spans="1:22" x14ac:dyDescent="0.3">
      <c r="A1811">
        <v>1809</v>
      </c>
      <c r="B1811">
        <v>2014</v>
      </c>
      <c r="C1811">
        <v>12</v>
      </c>
      <c r="D1811">
        <v>15</v>
      </c>
      <c r="E1811">
        <v>396.69717400000002</v>
      </c>
      <c r="F1811">
        <v>510.92709400000001</v>
      </c>
      <c r="Q1811">
        <f t="shared" si="130"/>
        <v>-6.2398325555555703</v>
      </c>
      <c r="V1811">
        <f t="shared" si="129"/>
        <v>390.45734144444447</v>
      </c>
    </row>
    <row r="1812" spans="1:22" x14ac:dyDescent="0.3">
      <c r="A1812">
        <v>1810</v>
      </c>
      <c r="B1812">
        <v>2014</v>
      </c>
      <c r="C1812">
        <v>12</v>
      </c>
      <c r="D1812">
        <v>16</v>
      </c>
      <c r="E1812">
        <v>395.029358</v>
      </c>
      <c r="F1812">
        <v>498.53125</v>
      </c>
      <c r="Q1812">
        <f t="shared" si="130"/>
        <v>-70.547171555555551</v>
      </c>
      <c r="V1812">
        <f t="shared" si="129"/>
        <v>324.48218644444444</v>
      </c>
    </row>
    <row r="1813" spans="1:22" x14ac:dyDescent="0.3">
      <c r="A1813">
        <v>1811</v>
      </c>
      <c r="B1813">
        <v>2014</v>
      </c>
      <c r="C1813">
        <v>12</v>
      </c>
      <c r="D1813">
        <v>17</v>
      </c>
      <c r="E1813">
        <v>391.797729</v>
      </c>
      <c r="F1813">
        <v>481.83334400000001</v>
      </c>
      <c r="Q1813">
        <f t="shared" si="130"/>
        <v>-83.209391444444435</v>
      </c>
      <c r="V1813">
        <f t="shared" si="129"/>
        <v>308.58833755555554</v>
      </c>
    </row>
    <row r="1814" spans="1:22" x14ac:dyDescent="0.3">
      <c r="A1814">
        <v>1812</v>
      </c>
      <c r="B1814">
        <v>2014</v>
      </c>
      <c r="C1814">
        <v>12</v>
      </c>
      <c r="D1814">
        <v>18</v>
      </c>
      <c r="E1814">
        <v>394.12014799999997</v>
      </c>
      <c r="F1814">
        <v>461.09375</v>
      </c>
      <c r="Q1814">
        <f t="shared" si="130"/>
        <v>-28.448736999999987</v>
      </c>
      <c r="V1814">
        <f t="shared" si="129"/>
        <v>365.67141099999998</v>
      </c>
    </row>
    <row r="1815" spans="1:22" x14ac:dyDescent="0.3">
      <c r="A1815">
        <v>1813</v>
      </c>
      <c r="B1815">
        <v>2014</v>
      </c>
      <c r="C1815">
        <v>12</v>
      </c>
      <c r="D1815">
        <v>19</v>
      </c>
      <c r="E1815">
        <v>419.74050899999997</v>
      </c>
      <c r="F1815">
        <v>452.21875</v>
      </c>
      <c r="Q1815">
        <f t="shared" si="130"/>
        <v>46.936696444444436</v>
      </c>
      <c r="V1815">
        <f t="shared" si="129"/>
        <v>466.67720544444444</v>
      </c>
    </row>
    <row r="1816" spans="1:22" x14ac:dyDescent="0.3">
      <c r="A1816">
        <v>1814</v>
      </c>
      <c r="B1816">
        <v>2014</v>
      </c>
      <c r="C1816">
        <v>12</v>
      </c>
      <c r="D1816">
        <v>20</v>
      </c>
      <c r="E1816">
        <v>524.54540999999995</v>
      </c>
      <c r="F1816">
        <v>485.09375</v>
      </c>
      <c r="Q1816">
        <f t="shared" si="130"/>
        <v>-22.757061444444453</v>
      </c>
      <c r="V1816">
        <f t="shared" si="129"/>
        <v>501.7883485555555</v>
      </c>
    </row>
    <row r="1817" spans="1:22" x14ac:dyDescent="0.3">
      <c r="A1817">
        <v>1815</v>
      </c>
      <c r="B1817">
        <v>2014</v>
      </c>
      <c r="C1817">
        <v>12</v>
      </c>
      <c r="D1817">
        <v>21</v>
      </c>
      <c r="E1817">
        <v>1694.76062</v>
      </c>
      <c r="F1817">
        <v>1694.76062</v>
      </c>
      <c r="G1817">
        <v>0</v>
      </c>
      <c r="Q1817">
        <f t="shared" si="130"/>
        <v>-70.894377000000006</v>
      </c>
      <c r="V1817">
        <f t="shared" si="129"/>
        <v>1623.8662429999999</v>
      </c>
    </row>
    <row r="1818" spans="1:22" x14ac:dyDescent="0.3">
      <c r="A1818">
        <v>1816</v>
      </c>
      <c r="B1818">
        <v>2014</v>
      </c>
      <c r="C1818">
        <v>12</v>
      </c>
      <c r="D1818">
        <v>22</v>
      </c>
      <c r="E1818">
        <v>2559.7160640000002</v>
      </c>
      <c r="F1818">
        <v>2559.7160640000002</v>
      </c>
      <c r="G1818">
        <v>0</v>
      </c>
      <c r="Q1818">
        <f t="shared" si="130"/>
        <v>-60.129938777777774</v>
      </c>
      <c r="V1818">
        <f t="shared" si="129"/>
        <v>2499.5861252222226</v>
      </c>
    </row>
    <row r="1819" spans="1:22" x14ac:dyDescent="0.3">
      <c r="A1819">
        <v>1817</v>
      </c>
      <c r="B1819">
        <v>2014</v>
      </c>
      <c r="C1819">
        <v>12</v>
      </c>
      <c r="D1819">
        <v>23</v>
      </c>
      <c r="E1819">
        <v>1335.2947999999999</v>
      </c>
      <c r="F1819">
        <v>1121.65625</v>
      </c>
      <c r="Q1819">
        <f t="shared" si="130"/>
        <v>-17.628736666666668</v>
      </c>
      <c r="V1819">
        <f t="shared" si="129"/>
        <v>1317.6660633333331</v>
      </c>
    </row>
    <row r="1820" spans="1:22" x14ac:dyDescent="0.3">
      <c r="A1820">
        <v>1818</v>
      </c>
      <c r="B1820">
        <v>2014</v>
      </c>
      <c r="C1820">
        <v>12</v>
      </c>
      <c r="D1820">
        <v>24</v>
      </c>
      <c r="E1820">
        <v>758.57806400000004</v>
      </c>
      <c r="F1820">
        <v>949.30206299999998</v>
      </c>
      <c r="Q1820">
        <f t="shared" si="130"/>
        <v>-75.519804222222206</v>
      </c>
      <c r="V1820">
        <f t="shared" si="129"/>
        <v>683.05825977777783</v>
      </c>
    </row>
    <row r="1821" spans="1:22" x14ac:dyDescent="0.3">
      <c r="A1821">
        <v>1819</v>
      </c>
      <c r="B1821">
        <v>2014</v>
      </c>
      <c r="C1821">
        <v>12</v>
      </c>
      <c r="D1821">
        <v>25</v>
      </c>
      <c r="E1821">
        <v>737.24395800000002</v>
      </c>
      <c r="F1821">
        <v>957.54168700000002</v>
      </c>
      <c r="Q1821">
        <f t="shared" si="130"/>
        <v>-75.042154666666676</v>
      </c>
      <c r="V1821">
        <f t="shared" si="129"/>
        <v>662.20180333333337</v>
      </c>
    </row>
    <row r="1822" spans="1:22" x14ac:dyDescent="0.3">
      <c r="A1822">
        <v>1820</v>
      </c>
      <c r="B1822">
        <v>2014</v>
      </c>
      <c r="C1822">
        <v>12</v>
      </c>
      <c r="D1822">
        <v>26</v>
      </c>
      <c r="E1822">
        <v>509.59225500000002</v>
      </c>
      <c r="F1822">
        <v>950.07293700000002</v>
      </c>
      <c r="Q1822">
        <f t="shared" si="130"/>
        <v>-77.283991444444453</v>
      </c>
      <c r="V1822">
        <f t="shared" si="129"/>
        <v>432.30826355555558</v>
      </c>
    </row>
    <row r="1823" spans="1:22" x14ac:dyDescent="0.3">
      <c r="A1823">
        <v>1821</v>
      </c>
      <c r="B1823">
        <v>2014</v>
      </c>
      <c r="C1823">
        <v>12</v>
      </c>
      <c r="D1823">
        <v>27</v>
      </c>
      <c r="E1823">
        <v>442.64410400000003</v>
      </c>
      <c r="F1823">
        <v>932.79168700000002</v>
      </c>
      <c r="Q1823">
        <f t="shared" si="130"/>
        <v>-20.270695888888888</v>
      </c>
      <c r="V1823">
        <f t="shared" si="129"/>
        <v>422.37340811111113</v>
      </c>
    </row>
    <row r="1824" spans="1:22" x14ac:dyDescent="0.3">
      <c r="A1824">
        <v>1822</v>
      </c>
      <c r="B1824">
        <v>2014</v>
      </c>
      <c r="C1824">
        <v>12</v>
      </c>
      <c r="D1824">
        <v>28</v>
      </c>
      <c r="E1824">
        <v>421.77871699999997</v>
      </c>
      <c r="F1824">
        <v>917.25</v>
      </c>
      <c r="Q1824">
        <f t="shared" si="130"/>
        <v>-35.863704999999996</v>
      </c>
      <c r="V1824">
        <f t="shared" si="129"/>
        <v>385.91501199999999</v>
      </c>
    </row>
    <row r="1825" spans="1:22" x14ac:dyDescent="0.3">
      <c r="A1825">
        <v>1823</v>
      </c>
      <c r="B1825">
        <v>2014</v>
      </c>
      <c r="C1825">
        <v>12</v>
      </c>
      <c r="D1825">
        <v>29</v>
      </c>
      <c r="E1825">
        <v>436.424622</v>
      </c>
      <c r="F1825">
        <v>881.25</v>
      </c>
      <c r="Q1825">
        <f t="shared" si="130"/>
        <v>2.6679178888889004</v>
      </c>
      <c r="V1825">
        <f t="shared" si="129"/>
        <v>439.09253988888889</v>
      </c>
    </row>
    <row r="1826" spans="1:22" x14ac:dyDescent="0.3">
      <c r="A1826">
        <v>1824</v>
      </c>
      <c r="B1826">
        <v>2014</v>
      </c>
      <c r="C1826">
        <v>12</v>
      </c>
      <c r="D1826">
        <v>30</v>
      </c>
      <c r="E1826">
        <v>400.51565599999998</v>
      </c>
      <c r="F1826">
        <v>829.26043700000002</v>
      </c>
      <c r="Q1826">
        <f t="shared" si="130"/>
        <v>-36.95167011111112</v>
      </c>
      <c r="V1826">
        <f t="shared" si="129"/>
        <v>363.56398588888885</v>
      </c>
    </row>
    <row r="1827" spans="1:22" x14ac:dyDescent="0.3">
      <c r="A1827">
        <v>1825</v>
      </c>
      <c r="B1827">
        <v>2014</v>
      </c>
      <c r="C1827">
        <v>12</v>
      </c>
      <c r="D1827">
        <v>31</v>
      </c>
      <c r="E1827">
        <v>392.11874399999999</v>
      </c>
      <c r="F1827">
        <v>786.5625</v>
      </c>
      <c r="Q1827">
        <f t="shared" si="130"/>
        <v>-19.854010555555551</v>
      </c>
      <c r="V1827">
        <f t="shared" si="129"/>
        <v>372.26473344444446</v>
      </c>
    </row>
    <row r="1828" spans="1:22" x14ac:dyDescent="0.3">
      <c r="A1828">
        <v>1826</v>
      </c>
      <c r="B1828">
        <v>2015</v>
      </c>
      <c r="C1828">
        <v>1</v>
      </c>
      <c r="D1828">
        <v>1</v>
      </c>
      <c r="E1828">
        <v>390.14370700000001</v>
      </c>
      <c r="F1828">
        <v>750.22918700000002</v>
      </c>
      <c r="Q1828">
        <f t="shared" si="130"/>
        <v>-74.883161888888893</v>
      </c>
      <c r="V1828">
        <f t="shared" si="129"/>
        <v>315.26054511111113</v>
      </c>
    </row>
    <row r="1829" spans="1:22" x14ac:dyDescent="0.3">
      <c r="A1829">
        <v>1827</v>
      </c>
      <c r="B1829">
        <v>2015</v>
      </c>
      <c r="C1829">
        <v>1</v>
      </c>
      <c r="D1829">
        <v>2</v>
      </c>
      <c r="E1829">
        <v>388.65466300000003</v>
      </c>
      <c r="F1829">
        <v>707.97918700000002</v>
      </c>
      <c r="Q1829">
        <f t="shared" si="130"/>
        <v>-70.960785000000001</v>
      </c>
      <c r="V1829">
        <f t="shared" si="129"/>
        <v>317.69387800000004</v>
      </c>
    </row>
    <row r="1830" spans="1:22" x14ac:dyDescent="0.3">
      <c r="A1830">
        <v>1828</v>
      </c>
      <c r="B1830">
        <v>2015</v>
      </c>
      <c r="C1830">
        <v>1</v>
      </c>
      <c r="D1830">
        <v>3</v>
      </c>
      <c r="E1830">
        <v>445.64651500000002</v>
      </c>
      <c r="F1830">
        <v>665.22918700000002</v>
      </c>
      <c r="Q1830">
        <f t="shared" si="130"/>
        <v>-35.910366555555562</v>
      </c>
      <c r="V1830">
        <f t="shared" si="129"/>
        <v>409.73614844444444</v>
      </c>
    </row>
    <row r="1831" spans="1:22" x14ac:dyDescent="0.3">
      <c r="A1831">
        <v>1829</v>
      </c>
      <c r="B1831">
        <v>2015</v>
      </c>
      <c r="C1831">
        <v>1</v>
      </c>
      <c r="D1831">
        <v>4</v>
      </c>
      <c r="E1831">
        <v>524.52697799999999</v>
      </c>
      <c r="F1831">
        <v>622.71875</v>
      </c>
      <c r="Q1831">
        <f t="shared" si="130"/>
        <v>-22.630364333333333</v>
      </c>
      <c r="V1831">
        <f t="shared" si="129"/>
        <v>501.89661366666667</v>
      </c>
    </row>
    <row r="1832" spans="1:22" x14ac:dyDescent="0.3">
      <c r="A1832">
        <v>1830</v>
      </c>
      <c r="B1832">
        <v>2015</v>
      </c>
      <c r="C1832">
        <v>1</v>
      </c>
      <c r="D1832">
        <v>5</v>
      </c>
      <c r="E1832">
        <v>628.977844</v>
      </c>
      <c r="F1832">
        <v>585.05206299999998</v>
      </c>
      <c r="Q1832">
        <f t="shared" si="130"/>
        <v>9.9521415555555688</v>
      </c>
      <c r="V1832">
        <f t="shared" si="129"/>
        <v>638.92998555555562</v>
      </c>
    </row>
    <row r="1833" spans="1:22" x14ac:dyDescent="0.3">
      <c r="A1833">
        <v>1831</v>
      </c>
      <c r="B1833">
        <v>2015</v>
      </c>
      <c r="C1833">
        <v>1</v>
      </c>
      <c r="D1833">
        <v>6</v>
      </c>
      <c r="E1833">
        <v>624.08453399999996</v>
      </c>
      <c r="F1833">
        <v>552.875</v>
      </c>
      <c r="Q1833">
        <f t="shared" si="130"/>
        <v>52.551118666666667</v>
      </c>
      <c r="V1833">
        <f t="shared" si="129"/>
        <v>676.6356526666666</v>
      </c>
    </row>
    <row r="1834" spans="1:22" x14ac:dyDescent="0.3">
      <c r="A1834">
        <v>1832</v>
      </c>
      <c r="B1834">
        <v>2015</v>
      </c>
      <c r="C1834">
        <v>1</v>
      </c>
      <c r="D1834">
        <v>7</v>
      </c>
      <c r="E1834">
        <v>593.61871299999996</v>
      </c>
      <c r="F1834">
        <v>529.35418700000002</v>
      </c>
      <c r="Q1834">
        <f t="shared" si="130"/>
        <v>26.414253999999989</v>
      </c>
      <c r="V1834">
        <f t="shared" si="129"/>
        <v>620.03296699999999</v>
      </c>
    </row>
    <row r="1835" spans="1:22" x14ac:dyDescent="0.3">
      <c r="A1835">
        <v>1833</v>
      </c>
      <c r="B1835">
        <v>2015</v>
      </c>
      <c r="C1835">
        <v>1</v>
      </c>
      <c r="D1835">
        <v>8</v>
      </c>
      <c r="E1835">
        <v>539.293091</v>
      </c>
      <c r="F1835">
        <v>517.25</v>
      </c>
      <c r="Q1835">
        <f t="shared" si="130"/>
        <v>-1.4374695555555566</v>
      </c>
      <c r="V1835">
        <f t="shared" si="129"/>
        <v>537.85562144444441</v>
      </c>
    </row>
    <row r="1836" spans="1:22" x14ac:dyDescent="0.3">
      <c r="A1836">
        <v>1834</v>
      </c>
      <c r="B1836">
        <v>2015</v>
      </c>
      <c r="C1836">
        <v>1</v>
      </c>
      <c r="D1836">
        <v>9</v>
      </c>
      <c r="E1836">
        <v>457.664154</v>
      </c>
      <c r="F1836">
        <v>507.54165599999999</v>
      </c>
      <c r="Q1836">
        <f t="shared" si="130"/>
        <v>-20.367519555555557</v>
      </c>
      <c r="V1836">
        <f t="shared" si="129"/>
        <v>437.29663444444446</v>
      </c>
    </row>
    <row r="1837" spans="1:22" x14ac:dyDescent="0.3">
      <c r="A1837">
        <v>1835</v>
      </c>
      <c r="B1837">
        <v>2015</v>
      </c>
      <c r="C1837">
        <v>1</v>
      </c>
      <c r="D1837">
        <v>10</v>
      </c>
      <c r="E1837">
        <v>413.33987400000001</v>
      </c>
      <c r="F1837">
        <v>413.33987400000001</v>
      </c>
      <c r="G1837">
        <v>0</v>
      </c>
      <c r="Q1837">
        <f t="shared" si="130"/>
        <v>10.871968555555561</v>
      </c>
      <c r="V1837">
        <f t="shared" si="129"/>
        <v>424.21184255555556</v>
      </c>
    </row>
    <row r="1838" spans="1:22" x14ac:dyDescent="0.3">
      <c r="A1838">
        <v>1836</v>
      </c>
      <c r="B1838">
        <v>2015</v>
      </c>
      <c r="C1838">
        <v>1</v>
      </c>
      <c r="D1838">
        <v>11</v>
      </c>
      <c r="E1838">
        <v>394.97109999999998</v>
      </c>
      <c r="F1838">
        <v>394.97109999999998</v>
      </c>
      <c r="G1838">
        <v>0</v>
      </c>
      <c r="Q1838">
        <f t="shared" si="130"/>
        <v>12.184678888888893</v>
      </c>
      <c r="V1838">
        <f t="shared" si="129"/>
        <v>407.15577888888885</v>
      </c>
    </row>
    <row r="1839" spans="1:22" x14ac:dyDescent="0.3">
      <c r="A1839">
        <v>1837</v>
      </c>
      <c r="B1839">
        <v>2015</v>
      </c>
      <c r="C1839">
        <v>1</v>
      </c>
      <c r="D1839">
        <v>12</v>
      </c>
      <c r="E1839">
        <v>392.74792500000001</v>
      </c>
      <c r="F1839">
        <v>392.74792500000001</v>
      </c>
      <c r="G1839">
        <v>0</v>
      </c>
      <c r="Q1839">
        <f t="shared" si="130"/>
        <v>80.362762333333322</v>
      </c>
      <c r="V1839">
        <f t="shared" si="129"/>
        <v>473.11068733333332</v>
      </c>
    </row>
    <row r="1840" spans="1:22" x14ac:dyDescent="0.3">
      <c r="A1840">
        <v>1838</v>
      </c>
      <c r="B1840">
        <v>2015</v>
      </c>
      <c r="C1840">
        <v>1</v>
      </c>
      <c r="D1840">
        <v>13</v>
      </c>
      <c r="E1840">
        <v>394.603363</v>
      </c>
      <c r="F1840">
        <v>394.603363</v>
      </c>
      <c r="G1840">
        <v>0</v>
      </c>
      <c r="Q1840">
        <f t="shared" si="130"/>
        <v>53.855824888888904</v>
      </c>
      <c r="V1840">
        <f t="shared" si="129"/>
        <v>448.45918788888889</v>
      </c>
    </row>
    <row r="1841" spans="1:22" x14ac:dyDescent="0.3">
      <c r="A1841">
        <v>1839</v>
      </c>
      <c r="B1841">
        <v>2015</v>
      </c>
      <c r="C1841">
        <v>1</v>
      </c>
      <c r="D1841">
        <v>14</v>
      </c>
      <c r="E1841">
        <v>394.573486</v>
      </c>
      <c r="F1841">
        <v>461.71875</v>
      </c>
      <c r="Q1841">
        <f t="shared" si="130"/>
        <v>52.534447777777785</v>
      </c>
      <c r="V1841">
        <f t="shared" si="129"/>
        <v>447.10793377777782</v>
      </c>
    </row>
    <row r="1842" spans="1:22" x14ac:dyDescent="0.3">
      <c r="A1842">
        <v>1840</v>
      </c>
      <c r="B1842">
        <v>2015</v>
      </c>
      <c r="C1842">
        <v>1</v>
      </c>
      <c r="D1842">
        <v>15</v>
      </c>
      <c r="E1842">
        <v>394.34573399999999</v>
      </c>
      <c r="F1842">
        <v>451.53125</v>
      </c>
      <c r="Q1842">
        <f t="shared" si="130"/>
        <v>27.786559999999994</v>
      </c>
      <c r="V1842">
        <f t="shared" si="129"/>
        <v>422.132294</v>
      </c>
    </row>
    <row r="1843" spans="1:22" x14ac:dyDescent="0.3">
      <c r="A1843">
        <v>1841</v>
      </c>
      <c r="B1843">
        <v>2015</v>
      </c>
      <c r="C1843">
        <v>1</v>
      </c>
      <c r="D1843">
        <v>16</v>
      </c>
      <c r="E1843">
        <v>427.95382699999999</v>
      </c>
      <c r="F1843">
        <v>468.34375</v>
      </c>
      <c r="Q1843">
        <f t="shared" si="130"/>
        <v>8.9591270000000041</v>
      </c>
      <c r="V1843">
        <f t="shared" si="129"/>
        <v>436.91295400000001</v>
      </c>
    </row>
    <row r="1844" spans="1:22" x14ac:dyDescent="0.3">
      <c r="A1844">
        <v>1842</v>
      </c>
      <c r="B1844">
        <v>2015</v>
      </c>
      <c r="C1844">
        <v>1</v>
      </c>
      <c r="D1844">
        <v>17</v>
      </c>
      <c r="E1844">
        <v>437.18756100000002</v>
      </c>
      <c r="F1844">
        <v>492.04165599999999</v>
      </c>
      <c r="Q1844">
        <f t="shared" si="130"/>
        <v>60.990112222222201</v>
      </c>
      <c r="V1844">
        <f t="shared" si="129"/>
        <v>498.17767322222221</v>
      </c>
    </row>
    <row r="1845" spans="1:22" x14ac:dyDescent="0.3">
      <c r="A1845">
        <v>1843</v>
      </c>
      <c r="B1845">
        <v>2015</v>
      </c>
      <c r="C1845">
        <v>1</v>
      </c>
      <c r="D1845">
        <v>18</v>
      </c>
      <c r="E1845">
        <v>1073.8229980000001</v>
      </c>
      <c r="F1845">
        <v>708.55206299999998</v>
      </c>
      <c r="Q1845">
        <f t="shared" si="130"/>
        <v>91.807749444444482</v>
      </c>
      <c r="V1845">
        <f t="shared" si="129"/>
        <v>1165.6307474444445</v>
      </c>
    </row>
    <row r="1846" spans="1:22" x14ac:dyDescent="0.3">
      <c r="A1846">
        <v>1844</v>
      </c>
      <c r="B1846">
        <v>2015</v>
      </c>
      <c r="C1846">
        <v>1</v>
      </c>
      <c r="D1846">
        <v>19</v>
      </c>
      <c r="E1846">
        <v>802.22174099999995</v>
      </c>
      <c r="F1846">
        <v>751.71875</v>
      </c>
      <c r="Q1846">
        <f t="shared" si="130"/>
        <v>8.8866068888888705</v>
      </c>
      <c r="V1846">
        <f t="shared" si="129"/>
        <v>811.10834788888883</v>
      </c>
    </row>
    <row r="1847" spans="1:22" x14ac:dyDescent="0.3">
      <c r="A1847">
        <v>1845</v>
      </c>
      <c r="B1847">
        <v>2015</v>
      </c>
      <c r="C1847">
        <v>1</v>
      </c>
      <c r="D1847">
        <v>20</v>
      </c>
      <c r="E1847">
        <v>626.37048300000004</v>
      </c>
      <c r="F1847">
        <v>680.11456299999998</v>
      </c>
      <c r="Q1847">
        <f t="shared" si="130"/>
        <v>5.2984347777777749</v>
      </c>
      <c r="V1847">
        <f t="shared" si="129"/>
        <v>631.66891777777778</v>
      </c>
    </row>
    <row r="1848" spans="1:22" x14ac:dyDescent="0.3">
      <c r="A1848">
        <v>1846</v>
      </c>
      <c r="B1848">
        <v>2015</v>
      </c>
      <c r="C1848">
        <v>1</v>
      </c>
      <c r="D1848">
        <v>21</v>
      </c>
      <c r="E1848">
        <v>495.95687900000001</v>
      </c>
      <c r="F1848">
        <v>645.61456299999998</v>
      </c>
      <c r="Q1848">
        <f t="shared" si="130"/>
        <v>-69.597432444444436</v>
      </c>
      <c r="V1848">
        <f t="shared" si="129"/>
        <v>426.35944655555556</v>
      </c>
    </row>
    <row r="1849" spans="1:22" x14ac:dyDescent="0.3">
      <c r="A1849">
        <v>1847</v>
      </c>
      <c r="B1849">
        <v>2015</v>
      </c>
      <c r="C1849">
        <v>1</v>
      </c>
      <c r="D1849">
        <v>22</v>
      </c>
      <c r="E1849">
        <v>428.298767</v>
      </c>
      <c r="F1849">
        <v>637.05206299999998</v>
      </c>
      <c r="Q1849">
        <f t="shared" si="130"/>
        <v>-86.20105333333332</v>
      </c>
      <c r="V1849">
        <f t="shared" si="129"/>
        <v>342.09771366666666</v>
      </c>
    </row>
    <row r="1850" spans="1:22" x14ac:dyDescent="0.3">
      <c r="A1850">
        <v>1848</v>
      </c>
      <c r="B1850">
        <v>2015</v>
      </c>
      <c r="C1850">
        <v>1</v>
      </c>
      <c r="D1850">
        <v>23</v>
      </c>
      <c r="E1850">
        <v>396.15701300000001</v>
      </c>
      <c r="F1850">
        <v>638.16668700000002</v>
      </c>
      <c r="Q1850">
        <f t="shared" si="130"/>
        <v>-65.407253666666648</v>
      </c>
      <c r="V1850">
        <f t="shared" si="129"/>
        <v>330.74975933333337</v>
      </c>
    </row>
    <row r="1851" spans="1:22" x14ac:dyDescent="0.3">
      <c r="A1851">
        <v>1849</v>
      </c>
      <c r="B1851">
        <v>2015</v>
      </c>
      <c r="C1851">
        <v>1</v>
      </c>
      <c r="D1851">
        <v>24</v>
      </c>
      <c r="E1851">
        <v>396.89279199999999</v>
      </c>
      <c r="F1851">
        <v>638.5</v>
      </c>
      <c r="Q1851">
        <f t="shared" si="130"/>
        <v>-62.538397666666697</v>
      </c>
      <c r="V1851">
        <f t="shared" si="129"/>
        <v>334.35439433333329</v>
      </c>
    </row>
    <row r="1852" spans="1:22" x14ac:dyDescent="0.3">
      <c r="A1852">
        <v>1850</v>
      </c>
      <c r="B1852">
        <v>2015</v>
      </c>
      <c r="C1852">
        <v>1</v>
      </c>
      <c r="D1852">
        <v>25</v>
      </c>
      <c r="E1852">
        <v>394.31375100000002</v>
      </c>
      <c r="F1852">
        <v>628.86456299999998</v>
      </c>
      <c r="Q1852">
        <f t="shared" si="130"/>
        <v>-125.47827844444444</v>
      </c>
      <c r="V1852">
        <f t="shared" si="129"/>
        <v>268.83547255555561</v>
      </c>
    </row>
    <row r="1853" spans="1:22" x14ac:dyDescent="0.3">
      <c r="A1853">
        <v>1851</v>
      </c>
      <c r="B1853">
        <v>2015</v>
      </c>
      <c r="C1853">
        <v>1</v>
      </c>
      <c r="D1853">
        <v>26</v>
      </c>
      <c r="E1853">
        <v>391.76208500000001</v>
      </c>
      <c r="F1853">
        <v>611.5</v>
      </c>
      <c r="Q1853">
        <f t="shared" si="130"/>
        <v>-126.57925077777776</v>
      </c>
      <c r="V1853">
        <f t="shared" si="129"/>
        <v>265.18283422222225</v>
      </c>
    </row>
    <row r="1854" spans="1:22" x14ac:dyDescent="0.3">
      <c r="A1854">
        <v>1852</v>
      </c>
      <c r="B1854">
        <v>2015</v>
      </c>
      <c r="C1854">
        <v>1</v>
      </c>
      <c r="D1854">
        <v>27</v>
      </c>
      <c r="E1854">
        <v>389.98577899999998</v>
      </c>
      <c r="F1854">
        <v>587.53125</v>
      </c>
      <c r="Q1854">
        <f t="shared" si="130"/>
        <v>-71.453782888888867</v>
      </c>
      <c r="V1854">
        <f t="shared" si="129"/>
        <v>318.53199611111108</v>
      </c>
    </row>
    <row r="1855" spans="1:22" x14ac:dyDescent="0.3">
      <c r="A1855">
        <v>1853</v>
      </c>
      <c r="B1855">
        <v>2015</v>
      </c>
      <c r="C1855">
        <v>1</v>
      </c>
      <c r="D1855">
        <v>28</v>
      </c>
      <c r="E1855">
        <v>388.68542500000001</v>
      </c>
      <c r="F1855">
        <v>560.78125</v>
      </c>
      <c r="Q1855">
        <f t="shared" si="130"/>
        <v>-2.4858263333333324</v>
      </c>
      <c r="V1855">
        <f t="shared" si="129"/>
        <v>386.1995986666667</v>
      </c>
    </row>
    <row r="1856" spans="1:22" x14ac:dyDescent="0.3">
      <c r="A1856">
        <v>1854</v>
      </c>
      <c r="B1856">
        <v>2015</v>
      </c>
      <c r="C1856">
        <v>1</v>
      </c>
      <c r="D1856">
        <v>29</v>
      </c>
      <c r="E1856">
        <v>387.53890999999999</v>
      </c>
      <c r="F1856">
        <v>535.03125</v>
      </c>
      <c r="Q1856">
        <f t="shared" si="130"/>
        <v>2.3236152222222208</v>
      </c>
      <c r="V1856">
        <f t="shared" si="129"/>
        <v>389.86252522222219</v>
      </c>
    </row>
    <row r="1857" spans="1:22" x14ac:dyDescent="0.3">
      <c r="A1857">
        <v>1855</v>
      </c>
      <c r="B1857">
        <v>2015</v>
      </c>
      <c r="C1857">
        <v>1</v>
      </c>
      <c r="D1857">
        <v>30</v>
      </c>
      <c r="E1857">
        <v>386.48202500000002</v>
      </c>
      <c r="F1857">
        <v>512.53125</v>
      </c>
      <c r="Q1857">
        <f t="shared" si="130"/>
        <v>-20.29178522222222</v>
      </c>
      <c r="V1857">
        <f t="shared" si="129"/>
        <v>366.19023977777778</v>
      </c>
    </row>
    <row r="1858" spans="1:22" x14ac:dyDescent="0.3">
      <c r="A1858">
        <v>1856</v>
      </c>
      <c r="B1858">
        <v>2015</v>
      </c>
      <c r="C1858">
        <v>1</v>
      </c>
      <c r="D1858">
        <v>31</v>
      </c>
      <c r="E1858">
        <v>385.50762900000001</v>
      </c>
      <c r="F1858">
        <v>495.28125</v>
      </c>
      <c r="Q1858">
        <f t="shared" si="130"/>
        <v>-47.95442711111113</v>
      </c>
      <c r="V1858">
        <f t="shared" si="129"/>
        <v>337.55320188888891</v>
      </c>
    </row>
    <row r="1859" spans="1:22" x14ac:dyDescent="0.3">
      <c r="A1859">
        <v>1857</v>
      </c>
      <c r="B1859">
        <v>2015</v>
      </c>
      <c r="C1859">
        <v>2</v>
      </c>
      <c r="D1859">
        <v>1</v>
      </c>
      <c r="E1859">
        <v>384.610748</v>
      </c>
      <c r="F1859">
        <v>485.5625</v>
      </c>
      <c r="Q1859">
        <f t="shared" si="130"/>
        <v>-66.875179777777774</v>
      </c>
      <c r="V1859">
        <f t="shared" ref="V1859:V1922" si="131">E1859+Q1859</f>
        <v>317.73556822222224</v>
      </c>
    </row>
    <row r="1860" spans="1:22" x14ac:dyDescent="0.3">
      <c r="A1860">
        <v>1858</v>
      </c>
      <c r="B1860">
        <v>2015</v>
      </c>
      <c r="C1860">
        <v>2</v>
      </c>
      <c r="D1860">
        <v>2</v>
      </c>
      <c r="E1860">
        <v>387.55535900000001</v>
      </c>
      <c r="F1860">
        <v>483.09375</v>
      </c>
      <c r="Q1860">
        <f t="shared" si="130"/>
        <v>-45.046698888888905</v>
      </c>
      <c r="V1860">
        <f t="shared" si="131"/>
        <v>342.50866011111111</v>
      </c>
    </row>
    <row r="1861" spans="1:22" x14ac:dyDescent="0.3">
      <c r="A1861">
        <v>1859</v>
      </c>
      <c r="B1861">
        <v>2015</v>
      </c>
      <c r="C1861">
        <v>2</v>
      </c>
      <c r="D1861">
        <v>3</v>
      </c>
      <c r="E1861">
        <v>454.09213299999999</v>
      </c>
      <c r="F1861">
        <v>474.07290599999999</v>
      </c>
      <c r="Q1861">
        <f t="shared" si="130"/>
        <v>-54.22168955555555</v>
      </c>
      <c r="V1861">
        <f t="shared" si="131"/>
        <v>399.87044344444445</v>
      </c>
    </row>
    <row r="1862" spans="1:22" x14ac:dyDescent="0.3">
      <c r="A1862">
        <v>1860</v>
      </c>
      <c r="B1862">
        <v>2015</v>
      </c>
      <c r="C1862">
        <v>2</v>
      </c>
      <c r="D1862">
        <v>4</v>
      </c>
      <c r="E1862">
        <v>505.71954299999999</v>
      </c>
      <c r="F1862">
        <v>464.78125</v>
      </c>
      <c r="Q1862">
        <f t="shared" si="130"/>
        <v>-29.036129555555565</v>
      </c>
      <c r="V1862">
        <f t="shared" si="131"/>
        <v>476.6834134444444</v>
      </c>
    </row>
    <row r="1863" spans="1:22" x14ac:dyDescent="0.3">
      <c r="A1863">
        <v>1861</v>
      </c>
      <c r="B1863">
        <v>2015</v>
      </c>
      <c r="C1863">
        <v>2</v>
      </c>
      <c r="D1863">
        <v>5</v>
      </c>
      <c r="E1863">
        <v>440.138733</v>
      </c>
      <c r="F1863">
        <v>458.1875</v>
      </c>
      <c r="Q1863">
        <f t="shared" si="130"/>
        <v>2.5341389999999944</v>
      </c>
      <c r="V1863">
        <f t="shared" si="131"/>
        <v>442.67287199999998</v>
      </c>
    </row>
    <row r="1864" spans="1:22" x14ac:dyDescent="0.3">
      <c r="A1864">
        <v>1862</v>
      </c>
      <c r="B1864">
        <v>2015</v>
      </c>
      <c r="C1864">
        <v>2</v>
      </c>
      <c r="D1864">
        <v>6</v>
      </c>
      <c r="E1864">
        <v>490.653076</v>
      </c>
      <c r="F1864">
        <v>472.34375</v>
      </c>
      <c r="Q1864">
        <f t="shared" si="130"/>
        <v>9.3470731111111078</v>
      </c>
      <c r="V1864">
        <f t="shared" si="131"/>
        <v>500.00014911111111</v>
      </c>
    </row>
    <row r="1865" spans="1:22" x14ac:dyDescent="0.3">
      <c r="A1865">
        <v>1863</v>
      </c>
      <c r="B1865">
        <v>2015</v>
      </c>
      <c r="C1865">
        <v>2</v>
      </c>
      <c r="D1865">
        <v>7</v>
      </c>
      <c r="E1865">
        <v>769.51178000000004</v>
      </c>
      <c r="F1865">
        <v>553.5</v>
      </c>
      <c r="Q1865">
        <f t="shared" si="130"/>
        <v>13.124355888888893</v>
      </c>
      <c r="V1865">
        <f t="shared" si="131"/>
        <v>782.63613588888893</v>
      </c>
    </row>
    <row r="1866" spans="1:22" x14ac:dyDescent="0.3">
      <c r="A1866">
        <v>1864</v>
      </c>
      <c r="B1866">
        <v>2015</v>
      </c>
      <c r="C1866">
        <v>2</v>
      </c>
      <c r="D1866">
        <v>8</v>
      </c>
      <c r="E1866">
        <v>964.77960199999995</v>
      </c>
      <c r="F1866">
        <v>699.28125</v>
      </c>
      <c r="Q1866">
        <f t="shared" si="130"/>
        <v>3.4417691111111139</v>
      </c>
      <c r="V1866">
        <f t="shared" si="131"/>
        <v>968.22137111111101</v>
      </c>
    </row>
    <row r="1867" spans="1:22" x14ac:dyDescent="0.3">
      <c r="A1867">
        <v>1865</v>
      </c>
      <c r="B1867">
        <v>2015</v>
      </c>
      <c r="C1867">
        <v>2</v>
      </c>
      <c r="D1867">
        <v>9</v>
      </c>
      <c r="E1867">
        <v>641.10015899999996</v>
      </c>
      <c r="F1867">
        <v>701.70831299999998</v>
      </c>
      <c r="Q1867">
        <f t="shared" ref="Q1867:Q1930" si="132">Q771</f>
        <v>-15.44376622222223</v>
      </c>
      <c r="V1867">
        <f t="shared" si="131"/>
        <v>625.65639277777768</v>
      </c>
    </row>
    <row r="1868" spans="1:22" x14ac:dyDescent="0.3">
      <c r="A1868">
        <v>1866</v>
      </c>
      <c r="B1868">
        <v>2015</v>
      </c>
      <c r="C1868">
        <v>2</v>
      </c>
      <c r="D1868">
        <v>10</v>
      </c>
      <c r="E1868">
        <v>947.07165499999996</v>
      </c>
      <c r="F1868">
        <v>798.29168700000002</v>
      </c>
      <c r="Q1868">
        <f t="shared" si="132"/>
        <v>-10.781104111111112</v>
      </c>
      <c r="V1868">
        <f t="shared" si="131"/>
        <v>936.2905508888889</v>
      </c>
    </row>
    <row r="1869" spans="1:22" x14ac:dyDescent="0.3">
      <c r="A1869">
        <v>1867</v>
      </c>
      <c r="B1869">
        <v>2015</v>
      </c>
      <c r="C1869">
        <v>2</v>
      </c>
      <c r="D1869">
        <v>11</v>
      </c>
      <c r="E1869">
        <v>642.04443400000002</v>
      </c>
      <c r="F1869">
        <v>778.92706299999998</v>
      </c>
      <c r="Q1869">
        <f t="shared" si="132"/>
        <v>-47.6827831111111</v>
      </c>
      <c r="V1869">
        <f t="shared" si="131"/>
        <v>594.3616508888889</v>
      </c>
    </row>
    <row r="1870" spans="1:22" x14ac:dyDescent="0.3">
      <c r="A1870">
        <v>1868</v>
      </c>
      <c r="B1870">
        <v>2015</v>
      </c>
      <c r="C1870">
        <v>2</v>
      </c>
      <c r="D1870">
        <v>12</v>
      </c>
      <c r="E1870">
        <v>492.63467400000002</v>
      </c>
      <c r="F1870">
        <v>726.72918700000002</v>
      </c>
      <c r="Q1870">
        <f t="shared" si="132"/>
        <v>-54.887169777777785</v>
      </c>
      <c r="V1870">
        <f t="shared" si="131"/>
        <v>437.74750422222223</v>
      </c>
    </row>
    <row r="1871" spans="1:22" x14ac:dyDescent="0.3">
      <c r="A1871">
        <v>1869</v>
      </c>
      <c r="B1871">
        <v>2015</v>
      </c>
      <c r="C1871">
        <v>2</v>
      </c>
      <c r="D1871">
        <v>13</v>
      </c>
      <c r="E1871">
        <v>413.54925500000002</v>
      </c>
      <c r="F1871">
        <v>695.61456299999998</v>
      </c>
      <c r="Q1871">
        <f t="shared" si="132"/>
        <v>-57.892937555555562</v>
      </c>
      <c r="V1871">
        <f t="shared" si="131"/>
        <v>355.65631744444443</v>
      </c>
    </row>
    <row r="1872" spans="1:22" x14ac:dyDescent="0.3">
      <c r="A1872">
        <v>1870</v>
      </c>
      <c r="B1872">
        <v>2015</v>
      </c>
      <c r="C1872">
        <v>2</v>
      </c>
      <c r="D1872">
        <v>14</v>
      </c>
      <c r="E1872">
        <v>393.84414700000002</v>
      </c>
      <c r="F1872">
        <v>681.16668700000002</v>
      </c>
      <c r="Q1872">
        <f t="shared" si="132"/>
        <v>-102.35227122222224</v>
      </c>
      <c r="V1872">
        <f t="shared" si="131"/>
        <v>291.49187577777775</v>
      </c>
    </row>
    <row r="1873" spans="1:22" x14ac:dyDescent="0.3">
      <c r="A1873">
        <v>1871</v>
      </c>
      <c r="B1873">
        <v>2015</v>
      </c>
      <c r="C1873">
        <v>2</v>
      </c>
      <c r="D1873">
        <v>15</v>
      </c>
      <c r="E1873">
        <v>391.47174100000001</v>
      </c>
      <c r="F1873">
        <v>665.26043700000002</v>
      </c>
      <c r="Q1873">
        <f t="shared" si="132"/>
        <v>-86.402977888888884</v>
      </c>
      <c r="V1873">
        <f t="shared" si="131"/>
        <v>305.06876311111114</v>
      </c>
    </row>
    <row r="1874" spans="1:22" x14ac:dyDescent="0.3">
      <c r="A1874">
        <v>1872</v>
      </c>
      <c r="B1874">
        <v>2015</v>
      </c>
      <c r="C1874">
        <v>2</v>
      </c>
      <c r="D1874">
        <v>16</v>
      </c>
      <c r="E1874">
        <v>389.85693400000002</v>
      </c>
      <c r="F1874">
        <v>646.25</v>
      </c>
      <c r="Q1874">
        <f t="shared" si="132"/>
        <v>-93.862297888888889</v>
      </c>
      <c r="V1874">
        <f t="shared" si="131"/>
        <v>295.99463611111116</v>
      </c>
    </row>
    <row r="1875" spans="1:22" x14ac:dyDescent="0.3">
      <c r="A1875">
        <v>1873</v>
      </c>
      <c r="B1875">
        <v>2015</v>
      </c>
      <c r="C1875">
        <v>2</v>
      </c>
      <c r="D1875">
        <v>17</v>
      </c>
      <c r="E1875">
        <v>388.68576000000002</v>
      </c>
      <c r="F1875">
        <v>622.0625</v>
      </c>
      <c r="Q1875">
        <f t="shared" si="132"/>
        <v>-116.71919788888889</v>
      </c>
      <c r="V1875">
        <f t="shared" si="131"/>
        <v>271.9665621111111</v>
      </c>
    </row>
    <row r="1876" spans="1:22" x14ac:dyDescent="0.3">
      <c r="A1876">
        <v>1874</v>
      </c>
      <c r="B1876">
        <v>2015</v>
      </c>
      <c r="C1876">
        <v>2</v>
      </c>
      <c r="D1876">
        <v>18</v>
      </c>
      <c r="E1876">
        <v>387.56179800000001</v>
      </c>
      <c r="F1876">
        <v>594.28125</v>
      </c>
      <c r="Q1876">
        <f t="shared" si="132"/>
        <v>-105.48031277777778</v>
      </c>
      <c r="V1876">
        <f t="shared" si="131"/>
        <v>282.08148522222223</v>
      </c>
    </row>
    <row r="1877" spans="1:22" x14ac:dyDescent="0.3">
      <c r="A1877">
        <v>1875</v>
      </c>
      <c r="B1877">
        <v>2015</v>
      </c>
      <c r="C1877">
        <v>2</v>
      </c>
      <c r="D1877">
        <v>19</v>
      </c>
      <c r="E1877">
        <v>386.52719100000002</v>
      </c>
      <c r="F1877">
        <v>566.33331299999998</v>
      </c>
      <c r="Q1877">
        <f t="shared" si="132"/>
        <v>-58.396020000000007</v>
      </c>
      <c r="V1877">
        <f t="shared" si="131"/>
        <v>328.13117099999999</v>
      </c>
    </row>
    <row r="1878" spans="1:22" x14ac:dyDescent="0.3">
      <c r="A1878">
        <v>1876</v>
      </c>
      <c r="B1878">
        <v>2015</v>
      </c>
      <c r="C1878">
        <v>2</v>
      </c>
      <c r="D1878">
        <v>20</v>
      </c>
      <c r="E1878">
        <v>385.58075000000002</v>
      </c>
      <c r="F1878">
        <v>539.66668700000002</v>
      </c>
      <c r="Q1878">
        <f t="shared" si="132"/>
        <v>-98.70592255555556</v>
      </c>
      <c r="V1878">
        <f t="shared" si="131"/>
        <v>286.87482744444446</v>
      </c>
    </row>
    <row r="1879" spans="1:22" x14ac:dyDescent="0.3">
      <c r="A1879">
        <v>1877</v>
      </c>
      <c r="B1879">
        <v>2015</v>
      </c>
      <c r="C1879">
        <v>2</v>
      </c>
      <c r="D1879">
        <v>21</v>
      </c>
      <c r="E1879">
        <v>384.86276199999998</v>
      </c>
      <c r="F1879">
        <v>516.27081299999998</v>
      </c>
      <c r="Q1879">
        <f t="shared" si="132"/>
        <v>-72.165093444444423</v>
      </c>
      <c r="V1879">
        <f t="shared" si="131"/>
        <v>312.69766855555554</v>
      </c>
    </row>
    <row r="1880" spans="1:22" x14ac:dyDescent="0.3">
      <c r="A1880">
        <v>1878</v>
      </c>
      <c r="B1880">
        <v>2015</v>
      </c>
      <c r="C1880">
        <v>2</v>
      </c>
      <c r="D1880">
        <v>22</v>
      </c>
      <c r="E1880">
        <v>384.054688</v>
      </c>
      <c r="F1880">
        <v>496.82290599999999</v>
      </c>
      <c r="Q1880">
        <f t="shared" si="132"/>
        <v>-63.309824555555501</v>
      </c>
      <c r="V1880">
        <f t="shared" si="131"/>
        <v>320.74486344444449</v>
      </c>
    </row>
    <row r="1881" spans="1:22" x14ac:dyDescent="0.3">
      <c r="A1881">
        <v>1879</v>
      </c>
      <c r="B1881">
        <v>2015</v>
      </c>
      <c r="C1881">
        <v>2</v>
      </c>
      <c r="D1881">
        <v>23</v>
      </c>
      <c r="E1881">
        <v>383.37204000000003</v>
      </c>
      <c r="F1881">
        <v>485.8125</v>
      </c>
      <c r="Q1881">
        <f t="shared" si="132"/>
        <v>-41.113813777777771</v>
      </c>
      <c r="V1881">
        <f t="shared" si="131"/>
        <v>342.25822622222228</v>
      </c>
    </row>
    <row r="1882" spans="1:22" x14ac:dyDescent="0.3">
      <c r="A1882">
        <v>1880</v>
      </c>
      <c r="B1882">
        <v>2015</v>
      </c>
      <c r="C1882">
        <v>2</v>
      </c>
      <c r="D1882">
        <v>24</v>
      </c>
      <c r="E1882">
        <v>382.676422</v>
      </c>
      <c r="F1882">
        <v>472.08334400000001</v>
      </c>
      <c r="Q1882">
        <f t="shared" si="132"/>
        <v>-87.320658555555553</v>
      </c>
      <c r="V1882">
        <f t="shared" si="131"/>
        <v>295.35576344444445</v>
      </c>
    </row>
    <row r="1883" spans="1:22" x14ac:dyDescent="0.3">
      <c r="A1883">
        <v>1881</v>
      </c>
      <c r="B1883">
        <v>2015</v>
      </c>
      <c r="C1883">
        <v>2</v>
      </c>
      <c r="D1883">
        <v>25</v>
      </c>
      <c r="E1883">
        <v>382.11376999999999</v>
      </c>
      <c r="F1883">
        <v>455.4375</v>
      </c>
      <c r="Q1883">
        <f t="shared" si="132"/>
        <v>-88.761921888888878</v>
      </c>
      <c r="V1883">
        <f t="shared" si="131"/>
        <v>293.35184811111111</v>
      </c>
    </row>
    <row r="1884" spans="1:22" x14ac:dyDescent="0.3">
      <c r="A1884">
        <v>1882</v>
      </c>
      <c r="B1884">
        <v>2015</v>
      </c>
      <c r="C1884">
        <v>2</v>
      </c>
      <c r="D1884">
        <v>26</v>
      </c>
      <c r="E1884">
        <v>381.89556900000002</v>
      </c>
      <c r="F1884">
        <v>442.125</v>
      </c>
      <c r="Q1884">
        <f t="shared" si="132"/>
        <v>-70.904768333333323</v>
      </c>
      <c r="V1884">
        <f t="shared" si="131"/>
        <v>310.9908006666667</v>
      </c>
    </row>
    <row r="1885" spans="1:22" x14ac:dyDescent="0.3">
      <c r="A1885">
        <v>1883</v>
      </c>
      <c r="B1885">
        <v>2015</v>
      </c>
      <c r="C1885">
        <v>2</v>
      </c>
      <c r="D1885">
        <v>27</v>
      </c>
      <c r="E1885">
        <v>383.44546500000001</v>
      </c>
      <c r="F1885">
        <v>440.9375</v>
      </c>
      <c r="Q1885">
        <f t="shared" si="132"/>
        <v>-81.592522444444455</v>
      </c>
      <c r="V1885">
        <f t="shared" si="131"/>
        <v>301.85294255555556</v>
      </c>
    </row>
    <row r="1886" spans="1:22" x14ac:dyDescent="0.3">
      <c r="A1886">
        <v>1884</v>
      </c>
      <c r="B1886">
        <v>2015</v>
      </c>
      <c r="C1886">
        <v>2</v>
      </c>
      <c r="D1886">
        <v>28</v>
      </c>
      <c r="E1886">
        <v>387.46426400000001</v>
      </c>
      <c r="F1886">
        <v>430.40625</v>
      </c>
      <c r="Q1886">
        <f t="shared" si="132"/>
        <v>-83.372677222222208</v>
      </c>
      <c r="V1886">
        <f t="shared" si="131"/>
        <v>304.09158677777782</v>
      </c>
    </row>
    <row r="1887" spans="1:22" x14ac:dyDescent="0.3">
      <c r="A1887">
        <v>1885</v>
      </c>
      <c r="B1887">
        <v>2015</v>
      </c>
      <c r="C1887">
        <v>3</v>
      </c>
      <c r="D1887">
        <v>1</v>
      </c>
      <c r="E1887">
        <v>388.88430799999998</v>
      </c>
      <c r="F1887">
        <v>424.28125</v>
      </c>
      <c r="Q1887">
        <f t="shared" si="132"/>
        <v>-65.254441777777785</v>
      </c>
      <c r="V1887">
        <f t="shared" si="131"/>
        <v>323.62986622222218</v>
      </c>
    </row>
    <row r="1888" spans="1:22" x14ac:dyDescent="0.3">
      <c r="A1888">
        <v>1886</v>
      </c>
      <c r="B1888">
        <v>2015</v>
      </c>
      <c r="C1888">
        <v>3</v>
      </c>
      <c r="D1888">
        <v>2</v>
      </c>
      <c r="E1888">
        <v>390.52172899999999</v>
      </c>
      <c r="F1888">
        <v>419.6875</v>
      </c>
      <c r="Q1888">
        <f t="shared" si="132"/>
        <v>-39.238223666666663</v>
      </c>
      <c r="V1888">
        <f t="shared" si="131"/>
        <v>351.28350533333332</v>
      </c>
    </row>
    <row r="1889" spans="1:22" x14ac:dyDescent="0.3">
      <c r="A1889">
        <v>1887</v>
      </c>
      <c r="B1889">
        <v>2015</v>
      </c>
      <c r="C1889">
        <v>3</v>
      </c>
      <c r="D1889">
        <v>3</v>
      </c>
      <c r="E1889">
        <v>391.534088</v>
      </c>
      <c r="F1889">
        <v>416.0625</v>
      </c>
      <c r="Q1889">
        <f t="shared" si="132"/>
        <v>-7.2935178888888759</v>
      </c>
      <c r="V1889">
        <f t="shared" si="131"/>
        <v>384.24057011111114</v>
      </c>
    </row>
    <row r="1890" spans="1:22" x14ac:dyDescent="0.3">
      <c r="A1890">
        <v>1888</v>
      </c>
      <c r="B1890">
        <v>2015</v>
      </c>
      <c r="C1890">
        <v>3</v>
      </c>
      <c r="D1890">
        <v>4</v>
      </c>
      <c r="E1890">
        <v>390.55844100000002</v>
      </c>
      <c r="F1890">
        <v>411.5</v>
      </c>
      <c r="Q1890">
        <f t="shared" si="132"/>
        <v>7.8097908888888945</v>
      </c>
      <c r="V1890">
        <f t="shared" si="131"/>
        <v>398.36823188888889</v>
      </c>
    </row>
    <row r="1891" spans="1:22" x14ac:dyDescent="0.3">
      <c r="A1891">
        <v>1889</v>
      </c>
      <c r="B1891">
        <v>2015</v>
      </c>
      <c r="C1891">
        <v>3</v>
      </c>
      <c r="D1891">
        <v>5</v>
      </c>
      <c r="E1891">
        <v>388.98553500000003</v>
      </c>
      <c r="F1891">
        <v>406.9375</v>
      </c>
      <c r="Q1891">
        <f t="shared" si="132"/>
        <v>-17.739562777777767</v>
      </c>
      <c r="V1891">
        <f t="shared" si="131"/>
        <v>371.24597222222224</v>
      </c>
    </row>
    <row r="1892" spans="1:22" x14ac:dyDescent="0.3">
      <c r="A1892">
        <v>1890</v>
      </c>
      <c r="B1892">
        <v>2015</v>
      </c>
      <c r="C1892">
        <v>3</v>
      </c>
      <c r="D1892">
        <v>6</v>
      </c>
      <c r="E1892">
        <v>387.53951999999998</v>
      </c>
      <c r="F1892">
        <v>402.73959400000001</v>
      </c>
      <c r="Q1892">
        <f t="shared" si="132"/>
        <v>75.135684222222224</v>
      </c>
      <c r="V1892">
        <f t="shared" si="131"/>
        <v>462.67520422222219</v>
      </c>
    </row>
    <row r="1893" spans="1:22" x14ac:dyDescent="0.3">
      <c r="A1893">
        <v>1891</v>
      </c>
      <c r="B1893">
        <v>2015</v>
      </c>
      <c r="C1893">
        <v>3</v>
      </c>
      <c r="D1893">
        <v>7</v>
      </c>
      <c r="E1893">
        <v>386.32437099999999</v>
      </c>
      <c r="F1893">
        <v>399.3125</v>
      </c>
      <c r="Q1893">
        <f t="shared" si="132"/>
        <v>72.173722999999981</v>
      </c>
      <c r="V1893">
        <f t="shared" si="131"/>
        <v>458.49809399999998</v>
      </c>
    </row>
    <row r="1894" spans="1:22" x14ac:dyDescent="0.3">
      <c r="A1894">
        <v>1892</v>
      </c>
      <c r="B1894">
        <v>2015</v>
      </c>
      <c r="C1894">
        <v>3</v>
      </c>
      <c r="D1894">
        <v>8</v>
      </c>
      <c r="E1894">
        <v>385.29342700000001</v>
      </c>
      <c r="F1894">
        <v>395.35870399999999</v>
      </c>
      <c r="Q1894">
        <f t="shared" si="132"/>
        <v>-14.062055666666659</v>
      </c>
      <c r="V1894">
        <f t="shared" si="131"/>
        <v>371.23137133333336</v>
      </c>
    </row>
    <row r="1895" spans="1:22" x14ac:dyDescent="0.3">
      <c r="A1895">
        <v>1893</v>
      </c>
      <c r="B1895">
        <v>2015</v>
      </c>
      <c r="C1895">
        <v>3</v>
      </c>
      <c r="D1895">
        <v>9</v>
      </c>
      <c r="E1895">
        <v>384.385223</v>
      </c>
      <c r="F1895">
        <v>390.4375</v>
      </c>
      <c r="Q1895">
        <f t="shared" si="132"/>
        <v>-16.208550333333353</v>
      </c>
      <c r="V1895">
        <f t="shared" si="131"/>
        <v>368.17667266666666</v>
      </c>
    </row>
    <row r="1896" spans="1:22" x14ac:dyDescent="0.3">
      <c r="A1896">
        <v>1894</v>
      </c>
      <c r="B1896">
        <v>2015</v>
      </c>
      <c r="C1896">
        <v>3</v>
      </c>
      <c r="D1896">
        <v>10</v>
      </c>
      <c r="E1896">
        <v>383.56246900000002</v>
      </c>
      <c r="F1896">
        <v>387.59375</v>
      </c>
      <c r="Q1896">
        <f t="shared" si="132"/>
        <v>6.7057902222222383</v>
      </c>
      <c r="V1896">
        <f t="shared" si="131"/>
        <v>390.26825922222224</v>
      </c>
    </row>
    <row r="1897" spans="1:22" x14ac:dyDescent="0.3">
      <c r="A1897">
        <v>1895</v>
      </c>
      <c r="B1897">
        <v>2015</v>
      </c>
      <c r="C1897">
        <v>3</v>
      </c>
      <c r="D1897">
        <v>11</v>
      </c>
      <c r="E1897">
        <v>382.81124899999998</v>
      </c>
      <c r="F1897">
        <v>384.1875</v>
      </c>
      <c r="Q1897">
        <f t="shared" si="132"/>
        <v>32.178215777777794</v>
      </c>
      <c r="V1897">
        <f t="shared" si="131"/>
        <v>414.98946477777775</v>
      </c>
    </row>
    <row r="1898" spans="1:22" x14ac:dyDescent="0.3">
      <c r="A1898">
        <v>1896</v>
      </c>
      <c r="B1898">
        <v>2015</v>
      </c>
      <c r="C1898">
        <v>3</v>
      </c>
      <c r="D1898">
        <v>12</v>
      </c>
      <c r="E1898">
        <v>382.98968500000001</v>
      </c>
      <c r="F1898">
        <v>381.125</v>
      </c>
      <c r="Q1898">
        <f t="shared" si="132"/>
        <v>19.830084999999965</v>
      </c>
      <c r="V1898">
        <f t="shared" si="131"/>
        <v>402.81976999999995</v>
      </c>
    </row>
    <row r="1899" spans="1:22" x14ac:dyDescent="0.3">
      <c r="A1899">
        <v>1897</v>
      </c>
      <c r="B1899">
        <v>2015</v>
      </c>
      <c r="C1899">
        <v>3</v>
      </c>
      <c r="D1899">
        <v>13</v>
      </c>
      <c r="E1899">
        <v>382.68109099999998</v>
      </c>
      <c r="F1899">
        <v>374.41665599999999</v>
      </c>
      <c r="Q1899">
        <f t="shared" si="132"/>
        <v>-18.159379666666666</v>
      </c>
      <c r="V1899">
        <f t="shared" si="131"/>
        <v>364.52171133333331</v>
      </c>
    </row>
    <row r="1900" spans="1:22" x14ac:dyDescent="0.3">
      <c r="A1900">
        <v>1898</v>
      </c>
      <c r="B1900">
        <v>2015</v>
      </c>
      <c r="C1900">
        <v>3</v>
      </c>
      <c r="D1900">
        <v>14</v>
      </c>
      <c r="E1900">
        <v>382.14974999999998</v>
      </c>
      <c r="F1900">
        <v>373.53125</v>
      </c>
      <c r="Q1900">
        <f t="shared" si="132"/>
        <v>-28.572441777777769</v>
      </c>
      <c r="V1900">
        <f t="shared" si="131"/>
        <v>353.5773082222222</v>
      </c>
    </row>
    <row r="1901" spans="1:22" x14ac:dyDescent="0.3">
      <c r="A1901">
        <v>1899</v>
      </c>
      <c r="B1901">
        <v>2015</v>
      </c>
      <c r="C1901">
        <v>3</v>
      </c>
      <c r="D1901">
        <v>15</v>
      </c>
      <c r="E1901">
        <v>386.14669800000001</v>
      </c>
      <c r="F1901">
        <v>381.83334400000001</v>
      </c>
      <c r="Q1901">
        <f t="shared" si="132"/>
        <v>-41.728976777777767</v>
      </c>
      <c r="V1901">
        <f t="shared" si="131"/>
        <v>344.41772122222227</v>
      </c>
    </row>
    <row r="1902" spans="1:22" x14ac:dyDescent="0.3">
      <c r="A1902">
        <v>1900</v>
      </c>
      <c r="B1902">
        <v>2015</v>
      </c>
      <c r="C1902">
        <v>3</v>
      </c>
      <c r="D1902">
        <v>16</v>
      </c>
      <c r="E1902">
        <v>399.26144399999998</v>
      </c>
      <c r="F1902">
        <v>372.89584400000001</v>
      </c>
      <c r="Q1902">
        <f t="shared" si="132"/>
        <v>13.398257555555542</v>
      </c>
      <c r="V1902">
        <f t="shared" si="131"/>
        <v>412.6597015555555</v>
      </c>
    </row>
    <row r="1903" spans="1:22" x14ac:dyDescent="0.3">
      <c r="A1903">
        <v>1901</v>
      </c>
      <c r="B1903">
        <v>2015</v>
      </c>
      <c r="C1903">
        <v>3</v>
      </c>
      <c r="D1903">
        <v>17</v>
      </c>
      <c r="E1903">
        <v>395.186646</v>
      </c>
      <c r="F1903">
        <v>366.5</v>
      </c>
      <c r="Q1903">
        <f t="shared" si="132"/>
        <v>76.19810655555554</v>
      </c>
      <c r="V1903">
        <f t="shared" si="131"/>
        <v>471.38475255555556</v>
      </c>
    </row>
    <row r="1904" spans="1:22" x14ac:dyDescent="0.3">
      <c r="A1904">
        <v>1902</v>
      </c>
      <c r="B1904">
        <v>2015</v>
      </c>
      <c r="C1904">
        <v>3</v>
      </c>
      <c r="D1904">
        <v>18</v>
      </c>
      <c r="E1904">
        <v>390.705353</v>
      </c>
      <c r="F1904">
        <v>363.65625</v>
      </c>
      <c r="Q1904">
        <f t="shared" si="132"/>
        <v>17.818271111111105</v>
      </c>
      <c r="V1904">
        <f t="shared" si="131"/>
        <v>408.52362411111113</v>
      </c>
    </row>
    <row r="1905" spans="1:22" x14ac:dyDescent="0.3">
      <c r="A1905">
        <v>1903</v>
      </c>
      <c r="B1905">
        <v>2015</v>
      </c>
      <c r="C1905">
        <v>3</v>
      </c>
      <c r="D1905">
        <v>19</v>
      </c>
      <c r="E1905">
        <v>388.07745399999999</v>
      </c>
      <c r="F1905">
        <v>362</v>
      </c>
      <c r="Q1905">
        <f t="shared" si="132"/>
        <v>-10.65813177777777</v>
      </c>
      <c r="V1905">
        <f t="shared" si="131"/>
        <v>377.41932222222221</v>
      </c>
    </row>
    <row r="1906" spans="1:22" x14ac:dyDescent="0.3">
      <c r="A1906">
        <v>1904</v>
      </c>
      <c r="B1906">
        <v>2015</v>
      </c>
      <c r="C1906">
        <v>3</v>
      </c>
      <c r="D1906">
        <v>20</v>
      </c>
      <c r="E1906">
        <v>386.49169899999998</v>
      </c>
      <c r="F1906">
        <v>361.96875</v>
      </c>
      <c r="Q1906">
        <f t="shared" si="132"/>
        <v>11.719617999999993</v>
      </c>
      <c r="V1906">
        <f t="shared" si="131"/>
        <v>398.21131699999995</v>
      </c>
    </row>
    <row r="1907" spans="1:22" x14ac:dyDescent="0.3">
      <c r="A1907">
        <v>1905</v>
      </c>
      <c r="B1907">
        <v>2015</v>
      </c>
      <c r="C1907">
        <v>3</v>
      </c>
      <c r="D1907">
        <v>21</v>
      </c>
      <c r="E1907">
        <v>386.37832600000002</v>
      </c>
      <c r="F1907">
        <v>364.59375</v>
      </c>
      <c r="Q1907">
        <f t="shared" si="132"/>
        <v>12.922966888888899</v>
      </c>
      <c r="V1907">
        <f t="shared" si="131"/>
        <v>399.3012928888889</v>
      </c>
    </row>
    <row r="1908" spans="1:22" x14ac:dyDescent="0.3">
      <c r="A1908">
        <v>1906</v>
      </c>
      <c r="B1908">
        <v>2015</v>
      </c>
      <c r="C1908">
        <v>3</v>
      </c>
      <c r="D1908">
        <v>22</v>
      </c>
      <c r="E1908">
        <v>387.506866</v>
      </c>
      <c r="F1908">
        <v>364.125</v>
      </c>
      <c r="Q1908">
        <f t="shared" si="132"/>
        <v>-32.854322777777782</v>
      </c>
      <c r="V1908">
        <f t="shared" si="131"/>
        <v>354.65254322222222</v>
      </c>
    </row>
    <row r="1909" spans="1:22" x14ac:dyDescent="0.3">
      <c r="A1909">
        <v>1907</v>
      </c>
      <c r="B1909">
        <v>2015</v>
      </c>
      <c r="C1909">
        <v>3</v>
      </c>
      <c r="D1909">
        <v>23</v>
      </c>
      <c r="E1909">
        <v>390.23681599999998</v>
      </c>
      <c r="F1909">
        <v>369.90625</v>
      </c>
      <c r="Q1909">
        <f t="shared" si="132"/>
        <v>-68.878896111111104</v>
      </c>
      <c r="V1909">
        <f t="shared" si="131"/>
        <v>321.35791988888889</v>
      </c>
    </row>
    <row r="1910" spans="1:22" x14ac:dyDescent="0.3">
      <c r="A1910">
        <v>1908</v>
      </c>
      <c r="B1910">
        <v>2015</v>
      </c>
      <c r="C1910">
        <v>3</v>
      </c>
      <c r="D1910">
        <v>24</v>
      </c>
      <c r="E1910">
        <v>400.70059199999997</v>
      </c>
      <c r="F1910">
        <v>378.42709400000001</v>
      </c>
      <c r="Q1910">
        <f t="shared" si="132"/>
        <v>-55.588219555555554</v>
      </c>
      <c r="V1910">
        <f t="shared" si="131"/>
        <v>345.11237244444442</v>
      </c>
    </row>
    <row r="1911" spans="1:22" x14ac:dyDescent="0.3">
      <c r="A1911">
        <v>1909</v>
      </c>
      <c r="B1911">
        <v>2015</v>
      </c>
      <c r="C1911">
        <v>3</v>
      </c>
      <c r="D1911">
        <v>25</v>
      </c>
      <c r="E1911">
        <v>403.032196</v>
      </c>
      <c r="F1911">
        <v>375.59375</v>
      </c>
      <c r="Q1911">
        <f t="shared" si="132"/>
        <v>2.9214172222222348</v>
      </c>
      <c r="V1911">
        <f t="shared" si="131"/>
        <v>405.95361322222226</v>
      </c>
    </row>
    <row r="1912" spans="1:22" x14ac:dyDescent="0.3">
      <c r="A1912">
        <v>1910</v>
      </c>
      <c r="B1912">
        <v>2015</v>
      </c>
      <c r="C1912">
        <v>3</v>
      </c>
      <c r="D1912">
        <v>26</v>
      </c>
      <c r="E1912">
        <v>424.47918700000002</v>
      </c>
      <c r="F1912">
        <v>374.875</v>
      </c>
      <c r="Q1912">
        <f t="shared" si="132"/>
        <v>21.416168222222204</v>
      </c>
      <c r="V1912">
        <f t="shared" si="131"/>
        <v>445.89535522222224</v>
      </c>
    </row>
    <row r="1913" spans="1:22" x14ac:dyDescent="0.3">
      <c r="A1913">
        <v>1911</v>
      </c>
      <c r="B1913">
        <v>2015</v>
      </c>
      <c r="C1913">
        <v>3</v>
      </c>
      <c r="D1913">
        <v>27</v>
      </c>
      <c r="E1913">
        <v>418.785706</v>
      </c>
      <c r="F1913">
        <v>376.59375</v>
      </c>
      <c r="Q1913">
        <f t="shared" si="132"/>
        <v>83.339172444444458</v>
      </c>
      <c r="V1913">
        <f t="shared" si="131"/>
        <v>502.12487844444445</v>
      </c>
    </row>
    <row r="1914" spans="1:22" x14ac:dyDescent="0.3">
      <c r="A1914">
        <v>1912</v>
      </c>
      <c r="B1914">
        <v>2015</v>
      </c>
      <c r="C1914">
        <v>3</v>
      </c>
      <c r="D1914">
        <v>28</v>
      </c>
      <c r="E1914">
        <v>413.96243299999998</v>
      </c>
      <c r="F1914">
        <v>385.6875</v>
      </c>
      <c r="Q1914">
        <f t="shared" si="132"/>
        <v>90.668233333333347</v>
      </c>
      <c r="V1914">
        <f t="shared" si="131"/>
        <v>504.63066633333335</v>
      </c>
    </row>
    <row r="1915" spans="1:22" x14ac:dyDescent="0.3">
      <c r="A1915">
        <v>1913</v>
      </c>
      <c r="B1915">
        <v>2015</v>
      </c>
      <c r="C1915">
        <v>3</v>
      </c>
      <c r="D1915">
        <v>29</v>
      </c>
      <c r="E1915">
        <v>406.091522</v>
      </c>
      <c r="F1915">
        <v>387.14584400000001</v>
      </c>
      <c r="Q1915">
        <f t="shared" si="132"/>
        <v>64.031083777777795</v>
      </c>
      <c r="V1915">
        <f t="shared" si="131"/>
        <v>470.12260577777778</v>
      </c>
    </row>
    <row r="1916" spans="1:22" x14ac:dyDescent="0.3">
      <c r="A1916">
        <v>1914</v>
      </c>
      <c r="B1916">
        <v>2015</v>
      </c>
      <c r="C1916">
        <v>3</v>
      </c>
      <c r="D1916">
        <v>30</v>
      </c>
      <c r="E1916">
        <v>397.20413200000002</v>
      </c>
      <c r="F1916">
        <v>390.3125</v>
      </c>
      <c r="Q1916">
        <f t="shared" si="132"/>
        <v>104.41889122222221</v>
      </c>
      <c r="V1916">
        <f t="shared" si="131"/>
        <v>501.62302322222223</v>
      </c>
    </row>
    <row r="1917" spans="1:22" x14ac:dyDescent="0.3">
      <c r="A1917">
        <v>1915</v>
      </c>
      <c r="B1917">
        <v>2015</v>
      </c>
      <c r="C1917">
        <v>3</v>
      </c>
      <c r="D1917">
        <v>31</v>
      </c>
      <c r="E1917">
        <v>392.56484999999998</v>
      </c>
      <c r="F1917">
        <v>400.42709400000001</v>
      </c>
      <c r="Q1917">
        <f t="shared" si="132"/>
        <v>66.757554999999982</v>
      </c>
      <c r="V1917">
        <f t="shared" si="131"/>
        <v>459.32240499999995</v>
      </c>
    </row>
    <row r="1918" spans="1:22" x14ac:dyDescent="0.3">
      <c r="A1918">
        <v>1916</v>
      </c>
      <c r="B1918">
        <v>2015</v>
      </c>
      <c r="C1918">
        <v>4</v>
      </c>
      <c r="D1918">
        <v>1</v>
      </c>
      <c r="E1918">
        <v>412.84396400000003</v>
      </c>
      <c r="F1918">
        <v>404.5625</v>
      </c>
      <c r="Q1918">
        <f t="shared" si="132"/>
        <v>45.962046555555553</v>
      </c>
      <c r="V1918">
        <f t="shared" si="131"/>
        <v>458.80601055555559</v>
      </c>
    </row>
    <row r="1919" spans="1:22" x14ac:dyDescent="0.3">
      <c r="A1919">
        <v>1917</v>
      </c>
      <c r="B1919">
        <v>2015</v>
      </c>
      <c r="C1919">
        <v>4</v>
      </c>
      <c r="D1919">
        <v>2</v>
      </c>
      <c r="E1919">
        <v>410.66332999999997</v>
      </c>
      <c r="F1919">
        <v>403.875</v>
      </c>
      <c r="Q1919">
        <f t="shared" si="132"/>
        <v>-30.836876777777793</v>
      </c>
      <c r="V1919">
        <f t="shared" si="131"/>
        <v>379.8264532222222</v>
      </c>
    </row>
    <row r="1920" spans="1:22" x14ac:dyDescent="0.3">
      <c r="A1920">
        <v>1918</v>
      </c>
      <c r="B1920">
        <v>2015</v>
      </c>
      <c r="C1920">
        <v>4</v>
      </c>
      <c r="D1920">
        <v>3</v>
      </c>
      <c r="E1920">
        <v>420.108002</v>
      </c>
      <c r="F1920">
        <v>403.5625</v>
      </c>
      <c r="Q1920">
        <f t="shared" si="132"/>
        <v>-70.798516222222233</v>
      </c>
      <c r="V1920">
        <f t="shared" si="131"/>
        <v>349.30948577777775</v>
      </c>
    </row>
    <row r="1921" spans="1:22" x14ac:dyDescent="0.3">
      <c r="A1921">
        <v>1919</v>
      </c>
      <c r="B1921">
        <v>2015</v>
      </c>
      <c r="C1921">
        <v>4</v>
      </c>
      <c r="D1921">
        <v>4</v>
      </c>
      <c r="E1921">
        <v>430.10763500000002</v>
      </c>
      <c r="F1921">
        <v>405.96875</v>
      </c>
      <c r="Q1921">
        <f t="shared" si="132"/>
        <v>-139.48629100000002</v>
      </c>
      <c r="V1921">
        <f t="shared" si="131"/>
        <v>290.62134400000002</v>
      </c>
    </row>
    <row r="1922" spans="1:22" x14ac:dyDescent="0.3">
      <c r="A1922">
        <v>1920</v>
      </c>
      <c r="B1922">
        <v>2015</v>
      </c>
      <c r="C1922">
        <v>4</v>
      </c>
      <c r="D1922">
        <v>5</v>
      </c>
      <c r="E1922">
        <v>420.60376000000002</v>
      </c>
      <c r="F1922">
        <v>406.25</v>
      </c>
      <c r="Q1922">
        <f t="shared" si="132"/>
        <v>-150.54014066666664</v>
      </c>
      <c r="V1922">
        <f t="shared" si="131"/>
        <v>270.06361933333335</v>
      </c>
    </row>
    <row r="1923" spans="1:22" x14ac:dyDescent="0.3">
      <c r="A1923">
        <v>1921</v>
      </c>
      <c r="B1923">
        <v>2015</v>
      </c>
      <c r="C1923">
        <v>4</v>
      </c>
      <c r="D1923">
        <v>6</v>
      </c>
      <c r="E1923">
        <v>423.36389200000002</v>
      </c>
      <c r="F1923">
        <v>407.375</v>
      </c>
      <c r="Q1923">
        <f t="shared" si="132"/>
        <v>-133.22663366666671</v>
      </c>
      <c r="V1923">
        <f t="shared" ref="V1923:V1986" si="133">E1923+Q1923</f>
        <v>290.13725833333331</v>
      </c>
    </row>
    <row r="1924" spans="1:22" x14ac:dyDescent="0.3">
      <c r="A1924">
        <v>1922</v>
      </c>
      <c r="B1924">
        <v>2015</v>
      </c>
      <c r="C1924">
        <v>4</v>
      </c>
      <c r="D1924">
        <v>7</v>
      </c>
      <c r="E1924">
        <v>410.78961199999998</v>
      </c>
      <c r="F1924">
        <v>407.0625</v>
      </c>
      <c r="Q1924">
        <f t="shared" si="132"/>
        <v>-201.26399411111112</v>
      </c>
      <c r="V1924">
        <f t="shared" si="133"/>
        <v>209.52561788888886</v>
      </c>
    </row>
    <row r="1925" spans="1:22" x14ac:dyDescent="0.3">
      <c r="A1925">
        <v>1923</v>
      </c>
      <c r="B1925">
        <v>2015</v>
      </c>
      <c r="C1925">
        <v>4</v>
      </c>
      <c r="D1925">
        <v>8</v>
      </c>
      <c r="E1925">
        <v>417.74212599999998</v>
      </c>
      <c r="F1925">
        <v>406.65625</v>
      </c>
      <c r="Q1925">
        <f t="shared" si="132"/>
        <v>-193.18745588888893</v>
      </c>
      <c r="V1925">
        <f t="shared" si="133"/>
        <v>224.55467011111105</v>
      </c>
    </row>
    <row r="1926" spans="1:22" x14ac:dyDescent="0.3">
      <c r="A1926">
        <v>1924</v>
      </c>
      <c r="B1926">
        <v>2015</v>
      </c>
      <c r="C1926">
        <v>4</v>
      </c>
      <c r="D1926">
        <v>9</v>
      </c>
      <c r="E1926">
        <v>423.11746199999999</v>
      </c>
      <c r="F1926">
        <v>405.125</v>
      </c>
      <c r="Q1926">
        <f t="shared" si="132"/>
        <v>-193.95769933333335</v>
      </c>
      <c r="V1926">
        <f t="shared" si="133"/>
        <v>229.15976266666664</v>
      </c>
    </row>
    <row r="1927" spans="1:22" x14ac:dyDescent="0.3">
      <c r="A1927">
        <v>1925</v>
      </c>
      <c r="B1927">
        <v>2015</v>
      </c>
      <c r="C1927">
        <v>4</v>
      </c>
      <c r="D1927">
        <v>10</v>
      </c>
      <c r="E1927">
        <v>408.17672700000003</v>
      </c>
      <c r="F1927">
        <v>402.98959400000001</v>
      </c>
      <c r="Q1927">
        <f t="shared" si="132"/>
        <v>-230.48187955555557</v>
      </c>
      <c r="V1927">
        <f t="shared" si="133"/>
        <v>177.69484744444446</v>
      </c>
    </row>
    <row r="1928" spans="1:22" x14ac:dyDescent="0.3">
      <c r="A1928">
        <v>1926</v>
      </c>
      <c r="B1928">
        <v>2015</v>
      </c>
      <c r="C1928">
        <v>4</v>
      </c>
      <c r="D1928">
        <v>11</v>
      </c>
      <c r="E1928">
        <v>399.20016500000003</v>
      </c>
      <c r="F1928">
        <v>404.88540599999999</v>
      </c>
      <c r="Q1928">
        <f t="shared" si="132"/>
        <v>-219.24878588888885</v>
      </c>
      <c r="V1928">
        <f t="shared" si="133"/>
        <v>179.95137911111118</v>
      </c>
    </row>
    <row r="1929" spans="1:22" x14ac:dyDescent="0.3">
      <c r="A1929">
        <v>1927</v>
      </c>
      <c r="B1929">
        <v>2015</v>
      </c>
      <c r="C1929">
        <v>4</v>
      </c>
      <c r="D1929">
        <v>12</v>
      </c>
      <c r="E1929">
        <v>405.124481</v>
      </c>
      <c r="F1929">
        <v>403.8125</v>
      </c>
      <c r="Q1929">
        <f t="shared" si="132"/>
        <v>-175.48268966666666</v>
      </c>
      <c r="V1929">
        <f t="shared" si="133"/>
        <v>229.64179133333334</v>
      </c>
    </row>
    <row r="1930" spans="1:22" x14ac:dyDescent="0.3">
      <c r="A1930">
        <v>1928</v>
      </c>
      <c r="B1930">
        <v>2015</v>
      </c>
      <c r="C1930">
        <v>4</v>
      </c>
      <c r="D1930">
        <v>13</v>
      </c>
      <c r="E1930">
        <v>398.53784200000001</v>
      </c>
      <c r="F1930">
        <v>401.64584400000001</v>
      </c>
      <c r="Q1930">
        <f t="shared" si="132"/>
        <v>-123.85613666666664</v>
      </c>
      <c r="V1930">
        <f t="shared" si="133"/>
        <v>274.68170533333335</v>
      </c>
    </row>
    <row r="1931" spans="1:22" x14ac:dyDescent="0.3">
      <c r="A1931">
        <v>1929</v>
      </c>
      <c r="B1931">
        <v>2015</v>
      </c>
      <c r="C1931">
        <v>4</v>
      </c>
      <c r="D1931">
        <v>14</v>
      </c>
      <c r="E1931">
        <v>443.82455399999998</v>
      </c>
      <c r="F1931">
        <v>402.625</v>
      </c>
      <c r="Q1931">
        <f t="shared" ref="Q1931:Q1994" si="134">Q835</f>
        <v>-124.74425255555555</v>
      </c>
      <c r="V1931">
        <f t="shared" si="133"/>
        <v>319.08030144444444</v>
      </c>
    </row>
    <row r="1932" spans="1:22" x14ac:dyDescent="0.3">
      <c r="A1932">
        <v>1930</v>
      </c>
      <c r="B1932">
        <v>2015</v>
      </c>
      <c r="C1932">
        <v>4</v>
      </c>
      <c r="D1932">
        <v>15</v>
      </c>
      <c r="E1932">
        <v>432.17468300000002</v>
      </c>
      <c r="F1932">
        <v>401.1875</v>
      </c>
      <c r="Q1932">
        <f t="shared" si="134"/>
        <v>-144.78567166666667</v>
      </c>
      <c r="V1932">
        <f t="shared" si="133"/>
        <v>287.38901133333331</v>
      </c>
    </row>
    <row r="1933" spans="1:22" x14ac:dyDescent="0.3">
      <c r="A1933">
        <v>1931</v>
      </c>
      <c r="B1933">
        <v>2015</v>
      </c>
      <c r="C1933">
        <v>4</v>
      </c>
      <c r="D1933">
        <v>16</v>
      </c>
      <c r="E1933">
        <v>408.74896200000001</v>
      </c>
      <c r="F1933">
        <v>400.21875</v>
      </c>
      <c r="Q1933">
        <f t="shared" si="134"/>
        <v>-152.79949255555553</v>
      </c>
      <c r="V1933">
        <f t="shared" si="133"/>
        <v>255.94946944444447</v>
      </c>
    </row>
    <row r="1934" spans="1:22" x14ac:dyDescent="0.3">
      <c r="A1934">
        <v>1932</v>
      </c>
      <c r="B1934">
        <v>2015</v>
      </c>
      <c r="C1934">
        <v>4</v>
      </c>
      <c r="D1934">
        <v>17</v>
      </c>
      <c r="E1934">
        <v>411.953644</v>
      </c>
      <c r="F1934">
        <v>398.46875</v>
      </c>
      <c r="Q1934">
        <f t="shared" si="134"/>
        <v>-130.25917233333334</v>
      </c>
      <c r="V1934">
        <f t="shared" si="133"/>
        <v>281.69447166666669</v>
      </c>
    </row>
    <row r="1935" spans="1:22" x14ac:dyDescent="0.3">
      <c r="A1935">
        <v>1933</v>
      </c>
      <c r="B1935">
        <v>2015</v>
      </c>
      <c r="C1935">
        <v>4</v>
      </c>
      <c r="D1935">
        <v>18</v>
      </c>
      <c r="E1935">
        <v>412.83605999999997</v>
      </c>
      <c r="F1935">
        <v>397.125</v>
      </c>
      <c r="Q1935">
        <f t="shared" si="134"/>
        <v>-117.84702544444445</v>
      </c>
      <c r="V1935">
        <f t="shared" si="133"/>
        <v>294.98903455555552</v>
      </c>
    </row>
    <row r="1936" spans="1:22" x14ac:dyDescent="0.3">
      <c r="A1936">
        <v>1934</v>
      </c>
      <c r="B1936">
        <v>2015</v>
      </c>
      <c r="C1936">
        <v>4</v>
      </c>
      <c r="D1936">
        <v>19</v>
      </c>
      <c r="E1936">
        <v>400.29748499999999</v>
      </c>
      <c r="F1936">
        <v>395.65625</v>
      </c>
      <c r="Q1936">
        <f t="shared" si="134"/>
        <v>-149.64478888888891</v>
      </c>
      <c r="V1936">
        <f t="shared" si="133"/>
        <v>250.65269611111108</v>
      </c>
    </row>
    <row r="1937" spans="1:22" x14ac:dyDescent="0.3">
      <c r="A1937">
        <v>1935</v>
      </c>
      <c r="B1937">
        <v>2015</v>
      </c>
      <c r="C1937">
        <v>4</v>
      </c>
      <c r="D1937">
        <v>20</v>
      </c>
      <c r="E1937">
        <v>391.278076</v>
      </c>
      <c r="F1937">
        <v>395.0625</v>
      </c>
      <c r="Q1937">
        <f t="shared" si="134"/>
        <v>-172.67000011111111</v>
      </c>
      <c r="V1937">
        <f t="shared" si="133"/>
        <v>218.60807588888889</v>
      </c>
    </row>
    <row r="1938" spans="1:22" x14ac:dyDescent="0.3">
      <c r="A1938">
        <v>1936</v>
      </c>
      <c r="B1938">
        <v>2015</v>
      </c>
      <c r="C1938">
        <v>4</v>
      </c>
      <c r="D1938">
        <v>21</v>
      </c>
      <c r="E1938">
        <v>388.29272500000002</v>
      </c>
      <c r="F1938">
        <v>395</v>
      </c>
      <c r="Q1938">
        <f t="shared" si="134"/>
        <v>-190.85946655555554</v>
      </c>
      <c r="V1938">
        <f t="shared" si="133"/>
        <v>197.43325844444448</v>
      </c>
    </row>
    <row r="1939" spans="1:22" x14ac:dyDescent="0.3">
      <c r="A1939">
        <v>1937</v>
      </c>
      <c r="B1939">
        <v>2015</v>
      </c>
      <c r="C1939">
        <v>4</v>
      </c>
      <c r="D1939">
        <v>22</v>
      </c>
      <c r="E1939">
        <v>386.78436299999998</v>
      </c>
      <c r="F1939">
        <v>391.34375</v>
      </c>
      <c r="Q1939">
        <f t="shared" si="134"/>
        <v>-231.52400366666669</v>
      </c>
      <c r="V1939">
        <f t="shared" si="133"/>
        <v>155.2603593333333</v>
      </c>
    </row>
    <row r="1940" spans="1:22" x14ac:dyDescent="0.3">
      <c r="A1940">
        <v>1938</v>
      </c>
      <c r="B1940">
        <v>2015</v>
      </c>
      <c r="C1940">
        <v>4</v>
      </c>
      <c r="D1940">
        <v>23</v>
      </c>
      <c r="E1940">
        <v>385.65124500000002</v>
      </c>
      <c r="F1940">
        <v>389.875</v>
      </c>
      <c r="Q1940">
        <f t="shared" si="134"/>
        <v>-243.11737733333334</v>
      </c>
      <c r="V1940">
        <f t="shared" si="133"/>
        <v>142.53386766666668</v>
      </c>
    </row>
    <row r="1941" spans="1:22" x14ac:dyDescent="0.3">
      <c r="A1941">
        <v>1939</v>
      </c>
      <c r="B1941">
        <v>2015</v>
      </c>
      <c r="C1941">
        <v>4</v>
      </c>
      <c r="D1941">
        <v>24</v>
      </c>
      <c r="E1941">
        <v>385.92214999999999</v>
      </c>
      <c r="F1941">
        <v>389.3125</v>
      </c>
      <c r="Q1941">
        <f t="shared" si="134"/>
        <v>-248.6706542222222</v>
      </c>
      <c r="V1941">
        <f t="shared" si="133"/>
        <v>137.25149577777779</v>
      </c>
    </row>
    <row r="1942" spans="1:22" x14ac:dyDescent="0.3">
      <c r="A1942">
        <v>1940</v>
      </c>
      <c r="B1942">
        <v>2015</v>
      </c>
      <c r="C1942">
        <v>4</v>
      </c>
      <c r="D1942">
        <v>25</v>
      </c>
      <c r="E1942">
        <v>386.73172</v>
      </c>
      <c r="F1942">
        <v>388.45834400000001</v>
      </c>
      <c r="Q1942">
        <f t="shared" si="134"/>
        <v>-226.43809677777779</v>
      </c>
      <c r="V1942">
        <f t="shared" si="133"/>
        <v>160.29362322222221</v>
      </c>
    </row>
    <row r="1943" spans="1:22" x14ac:dyDescent="0.3">
      <c r="A1943">
        <v>1941</v>
      </c>
      <c r="B1943">
        <v>2015</v>
      </c>
      <c r="C1943">
        <v>4</v>
      </c>
      <c r="D1943">
        <v>26</v>
      </c>
      <c r="E1943">
        <v>390.06463600000001</v>
      </c>
      <c r="F1943">
        <v>383.125</v>
      </c>
      <c r="Q1943">
        <f t="shared" si="134"/>
        <v>-248.37049011111114</v>
      </c>
      <c r="V1943">
        <f t="shared" si="133"/>
        <v>141.69414588888887</v>
      </c>
    </row>
    <row r="1944" spans="1:22" x14ac:dyDescent="0.3">
      <c r="A1944">
        <v>1942</v>
      </c>
      <c r="B1944">
        <v>2015</v>
      </c>
      <c r="C1944">
        <v>4</v>
      </c>
      <c r="D1944">
        <v>27</v>
      </c>
      <c r="E1944">
        <v>393.39453099999997</v>
      </c>
      <c r="F1944">
        <v>377.53125</v>
      </c>
      <c r="Q1944">
        <f t="shared" si="134"/>
        <v>-252.83039355555553</v>
      </c>
      <c r="V1944">
        <f t="shared" si="133"/>
        <v>140.56413744444444</v>
      </c>
    </row>
    <row r="1945" spans="1:22" x14ac:dyDescent="0.3">
      <c r="A1945">
        <v>1943</v>
      </c>
      <c r="B1945">
        <v>2015</v>
      </c>
      <c r="C1945">
        <v>4</v>
      </c>
      <c r="D1945">
        <v>28</v>
      </c>
      <c r="E1945">
        <v>390.95495599999998</v>
      </c>
      <c r="F1945">
        <v>374.125</v>
      </c>
      <c r="Q1945">
        <f t="shared" si="134"/>
        <v>-221.46259222222224</v>
      </c>
      <c r="V1945">
        <f t="shared" si="133"/>
        <v>169.49236377777774</v>
      </c>
    </row>
    <row r="1946" spans="1:22" x14ac:dyDescent="0.3">
      <c r="A1946">
        <v>1944</v>
      </c>
      <c r="B1946">
        <v>2015</v>
      </c>
      <c r="C1946">
        <v>4</v>
      </c>
      <c r="D1946">
        <v>29</v>
      </c>
      <c r="E1946">
        <v>388.01333599999998</v>
      </c>
      <c r="F1946">
        <v>370.78125</v>
      </c>
      <c r="Q1946">
        <f t="shared" si="134"/>
        <v>-242.06613488888888</v>
      </c>
      <c r="V1946">
        <f t="shared" si="133"/>
        <v>145.9472011111111</v>
      </c>
    </row>
    <row r="1947" spans="1:22" x14ac:dyDescent="0.3">
      <c r="A1947">
        <v>1945</v>
      </c>
      <c r="B1947">
        <v>2015</v>
      </c>
      <c r="C1947">
        <v>4</v>
      </c>
      <c r="D1947">
        <v>30</v>
      </c>
      <c r="E1947">
        <v>386.01739500000002</v>
      </c>
      <c r="F1947">
        <v>367.46875</v>
      </c>
      <c r="Q1947">
        <f t="shared" si="134"/>
        <v>-251.75886366666666</v>
      </c>
      <c r="V1947">
        <f t="shared" si="133"/>
        <v>134.25853133333337</v>
      </c>
    </row>
    <row r="1948" spans="1:22" x14ac:dyDescent="0.3">
      <c r="A1948">
        <v>1946</v>
      </c>
      <c r="B1948">
        <v>2015</v>
      </c>
      <c r="C1948">
        <v>5</v>
      </c>
      <c r="D1948">
        <v>1</v>
      </c>
      <c r="E1948">
        <v>384.59667999999999</v>
      </c>
      <c r="F1948">
        <v>363.15625</v>
      </c>
      <c r="Q1948">
        <f t="shared" si="134"/>
        <v>-274.47944133333334</v>
      </c>
      <c r="V1948">
        <f t="shared" si="133"/>
        <v>110.11723866666665</v>
      </c>
    </row>
    <row r="1949" spans="1:22" x14ac:dyDescent="0.3">
      <c r="A1949">
        <v>1947</v>
      </c>
      <c r="B1949">
        <v>2015</v>
      </c>
      <c r="C1949">
        <v>5</v>
      </c>
      <c r="D1949">
        <v>2</v>
      </c>
      <c r="E1949">
        <v>383.31826799999999</v>
      </c>
      <c r="F1949">
        <v>359.16665599999999</v>
      </c>
      <c r="Q1949">
        <f t="shared" si="134"/>
        <v>-261.17701199999999</v>
      </c>
      <c r="V1949">
        <f t="shared" si="133"/>
        <v>122.141256</v>
      </c>
    </row>
    <row r="1950" spans="1:22" x14ac:dyDescent="0.3">
      <c r="A1950">
        <v>1948</v>
      </c>
      <c r="B1950">
        <v>2015</v>
      </c>
      <c r="C1950">
        <v>5</v>
      </c>
      <c r="D1950">
        <v>3</v>
      </c>
      <c r="E1950">
        <v>382.32736199999999</v>
      </c>
      <c r="F1950">
        <v>353.19790599999999</v>
      </c>
      <c r="Q1950">
        <f t="shared" si="134"/>
        <v>-264.10670655555555</v>
      </c>
      <c r="V1950">
        <f t="shared" si="133"/>
        <v>118.22065544444445</v>
      </c>
    </row>
    <row r="1951" spans="1:22" x14ac:dyDescent="0.3">
      <c r="A1951">
        <v>1949</v>
      </c>
      <c r="B1951">
        <v>2015</v>
      </c>
      <c r="C1951">
        <v>5</v>
      </c>
      <c r="D1951">
        <v>4</v>
      </c>
      <c r="E1951">
        <v>381.61236600000001</v>
      </c>
      <c r="F1951">
        <v>346.28125</v>
      </c>
      <c r="Q1951">
        <f t="shared" si="134"/>
        <v>-285.25812766666667</v>
      </c>
      <c r="V1951">
        <f t="shared" si="133"/>
        <v>96.354238333333342</v>
      </c>
    </row>
    <row r="1952" spans="1:22" x14ac:dyDescent="0.3">
      <c r="A1952">
        <v>1950</v>
      </c>
      <c r="B1952">
        <v>2015</v>
      </c>
      <c r="C1952">
        <v>5</v>
      </c>
      <c r="D1952">
        <v>5</v>
      </c>
      <c r="E1952">
        <v>380.98126200000002</v>
      </c>
      <c r="F1952">
        <v>340.42709400000001</v>
      </c>
      <c r="Q1952">
        <f t="shared" si="134"/>
        <v>-275.53285055555557</v>
      </c>
      <c r="V1952">
        <f t="shared" si="133"/>
        <v>105.44841144444445</v>
      </c>
    </row>
    <row r="1953" spans="1:22" x14ac:dyDescent="0.3">
      <c r="A1953">
        <v>1951</v>
      </c>
      <c r="B1953">
        <v>2015</v>
      </c>
      <c r="C1953">
        <v>5</v>
      </c>
      <c r="D1953">
        <v>6</v>
      </c>
      <c r="E1953">
        <v>380.35604899999998</v>
      </c>
      <c r="F1953">
        <v>333.21875</v>
      </c>
      <c r="Q1953">
        <f t="shared" si="134"/>
        <v>-264.00323466666663</v>
      </c>
      <c r="V1953">
        <f t="shared" si="133"/>
        <v>116.35281433333336</v>
      </c>
    </row>
    <row r="1954" spans="1:22" x14ac:dyDescent="0.3">
      <c r="A1954">
        <v>1952</v>
      </c>
      <c r="B1954">
        <v>2015</v>
      </c>
      <c r="C1954">
        <v>5</v>
      </c>
      <c r="D1954">
        <v>7</v>
      </c>
      <c r="E1954">
        <v>380.00704999999999</v>
      </c>
      <c r="F1954">
        <v>325.89584400000001</v>
      </c>
      <c r="Q1954">
        <f t="shared" si="134"/>
        <v>-253.58768377777773</v>
      </c>
      <c r="V1954">
        <f t="shared" si="133"/>
        <v>126.41936622222227</v>
      </c>
    </row>
    <row r="1955" spans="1:22" x14ac:dyDescent="0.3">
      <c r="A1955">
        <v>1953</v>
      </c>
      <c r="B1955">
        <v>2015</v>
      </c>
      <c r="C1955">
        <v>5</v>
      </c>
      <c r="D1955">
        <v>8</v>
      </c>
      <c r="E1955">
        <v>379.49060100000003</v>
      </c>
      <c r="F1955">
        <v>319.3125</v>
      </c>
      <c r="Q1955">
        <f t="shared" si="134"/>
        <v>-243.56393088888893</v>
      </c>
      <c r="V1955">
        <f t="shared" si="133"/>
        <v>135.92667011111109</v>
      </c>
    </row>
    <row r="1956" spans="1:22" x14ac:dyDescent="0.3">
      <c r="A1956">
        <v>1954</v>
      </c>
      <c r="B1956">
        <v>2015</v>
      </c>
      <c r="C1956">
        <v>5</v>
      </c>
      <c r="D1956">
        <v>9</v>
      </c>
      <c r="E1956">
        <v>379.04486100000003</v>
      </c>
      <c r="F1956">
        <v>312.20834400000001</v>
      </c>
      <c r="Q1956">
        <f t="shared" si="134"/>
        <v>-228.25656799999999</v>
      </c>
      <c r="V1956">
        <f t="shared" si="133"/>
        <v>150.78829300000004</v>
      </c>
    </row>
    <row r="1957" spans="1:22" x14ac:dyDescent="0.3">
      <c r="A1957">
        <v>1955</v>
      </c>
      <c r="B1957">
        <v>2015</v>
      </c>
      <c r="C1957">
        <v>5</v>
      </c>
      <c r="D1957">
        <v>10</v>
      </c>
      <c r="E1957">
        <v>378.58111600000001</v>
      </c>
      <c r="F1957">
        <v>305.67709400000001</v>
      </c>
      <c r="Q1957">
        <f t="shared" si="134"/>
        <v>-229.3256123333334</v>
      </c>
      <c r="V1957">
        <f t="shared" si="133"/>
        <v>149.25550366666661</v>
      </c>
    </row>
    <row r="1958" spans="1:22" x14ac:dyDescent="0.3">
      <c r="A1958">
        <v>1956</v>
      </c>
      <c r="B1958">
        <v>2015</v>
      </c>
      <c r="C1958">
        <v>5</v>
      </c>
      <c r="D1958">
        <v>11</v>
      </c>
      <c r="E1958">
        <v>378.14950599999997</v>
      </c>
      <c r="F1958">
        <v>300.4375</v>
      </c>
      <c r="Q1958">
        <f t="shared" si="134"/>
        <v>-243.77999888888891</v>
      </c>
      <c r="V1958">
        <f t="shared" si="133"/>
        <v>134.36950711111106</v>
      </c>
    </row>
    <row r="1959" spans="1:22" x14ac:dyDescent="0.3">
      <c r="A1959">
        <v>1957</v>
      </c>
      <c r="B1959">
        <v>2015</v>
      </c>
      <c r="C1959">
        <v>5</v>
      </c>
      <c r="D1959">
        <v>12</v>
      </c>
      <c r="E1959">
        <v>378.28161599999999</v>
      </c>
      <c r="F1959">
        <v>296.71875</v>
      </c>
      <c r="Q1959">
        <f t="shared" si="134"/>
        <v>-233.89271022222223</v>
      </c>
      <c r="V1959">
        <f t="shared" si="133"/>
        <v>144.38890577777775</v>
      </c>
    </row>
    <row r="1960" spans="1:22" x14ac:dyDescent="0.3">
      <c r="A1960">
        <v>1958</v>
      </c>
      <c r="B1960">
        <v>2015</v>
      </c>
      <c r="C1960">
        <v>5</v>
      </c>
      <c r="D1960">
        <v>13</v>
      </c>
      <c r="E1960">
        <v>378.50173999999998</v>
      </c>
      <c r="F1960">
        <v>289.96875</v>
      </c>
      <c r="Q1960">
        <f t="shared" si="134"/>
        <v>-234.82276066666665</v>
      </c>
      <c r="V1960">
        <f t="shared" si="133"/>
        <v>143.67897933333333</v>
      </c>
    </row>
    <row r="1961" spans="1:22" x14ac:dyDescent="0.3">
      <c r="A1961">
        <v>1959</v>
      </c>
      <c r="B1961">
        <v>2015</v>
      </c>
      <c r="C1961">
        <v>5</v>
      </c>
      <c r="D1961">
        <v>14</v>
      </c>
      <c r="E1961">
        <v>378.55874599999999</v>
      </c>
      <c r="F1961">
        <v>285.375</v>
      </c>
      <c r="Q1961">
        <f t="shared" si="134"/>
        <v>-241.27860844444442</v>
      </c>
      <c r="V1961">
        <f t="shared" si="133"/>
        <v>137.28013755555557</v>
      </c>
    </row>
    <row r="1962" spans="1:22" x14ac:dyDescent="0.3">
      <c r="A1962">
        <v>1960</v>
      </c>
      <c r="B1962">
        <v>2015</v>
      </c>
      <c r="C1962">
        <v>5</v>
      </c>
      <c r="D1962">
        <v>15</v>
      </c>
      <c r="E1962">
        <v>378.77832000000001</v>
      </c>
      <c r="F1962">
        <v>282.52084400000001</v>
      </c>
      <c r="Q1962">
        <f t="shared" si="134"/>
        <v>-245.78137900000002</v>
      </c>
      <c r="V1962">
        <f t="shared" si="133"/>
        <v>132.99694099999999</v>
      </c>
    </row>
    <row r="1963" spans="1:22" x14ac:dyDescent="0.3">
      <c r="A1963">
        <v>1961</v>
      </c>
      <c r="B1963">
        <v>2015</v>
      </c>
      <c r="C1963">
        <v>5</v>
      </c>
      <c r="D1963">
        <v>16</v>
      </c>
      <c r="E1963">
        <v>378.81582600000002</v>
      </c>
      <c r="F1963">
        <v>277.03125</v>
      </c>
      <c r="Q1963">
        <f t="shared" si="134"/>
        <v>-243.07471388888885</v>
      </c>
      <c r="V1963">
        <f t="shared" si="133"/>
        <v>135.74111211111116</v>
      </c>
    </row>
    <row r="1964" spans="1:22" x14ac:dyDescent="0.3">
      <c r="A1964">
        <v>1962</v>
      </c>
      <c r="B1964">
        <v>2015</v>
      </c>
      <c r="C1964">
        <v>5</v>
      </c>
      <c r="D1964">
        <v>17</v>
      </c>
      <c r="E1964">
        <v>378.65878300000003</v>
      </c>
      <c r="F1964">
        <v>274.125</v>
      </c>
      <c r="Q1964">
        <f t="shared" si="134"/>
        <v>-237.8895806666666</v>
      </c>
      <c r="V1964">
        <f t="shared" si="133"/>
        <v>140.76920233333342</v>
      </c>
    </row>
    <row r="1965" spans="1:22" x14ac:dyDescent="0.3">
      <c r="A1965">
        <v>1963</v>
      </c>
      <c r="B1965">
        <v>2015</v>
      </c>
      <c r="C1965">
        <v>5</v>
      </c>
      <c r="D1965">
        <v>18</v>
      </c>
      <c r="E1965">
        <v>378.33212300000002</v>
      </c>
      <c r="F1965">
        <v>272.33334400000001</v>
      </c>
      <c r="Q1965">
        <f t="shared" si="134"/>
        <v>-224.11097211111112</v>
      </c>
      <c r="V1965">
        <f t="shared" si="133"/>
        <v>154.2211508888889</v>
      </c>
    </row>
    <row r="1966" spans="1:22" x14ac:dyDescent="0.3">
      <c r="A1966">
        <v>1964</v>
      </c>
      <c r="B1966">
        <v>2015</v>
      </c>
      <c r="C1966">
        <v>5</v>
      </c>
      <c r="D1966">
        <v>19</v>
      </c>
      <c r="E1966">
        <v>378.37970000000001</v>
      </c>
      <c r="F1966">
        <v>270.6875</v>
      </c>
      <c r="Q1966">
        <f t="shared" si="134"/>
        <v>-207.23785722222223</v>
      </c>
      <c r="V1966">
        <f t="shared" si="133"/>
        <v>171.14184277777778</v>
      </c>
    </row>
    <row r="1967" spans="1:22" x14ac:dyDescent="0.3">
      <c r="A1967">
        <v>1965</v>
      </c>
      <c r="B1967">
        <v>2015</v>
      </c>
      <c r="C1967">
        <v>5</v>
      </c>
      <c r="D1967">
        <v>20</v>
      </c>
      <c r="E1967">
        <v>378.40045199999997</v>
      </c>
      <c r="F1967">
        <v>269.9375</v>
      </c>
      <c r="Q1967">
        <f t="shared" si="134"/>
        <v>-206.26010133333338</v>
      </c>
      <c r="V1967">
        <f t="shared" si="133"/>
        <v>172.14035066666659</v>
      </c>
    </row>
    <row r="1968" spans="1:22" x14ac:dyDescent="0.3">
      <c r="A1968">
        <v>1966</v>
      </c>
      <c r="B1968">
        <v>2015</v>
      </c>
      <c r="C1968">
        <v>5</v>
      </c>
      <c r="D1968">
        <v>21</v>
      </c>
      <c r="E1968">
        <v>378.291901</v>
      </c>
      <c r="F1968">
        <v>268.98959400000001</v>
      </c>
      <c r="Q1968">
        <f t="shared" si="134"/>
        <v>-208.44155888888889</v>
      </c>
      <c r="V1968">
        <f t="shared" si="133"/>
        <v>169.8503421111111</v>
      </c>
    </row>
    <row r="1969" spans="1:22" x14ac:dyDescent="0.3">
      <c r="A1969">
        <v>1967</v>
      </c>
      <c r="B1969">
        <v>2015</v>
      </c>
      <c r="C1969">
        <v>5</v>
      </c>
      <c r="D1969">
        <v>22</v>
      </c>
      <c r="E1969">
        <v>379.40835600000003</v>
      </c>
      <c r="F1969">
        <v>271.71875</v>
      </c>
      <c r="Q1969">
        <f t="shared" si="134"/>
        <v>-210.00640544444443</v>
      </c>
      <c r="V1969">
        <f t="shared" si="133"/>
        <v>169.4019505555556</v>
      </c>
    </row>
    <row r="1970" spans="1:22" x14ac:dyDescent="0.3">
      <c r="A1970">
        <v>1968</v>
      </c>
      <c r="B1970">
        <v>2015</v>
      </c>
      <c r="C1970">
        <v>5</v>
      </c>
      <c r="D1970">
        <v>23</v>
      </c>
      <c r="E1970">
        <v>380.72332799999998</v>
      </c>
      <c r="F1970">
        <v>269.47915599999999</v>
      </c>
      <c r="Q1970">
        <f t="shared" si="134"/>
        <v>-209.46121200000002</v>
      </c>
      <c r="V1970">
        <f t="shared" si="133"/>
        <v>171.26211599999996</v>
      </c>
    </row>
    <row r="1971" spans="1:22" x14ac:dyDescent="0.3">
      <c r="A1971">
        <v>1969</v>
      </c>
      <c r="B1971">
        <v>2015</v>
      </c>
      <c r="C1971">
        <v>5</v>
      </c>
      <c r="D1971">
        <v>24</v>
      </c>
      <c r="E1971">
        <v>379.94418300000001</v>
      </c>
      <c r="F1971">
        <v>267.58334400000001</v>
      </c>
      <c r="Q1971">
        <f t="shared" si="134"/>
        <v>-204.49948800000004</v>
      </c>
      <c r="V1971">
        <f t="shared" si="133"/>
        <v>175.44469499999997</v>
      </c>
    </row>
    <row r="1972" spans="1:22" x14ac:dyDescent="0.3">
      <c r="A1972">
        <v>1970</v>
      </c>
      <c r="B1972">
        <v>2015</v>
      </c>
      <c r="C1972">
        <v>5</v>
      </c>
      <c r="D1972">
        <v>25</v>
      </c>
      <c r="E1972">
        <v>378.97726399999999</v>
      </c>
      <c r="F1972">
        <v>268.89584400000001</v>
      </c>
      <c r="Q1972">
        <f t="shared" si="134"/>
        <v>-194.65515488888889</v>
      </c>
      <c r="V1972">
        <f t="shared" si="133"/>
        <v>184.3221091111111</v>
      </c>
    </row>
    <row r="1973" spans="1:22" x14ac:dyDescent="0.3">
      <c r="A1973">
        <v>1971</v>
      </c>
      <c r="B1973">
        <v>2015</v>
      </c>
      <c r="C1973">
        <v>5</v>
      </c>
      <c r="D1973">
        <v>26</v>
      </c>
      <c r="E1973">
        <v>378.26168799999999</v>
      </c>
      <c r="F1973">
        <v>267.9375</v>
      </c>
      <c r="Q1973">
        <f t="shared" si="134"/>
        <v>-176.90663999999995</v>
      </c>
      <c r="V1973">
        <f t="shared" si="133"/>
        <v>201.35504800000004</v>
      </c>
    </row>
    <row r="1974" spans="1:22" x14ac:dyDescent="0.3">
      <c r="A1974">
        <v>1972</v>
      </c>
      <c r="B1974">
        <v>2015</v>
      </c>
      <c r="C1974">
        <v>5</v>
      </c>
      <c r="D1974">
        <v>27</v>
      </c>
      <c r="E1974">
        <v>377.63183600000002</v>
      </c>
      <c r="F1974">
        <v>266.95834400000001</v>
      </c>
      <c r="Q1974">
        <f t="shared" si="134"/>
        <v>-171.27216933333335</v>
      </c>
      <c r="V1974">
        <f t="shared" si="133"/>
        <v>206.35966666666667</v>
      </c>
    </row>
    <row r="1975" spans="1:22" x14ac:dyDescent="0.3">
      <c r="A1975">
        <v>1973</v>
      </c>
      <c r="B1975">
        <v>2015</v>
      </c>
      <c r="C1975">
        <v>5</v>
      </c>
      <c r="D1975">
        <v>28</v>
      </c>
      <c r="E1975">
        <v>377.171539</v>
      </c>
      <c r="F1975">
        <v>265.66665599999999</v>
      </c>
      <c r="Q1975">
        <f t="shared" si="134"/>
        <v>-157.01509599999997</v>
      </c>
      <c r="V1975">
        <f t="shared" si="133"/>
        <v>220.15644300000002</v>
      </c>
    </row>
    <row r="1976" spans="1:22" x14ac:dyDescent="0.3">
      <c r="A1976">
        <v>1974</v>
      </c>
      <c r="B1976">
        <v>2015</v>
      </c>
      <c r="C1976">
        <v>5</v>
      </c>
      <c r="D1976">
        <v>29</v>
      </c>
      <c r="E1976">
        <v>376.77261399999998</v>
      </c>
      <c r="F1976">
        <v>264.54165599999999</v>
      </c>
      <c r="Q1976">
        <f t="shared" si="134"/>
        <v>-163.36961855555558</v>
      </c>
      <c r="V1976">
        <f t="shared" si="133"/>
        <v>213.4029954444444</v>
      </c>
    </row>
    <row r="1977" spans="1:22" x14ac:dyDescent="0.3">
      <c r="A1977">
        <v>1975</v>
      </c>
      <c r="B1977">
        <v>2015</v>
      </c>
      <c r="C1977">
        <v>5</v>
      </c>
      <c r="D1977">
        <v>30</v>
      </c>
      <c r="E1977">
        <v>376.36981200000002</v>
      </c>
      <c r="F1977">
        <v>261.84375</v>
      </c>
      <c r="Q1977">
        <f t="shared" si="134"/>
        <v>-159.24177055555555</v>
      </c>
      <c r="V1977">
        <f t="shared" si="133"/>
        <v>217.12804144444448</v>
      </c>
    </row>
    <row r="1978" spans="1:22" x14ac:dyDescent="0.3">
      <c r="A1978">
        <v>1976</v>
      </c>
      <c r="B1978">
        <v>2015</v>
      </c>
      <c r="C1978">
        <v>5</v>
      </c>
      <c r="D1978">
        <v>31</v>
      </c>
      <c r="E1978">
        <v>376.036316</v>
      </c>
      <c r="F1978">
        <v>260</v>
      </c>
      <c r="Q1978">
        <f t="shared" si="134"/>
        <v>-160.58942000000002</v>
      </c>
      <c r="V1978">
        <f t="shared" si="133"/>
        <v>215.44689599999998</v>
      </c>
    </row>
    <row r="1979" spans="1:22" x14ac:dyDescent="0.3">
      <c r="A1979">
        <v>1977</v>
      </c>
      <c r="B1979">
        <v>2015</v>
      </c>
      <c r="C1979">
        <v>6</v>
      </c>
      <c r="D1979">
        <v>1</v>
      </c>
      <c r="E1979">
        <v>375.74801600000001</v>
      </c>
      <c r="F1979">
        <v>257.75</v>
      </c>
      <c r="Q1979">
        <f t="shared" si="134"/>
        <v>-147.37852655555557</v>
      </c>
      <c r="V1979">
        <f t="shared" si="133"/>
        <v>228.36948944444444</v>
      </c>
    </row>
    <row r="1980" spans="1:22" x14ac:dyDescent="0.3">
      <c r="A1980">
        <v>1978</v>
      </c>
      <c r="B1980">
        <v>2015</v>
      </c>
      <c r="C1980">
        <v>6</v>
      </c>
      <c r="D1980">
        <v>2</v>
      </c>
      <c r="E1980">
        <v>375.83520499999997</v>
      </c>
      <c r="F1980">
        <v>255.79167200000001</v>
      </c>
      <c r="Q1980">
        <f t="shared" si="134"/>
        <v>-142.05899233333332</v>
      </c>
      <c r="V1980">
        <f t="shared" si="133"/>
        <v>233.77621266666665</v>
      </c>
    </row>
    <row r="1981" spans="1:22" x14ac:dyDescent="0.3">
      <c r="A1981">
        <v>1979</v>
      </c>
      <c r="B1981">
        <v>2015</v>
      </c>
      <c r="C1981">
        <v>6</v>
      </c>
      <c r="D1981">
        <v>3</v>
      </c>
      <c r="E1981">
        <v>376.12057499999997</v>
      </c>
      <c r="F1981">
        <v>251.75</v>
      </c>
      <c r="Q1981">
        <f t="shared" si="134"/>
        <v>-130.47633188888892</v>
      </c>
      <c r="V1981">
        <f t="shared" si="133"/>
        <v>245.64424311111105</v>
      </c>
    </row>
    <row r="1982" spans="1:22" x14ac:dyDescent="0.3">
      <c r="A1982">
        <v>1980</v>
      </c>
      <c r="B1982">
        <v>2015</v>
      </c>
      <c r="C1982">
        <v>6</v>
      </c>
      <c r="D1982">
        <v>4</v>
      </c>
      <c r="E1982">
        <v>376.10485799999998</v>
      </c>
      <c r="F1982">
        <v>248.625</v>
      </c>
      <c r="Q1982">
        <f t="shared" si="134"/>
        <v>-121.2641908888889</v>
      </c>
      <c r="V1982">
        <f t="shared" si="133"/>
        <v>254.84066711111109</v>
      </c>
    </row>
    <row r="1983" spans="1:22" x14ac:dyDescent="0.3">
      <c r="A1983">
        <v>1981</v>
      </c>
      <c r="B1983">
        <v>2015</v>
      </c>
      <c r="C1983">
        <v>6</v>
      </c>
      <c r="D1983">
        <v>5</v>
      </c>
      <c r="E1983">
        <v>375.88879400000002</v>
      </c>
      <c r="F1983">
        <v>245.97917200000001</v>
      </c>
      <c r="Q1983">
        <f t="shared" si="134"/>
        <v>-137.98129777777777</v>
      </c>
      <c r="V1983">
        <f t="shared" si="133"/>
        <v>237.90749622222225</v>
      </c>
    </row>
    <row r="1984" spans="1:22" x14ac:dyDescent="0.3">
      <c r="A1984">
        <v>1982</v>
      </c>
      <c r="B1984">
        <v>2015</v>
      </c>
      <c r="C1984">
        <v>6</v>
      </c>
      <c r="D1984">
        <v>6</v>
      </c>
      <c r="E1984">
        <v>375.58358800000002</v>
      </c>
      <c r="F1984">
        <v>244.20832799999999</v>
      </c>
      <c r="Q1984">
        <f t="shared" si="134"/>
        <v>-170.79178699999997</v>
      </c>
      <c r="V1984">
        <f t="shared" si="133"/>
        <v>204.79180100000005</v>
      </c>
    </row>
    <row r="1985" spans="1:22" x14ac:dyDescent="0.3">
      <c r="A1985">
        <v>1983</v>
      </c>
      <c r="B1985">
        <v>2015</v>
      </c>
      <c r="C1985">
        <v>6</v>
      </c>
      <c r="D1985">
        <v>7</v>
      </c>
      <c r="E1985">
        <v>375.21191399999998</v>
      </c>
      <c r="F1985">
        <v>241.28125</v>
      </c>
      <c r="Q1985">
        <f t="shared" si="134"/>
        <v>-159.80498922222219</v>
      </c>
      <c r="V1985">
        <f t="shared" si="133"/>
        <v>215.40692477777779</v>
      </c>
    </row>
    <row r="1986" spans="1:22" x14ac:dyDescent="0.3">
      <c r="A1986">
        <v>1984</v>
      </c>
      <c r="B1986">
        <v>2015</v>
      </c>
      <c r="C1986">
        <v>6</v>
      </c>
      <c r="D1986">
        <v>8</v>
      </c>
      <c r="E1986">
        <v>374.98779300000001</v>
      </c>
      <c r="F1986">
        <v>239.33332799999999</v>
      </c>
      <c r="Q1986">
        <f t="shared" si="134"/>
        <v>-166.99796711111108</v>
      </c>
      <c r="V1986">
        <f t="shared" si="133"/>
        <v>207.98982588888893</v>
      </c>
    </row>
    <row r="1987" spans="1:22" x14ac:dyDescent="0.3">
      <c r="A1987">
        <v>1985</v>
      </c>
      <c r="B1987">
        <v>2015</v>
      </c>
      <c r="C1987">
        <v>6</v>
      </c>
      <c r="D1987">
        <v>9</v>
      </c>
      <c r="E1987">
        <v>374.78417999999999</v>
      </c>
      <c r="F1987">
        <v>236.625</v>
      </c>
      <c r="Q1987">
        <f t="shared" si="134"/>
        <v>-162.28367111111112</v>
      </c>
      <c r="V1987">
        <f t="shared" ref="V1987:V2050" si="135">E1987+Q1987</f>
        <v>212.50050888888887</v>
      </c>
    </row>
    <row r="1988" spans="1:22" x14ac:dyDescent="0.3">
      <c r="A1988">
        <v>1986</v>
      </c>
      <c r="B1988">
        <v>2015</v>
      </c>
      <c r="C1988">
        <v>6</v>
      </c>
      <c r="D1988">
        <v>10</v>
      </c>
      <c r="E1988">
        <v>374.57961999999998</v>
      </c>
      <c r="F1988">
        <v>234.35417200000001</v>
      </c>
      <c r="Q1988">
        <f t="shared" si="134"/>
        <v>-148.87243822222226</v>
      </c>
      <c r="V1988">
        <f t="shared" si="135"/>
        <v>225.70718177777772</v>
      </c>
    </row>
    <row r="1989" spans="1:22" x14ac:dyDescent="0.3">
      <c r="A1989">
        <v>1987</v>
      </c>
      <c r="B1989">
        <v>2015</v>
      </c>
      <c r="C1989">
        <v>6</v>
      </c>
      <c r="D1989">
        <v>11</v>
      </c>
      <c r="E1989">
        <v>374.388824</v>
      </c>
      <c r="F1989">
        <v>231.45832799999999</v>
      </c>
      <c r="Q1989">
        <f t="shared" si="134"/>
        <v>-152.75793300000001</v>
      </c>
      <c r="V1989">
        <f t="shared" si="135"/>
        <v>221.63089099999999</v>
      </c>
    </row>
    <row r="1990" spans="1:22" x14ac:dyDescent="0.3">
      <c r="A1990">
        <v>1988</v>
      </c>
      <c r="B1990">
        <v>2015</v>
      </c>
      <c r="C1990">
        <v>6</v>
      </c>
      <c r="D1990">
        <v>12</v>
      </c>
      <c r="E1990">
        <v>374.21167000000003</v>
      </c>
      <c r="F1990">
        <v>228.20832799999999</v>
      </c>
      <c r="Q1990">
        <f t="shared" si="134"/>
        <v>-152.907218</v>
      </c>
      <c r="V1990">
        <f t="shared" si="135"/>
        <v>221.30445200000003</v>
      </c>
    </row>
    <row r="1991" spans="1:22" x14ac:dyDescent="0.3">
      <c r="A1991">
        <v>1989</v>
      </c>
      <c r="B1991">
        <v>2015</v>
      </c>
      <c r="C1991">
        <v>6</v>
      </c>
      <c r="D1991">
        <v>13</v>
      </c>
      <c r="E1991">
        <v>374.04708900000003</v>
      </c>
      <c r="F1991">
        <v>224.48957799999999</v>
      </c>
      <c r="Q1991">
        <f t="shared" si="134"/>
        <v>-149.47575377777773</v>
      </c>
      <c r="V1991">
        <f t="shared" si="135"/>
        <v>224.5713352222223</v>
      </c>
    </row>
    <row r="1992" spans="1:22" x14ac:dyDescent="0.3">
      <c r="A1992">
        <v>1990</v>
      </c>
      <c r="B1992">
        <v>2015</v>
      </c>
      <c r="C1992">
        <v>6</v>
      </c>
      <c r="D1992">
        <v>14</v>
      </c>
      <c r="E1992">
        <v>373.89312699999999</v>
      </c>
      <c r="F1992">
        <v>220.58332799999999</v>
      </c>
      <c r="Q1992">
        <f t="shared" si="134"/>
        <v>-143.59997388888891</v>
      </c>
      <c r="V1992">
        <f t="shared" si="135"/>
        <v>230.29315311111108</v>
      </c>
    </row>
    <row r="1993" spans="1:22" x14ac:dyDescent="0.3">
      <c r="A1993">
        <v>1991</v>
      </c>
      <c r="B1993">
        <v>2015</v>
      </c>
      <c r="C1993">
        <v>6</v>
      </c>
      <c r="D1993">
        <v>15</v>
      </c>
      <c r="E1993">
        <v>373.74923699999999</v>
      </c>
      <c r="F1993">
        <v>218.0625</v>
      </c>
      <c r="Q1993">
        <f t="shared" si="134"/>
        <v>-135.62527455555556</v>
      </c>
      <c r="V1993">
        <f t="shared" si="135"/>
        <v>238.12396244444443</v>
      </c>
    </row>
    <row r="1994" spans="1:22" x14ac:dyDescent="0.3">
      <c r="A1994">
        <v>1992</v>
      </c>
      <c r="B1994">
        <v>2015</v>
      </c>
      <c r="C1994">
        <v>6</v>
      </c>
      <c r="D1994">
        <v>16</v>
      </c>
      <c r="E1994">
        <v>373.61886600000003</v>
      </c>
      <c r="F1994">
        <v>216.375</v>
      </c>
      <c r="Q1994">
        <f t="shared" si="134"/>
        <v>-125.86606166666668</v>
      </c>
      <c r="V1994">
        <f t="shared" si="135"/>
        <v>247.75280433333336</v>
      </c>
    </row>
    <row r="1995" spans="1:22" x14ac:dyDescent="0.3">
      <c r="A1995">
        <v>1993</v>
      </c>
      <c r="B1995">
        <v>2015</v>
      </c>
      <c r="C1995">
        <v>6</v>
      </c>
      <c r="D1995">
        <v>17</v>
      </c>
      <c r="E1995">
        <v>373.49490400000002</v>
      </c>
      <c r="F1995">
        <v>213.97917200000001</v>
      </c>
      <c r="Q1995">
        <f t="shared" ref="Q1995:Q2058" si="136">Q899</f>
        <v>-115.49106344444446</v>
      </c>
      <c r="V1995">
        <f t="shared" si="135"/>
        <v>258.00384055555554</v>
      </c>
    </row>
    <row r="1996" spans="1:22" x14ac:dyDescent="0.3">
      <c r="A1996">
        <v>1994</v>
      </c>
      <c r="B1996">
        <v>2015</v>
      </c>
      <c r="C1996">
        <v>6</v>
      </c>
      <c r="D1996">
        <v>18</v>
      </c>
      <c r="E1996">
        <v>373.38082900000001</v>
      </c>
      <c r="F1996">
        <v>210.89582799999999</v>
      </c>
      <c r="Q1996">
        <f t="shared" si="136"/>
        <v>-107.54216022222222</v>
      </c>
      <c r="V1996">
        <f t="shared" si="135"/>
        <v>265.8386687777778</v>
      </c>
    </row>
    <row r="1997" spans="1:22" x14ac:dyDescent="0.3">
      <c r="A1997">
        <v>1995</v>
      </c>
      <c r="B1997">
        <v>2015</v>
      </c>
      <c r="C1997">
        <v>6</v>
      </c>
      <c r="D1997">
        <v>19</v>
      </c>
      <c r="E1997">
        <v>373.274292</v>
      </c>
      <c r="F1997">
        <v>208.75</v>
      </c>
      <c r="Q1997">
        <f t="shared" si="136"/>
        <v>-102.01240700000001</v>
      </c>
      <c r="V1997">
        <f t="shared" si="135"/>
        <v>271.26188500000001</v>
      </c>
    </row>
    <row r="1998" spans="1:22" x14ac:dyDescent="0.3">
      <c r="A1998">
        <v>1996</v>
      </c>
      <c r="B1998">
        <v>2015</v>
      </c>
      <c r="C1998">
        <v>6</v>
      </c>
      <c r="D1998">
        <v>20</v>
      </c>
      <c r="E1998">
        <v>373.17364500000002</v>
      </c>
      <c r="F1998">
        <v>206.41667200000001</v>
      </c>
      <c r="Q1998">
        <f t="shared" si="136"/>
        <v>-95.36600566666668</v>
      </c>
      <c r="V1998">
        <f t="shared" si="135"/>
        <v>277.80763933333333</v>
      </c>
    </row>
    <row r="1999" spans="1:22" x14ac:dyDescent="0.3">
      <c r="A1999">
        <v>1997</v>
      </c>
      <c r="B1999">
        <v>2015</v>
      </c>
      <c r="C1999">
        <v>6</v>
      </c>
      <c r="D1999">
        <v>21</v>
      </c>
      <c r="E1999">
        <v>373.080444</v>
      </c>
      <c r="F1999">
        <v>204.41667200000001</v>
      </c>
      <c r="Q1999">
        <f t="shared" si="136"/>
        <v>-88.155970444444421</v>
      </c>
      <c r="V1999">
        <f t="shared" si="135"/>
        <v>284.92447355555555</v>
      </c>
    </row>
    <row r="2000" spans="1:22" x14ac:dyDescent="0.3">
      <c r="A2000">
        <v>1998</v>
      </c>
      <c r="B2000">
        <v>2015</v>
      </c>
      <c r="C2000">
        <v>6</v>
      </c>
      <c r="D2000">
        <v>22</v>
      </c>
      <c r="E2000">
        <v>372.99020400000001</v>
      </c>
      <c r="F2000">
        <v>202.41667200000001</v>
      </c>
      <c r="Q2000">
        <f t="shared" si="136"/>
        <v>-81.588645000000014</v>
      </c>
      <c r="V2000">
        <f t="shared" si="135"/>
        <v>291.40155900000002</v>
      </c>
    </row>
    <row r="2001" spans="1:22" x14ac:dyDescent="0.3">
      <c r="A2001">
        <v>1999</v>
      </c>
      <c r="B2001">
        <v>2015</v>
      </c>
      <c r="C2001">
        <v>6</v>
      </c>
      <c r="D2001">
        <v>23</v>
      </c>
      <c r="E2001">
        <v>372.90576199999998</v>
      </c>
      <c r="F2001">
        <v>200.75</v>
      </c>
      <c r="Q2001">
        <f t="shared" si="136"/>
        <v>-76.117350333333349</v>
      </c>
      <c r="V2001">
        <f t="shared" si="135"/>
        <v>296.78841166666666</v>
      </c>
    </row>
    <row r="2002" spans="1:22" x14ac:dyDescent="0.3">
      <c r="A2002">
        <v>2000</v>
      </c>
      <c r="B2002">
        <v>2015</v>
      </c>
      <c r="C2002">
        <v>6</v>
      </c>
      <c r="D2002">
        <v>24</v>
      </c>
      <c r="E2002">
        <v>372.82653800000003</v>
      </c>
      <c r="F2002">
        <v>198.875</v>
      </c>
      <c r="Q2002">
        <f t="shared" si="136"/>
        <v>-69.74740611111109</v>
      </c>
      <c r="V2002">
        <f t="shared" si="135"/>
        <v>303.07913188888892</v>
      </c>
    </row>
    <row r="2003" spans="1:22" x14ac:dyDescent="0.3">
      <c r="A2003">
        <v>2001</v>
      </c>
      <c r="B2003">
        <v>2015</v>
      </c>
      <c r="C2003">
        <v>6</v>
      </c>
      <c r="D2003">
        <v>25</v>
      </c>
      <c r="E2003">
        <v>372.75021400000003</v>
      </c>
      <c r="F2003">
        <v>197</v>
      </c>
      <c r="Q2003">
        <f t="shared" si="136"/>
        <v>-61.026265444444434</v>
      </c>
      <c r="V2003">
        <f t="shared" si="135"/>
        <v>311.72394855555558</v>
      </c>
    </row>
    <row r="2004" spans="1:22" x14ac:dyDescent="0.3">
      <c r="A2004">
        <v>2002</v>
      </c>
      <c r="B2004">
        <v>2015</v>
      </c>
      <c r="C2004">
        <v>6</v>
      </c>
      <c r="D2004">
        <v>26</v>
      </c>
      <c r="E2004">
        <v>372.67764299999999</v>
      </c>
      <c r="F2004">
        <v>196.02082799999999</v>
      </c>
      <c r="Q2004">
        <f t="shared" si="136"/>
        <v>-53.620502000000009</v>
      </c>
      <c r="V2004">
        <f t="shared" si="135"/>
        <v>319.057141</v>
      </c>
    </row>
    <row r="2005" spans="1:22" x14ac:dyDescent="0.3">
      <c r="A2005">
        <v>2003</v>
      </c>
      <c r="B2005">
        <v>2015</v>
      </c>
      <c r="C2005">
        <v>6</v>
      </c>
      <c r="D2005">
        <v>27</v>
      </c>
      <c r="E2005">
        <v>372.61135899999999</v>
      </c>
      <c r="F2005">
        <v>195.04167200000001</v>
      </c>
      <c r="Q2005">
        <f t="shared" si="136"/>
        <v>-49.124879888888891</v>
      </c>
      <c r="V2005">
        <f t="shared" si="135"/>
        <v>323.48647911111112</v>
      </c>
    </row>
    <row r="2006" spans="1:22" x14ac:dyDescent="0.3">
      <c r="A2006">
        <v>2004</v>
      </c>
      <c r="B2006">
        <v>2015</v>
      </c>
      <c r="C2006">
        <v>6</v>
      </c>
      <c r="D2006">
        <v>28</v>
      </c>
      <c r="E2006">
        <v>372.547302</v>
      </c>
      <c r="F2006">
        <v>194</v>
      </c>
      <c r="Q2006">
        <f t="shared" si="136"/>
        <v>-45.292090555555539</v>
      </c>
      <c r="V2006">
        <f t="shared" si="135"/>
        <v>327.25521144444446</v>
      </c>
    </row>
    <row r="2007" spans="1:22" x14ac:dyDescent="0.3">
      <c r="A2007">
        <v>2005</v>
      </c>
      <c r="B2007">
        <v>2015</v>
      </c>
      <c r="C2007">
        <v>6</v>
      </c>
      <c r="D2007">
        <v>29</v>
      </c>
      <c r="E2007">
        <v>372.48703</v>
      </c>
      <c r="F2007">
        <v>193.08332799999999</v>
      </c>
      <c r="Q2007">
        <f t="shared" si="136"/>
        <v>-42.185707888888892</v>
      </c>
      <c r="V2007">
        <f t="shared" si="135"/>
        <v>330.30132211111112</v>
      </c>
    </row>
    <row r="2008" spans="1:22" x14ac:dyDescent="0.3">
      <c r="A2008">
        <v>2006</v>
      </c>
      <c r="B2008">
        <v>2015</v>
      </c>
      <c r="C2008">
        <v>6</v>
      </c>
      <c r="D2008">
        <v>30</v>
      </c>
      <c r="E2008">
        <v>372.43014499999998</v>
      </c>
      <c r="F2008">
        <v>191.10417200000001</v>
      </c>
      <c r="Q2008">
        <f t="shared" si="136"/>
        <v>-37.635323555555566</v>
      </c>
      <c r="V2008">
        <f t="shared" si="135"/>
        <v>334.79482144444444</v>
      </c>
    </row>
    <row r="2009" spans="1:22" x14ac:dyDescent="0.3">
      <c r="A2009">
        <v>2007</v>
      </c>
      <c r="B2009">
        <v>2015</v>
      </c>
      <c r="C2009">
        <v>7</v>
      </c>
      <c r="D2009">
        <v>1</v>
      </c>
      <c r="E2009">
        <v>372.37527499999999</v>
      </c>
      <c r="F2009">
        <v>189.45832799999999</v>
      </c>
      <c r="Q2009">
        <f t="shared" si="136"/>
        <v>-33.224139666666673</v>
      </c>
      <c r="V2009">
        <f t="shared" si="135"/>
        <v>339.15113533333329</v>
      </c>
    </row>
    <row r="2010" spans="1:22" x14ac:dyDescent="0.3">
      <c r="A2010">
        <v>2008</v>
      </c>
      <c r="B2010">
        <v>2015</v>
      </c>
      <c r="C2010">
        <v>7</v>
      </c>
      <c r="D2010">
        <v>2</v>
      </c>
      <c r="E2010">
        <v>372.32293700000002</v>
      </c>
      <c r="F2010">
        <v>187.9375</v>
      </c>
      <c r="Q2010">
        <f t="shared" si="136"/>
        <v>-28.798638222222216</v>
      </c>
      <c r="V2010">
        <f t="shared" si="135"/>
        <v>343.5242987777778</v>
      </c>
    </row>
    <row r="2011" spans="1:22" x14ac:dyDescent="0.3">
      <c r="A2011">
        <v>2009</v>
      </c>
      <c r="B2011">
        <v>2015</v>
      </c>
      <c r="C2011">
        <v>7</v>
      </c>
      <c r="D2011">
        <v>3</v>
      </c>
      <c r="E2011">
        <v>372.27355999999997</v>
      </c>
      <c r="F2011">
        <v>186.52082799999999</v>
      </c>
      <c r="Q2011">
        <f t="shared" si="136"/>
        <v>-24.702570666666677</v>
      </c>
      <c r="V2011">
        <f t="shared" si="135"/>
        <v>347.57098933333327</v>
      </c>
    </row>
    <row r="2012" spans="1:22" x14ac:dyDescent="0.3">
      <c r="A2012">
        <v>2010</v>
      </c>
      <c r="B2012">
        <v>2015</v>
      </c>
      <c r="C2012">
        <v>7</v>
      </c>
      <c r="D2012">
        <v>4</v>
      </c>
      <c r="E2012">
        <v>372.22662400000002</v>
      </c>
      <c r="F2012">
        <v>186</v>
      </c>
      <c r="Q2012">
        <f t="shared" si="136"/>
        <v>-21.048461777777764</v>
      </c>
      <c r="V2012">
        <f t="shared" si="135"/>
        <v>351.17816222222223</v>
      </c>
    </row>
    <row r="2013" spans="1:22" x14ac:dyDescent="0.3">
      <c r="A2013">
        <v>2011</v>
      </c>
      <c r="B2013">
        <v>2015</v>
      </c>
      <c r="C2013">
        <v>7</v>
      </c>
      <c r="D2013">
        <v>5</v>
      </c>
      <c r="E2013">
        <v>372.18035900000001</v>
      </c>
      <c r="F2013">
        <v>184.875</v>
      </c>
      <c r="Q2013">
        <f t="shared" si="136"/>
        <v>-17.288899555555556</v>
      </c>
      <c r="V2013">
        <f t="shared" si="135"/>
        <v>354.89145944444448</v>
      </c>
    </row>
    <row r="2014" spans="1:22" x14ac:dyDescent="0.3">
      <c r="A2014">
        <v>2012</v>
      </c>
      <c r="B2014">
        <v>2015</v>
      </c>
      <c r="C2014">
        <v>7</v>
      </c>
      <c r="D2014">
        <v>6</v>
      </c>
      <c r="E2014">
        <v>372.13601699999998</v>
      </c>
      <c r="F2014">
        <v>183.0625</v>
      </c>
      <c r="Q2014">
        <f t="shared" si="136"/>
        <v>-13.212575222222224</v>
      </c>
      <c r="V2014">
        <f t="shared" si="135"/>
        <v>358.92344177777778</v>
      </c>
    </row>
    <row r="2015" spans="1:22" x14ac:dyDescent="0.3">
      <c r="A2015">
        <v>2013</v>
      </c>
      <c r="B2015">
        <v>2015</v>
      </c>
      <c r="C2015">
        <v>7</v>
      </c>
      <c r="D2015">
        <v>7</v>
      </c>
      <c r="E2015">
        <v>372.09326199999998</v>
      </c>
      <c r="F2015">
        <v>182.02082799999999</v>
      </c>
      <c r="Q2015">
        <f t="shared" si="136"/>
        <v>-10.430716666666671</v>
      </c>
      <c r="V2015">
        <f t="shared" si="135"/>
        <v>361.6625453333333</v>
      </c>
    </row>
    <row r="2016" spans="1:22" x14ac:dyDescent="0.3">
      <c r="A2016">
        <v>2014</v>
      </c>
      <c r="B2016">
        <v>2015</v>
      </c>
      <c r="C2016">
        <v>7</v>
      </c>
      <c r="D2016">
        <v>8</v>
      </c>
      <c r="E2016">
        <v>372.05181900000002</v>
      </c>
      <c r="F2016">
        <v>181.20832799999999</v>
      </c>
      <c r="Q2016">
        <f t="shared" si="136"/>
        <v>-7.1202613333333282</v>
      </c>
      <c r="V2016">
        <f t="shared" si="135"/>
        <v>364.93155766666672</v>
      </c>
    </row>
    <row r="2017" spans="1:22" x14ac:dyDescent="0.3">
      <c r="A2017">
        <v>2015</v>
      </c>
      <c r="B2017">
        <v>2015</v>
      </c>
      <c r="C2017">
        <v>7</v>
      </c>
      <c r="D2017">
        <v>9</v>
      </c>
      <c r="E2017">
        <v>372.01181000000003</v>
      </c>
      <c r="F2017">
        <v>180.4375</v>
      </c>
      <c r="Q2017">
        <f t="shared" si="136"/>
        <v>-3.7507257777777707</v>
      </c>
      <c r="V2017">
        <f t="shared" si="135"/>
        <v>368.26108422222228</v>
      </c>
    </row>
    <row r="2018" spans="1:22" x14ac:dyDescent="0.3">
      <c r="A2018">
        <v>2016</v>
      </c>
      <c r="B2018">
        <v>2015</v>
      </c>
      <c r="C2018">
        <v>7</v>
      </c>
      <c r="D2018">
        <v>10</v>
      </c>
      <c r="E2018">
        <v>371.973724</v>
      </c>
      <c r="F2018">
        <v>181.47917200000001</v>
      </c>
      <c r="Q2018">
        <f t="shared" si="136"/>
        <v>-0.13614411111111244</v>
      </c>
      <c r="V2018">
        <f t="shared" si="135"/>
        <v>371.83757988888891</v>
      </c>
    </row>
    <row r="2019" spans="1:22" x14ac:dyDescent="0.3">
      <c r="A2019">
        <v>2017</v>
      </c>
      <c r="B2019">
        <v>2015</v>
      </c>
      <c r="C2019">
        <v>7</v>
      </c>
      <c r="D2019">
        <v>11</v>
      </c>
      <c r="E2019">
        <v>371.93637100000001</v>
      </c>
      <c r="F2019">
        <v>179.17707799999999</v>
      </c>
      <c r="Q2019">
        <f t="shared" si="136"/>
        <v>3.9849397777777731</v>
      </c>
      <c r="V2019">
        <f t="shared" si="135"/>
        <v>375.92131077777776</v>
      </c>
    </row>
    <row r="2020" spans="1:22" x14ac:dyDescent="0.3">
      <c r="A2020">
        <v>2018</v>
      </c>
      <c r="B2020">
        <v>2015</v>
      </c>
      <c r="C2020">
        <v>7</v>
      </c>
      <c r="D2020">
        <v>12</v>
      </c>
      <c r="E2020">
        <v>371.89880399999998</v>
      </c>
      <c r="F2020">
        <v>178.35417200000001</v>
      </c>
      <c r="Q2020">
        <f t="shared" si="136"/>
        <v>7.8677928888888822</v>
      </c>
      <c r="V2020">
        <f t="shared" si="135"/>
        <v>379.76659688888884</v>
      </c>
    </row>
    <row r="2021" spans="1:22" x14ac:dyDescent="0.3">
      <c r="A2021">
        <v>2019</v>
      </c>
      <c r="B2021">
        <v>2015</v>
      </c>
      <c r="C2021">
        <v>7</v>
      </c>
      <c r="D2021">
        <v>13</v>
      </c>
      <c r="E2021">
        <v>371.86120599999998</v>
      </c>
      <c r="F2021">
        <v>176.58332799999999</v>
      </c>
      <c r="Q2021">
        <f t="shared" si="136"/>
        <v>11.371624222222218</v>
      </c>
      <c r="V2021">
        <f t="shared" si="135"/>
        <v>383.23283022222222</v>
      </c>
    </row>
    <row r="2022" spans="1:22" x14ac:dyDescent="0.3">
      <c r="A2022">
        <v>2020</v>
      </c>
      <c r="B2022">
        <v>2015</v>
      </c>
      <c r="C2022">
        <v>7</v>
      </c>
      <c r="D2022">
        <v>14</v>
      </c>
      <c r="E2022">
        <v>371.82540899999998</v>
      </c>
      <c r="F2022">
        <v>175.10417200000001</v>
      </c>
      <c r="Q2022">
        <f t="shared" si="136"/>
        <v>14.969005999999991</v>
      </c>
      <c r="V2022">
        <f t="shared" si="135"/>
        <v>386.79441499999996</v>
      </c>
    </row>
    <row r="2023" spans="1:22" x14ac:dyDescent="0.3">
      <c r="A2023">
        <v>2021</v>
      </c>
      <c r="B2023">
        <v>2015</v>
      </c>
      <c r="C2023">
        <v>7</v>
      </c>
      <c r="D2023">
        <v>15</v>
      </c>
      <c r="E2023">
        <v>371.79058800000001</v>
      </c>
      <c r="F2023">
        <v>175</v>
      </c>
      <c r="Q2023">
        <f t="shared" si="136"/>
        <v>18.26070144444445</v>
      </c>
      <c r="V2023">
        <f t="shared" si="135"/>
        <v>390.05128944444448</v>
      </c>
    </row>
    <row r="2024" spans="1:22" x14ac:dyDescent="0.3">
      <c r="A2024">
        <v>2022</v>
      </c>
      <c r="B2024">
        <v>2015</v>
      </c>
      <c r="C2024">
        <v>7</v>
      </c>
      <c r="D2024">
        <v>16</v>
      </c>
      <c r="E2024">
        <v>371.75650000000002</v>
      </c>
      <c r="F2024">
        <v>173.9375</v>
      </c>
      <c r="Q2024">
        <f t="shared" si="136"/>
        <v>21.234088555555573</v>
      </c>
      <c r="V2024">
        <f t="shared" si="135"/>
        <v>392.99058855555558</v>
      </c>
    </row>
    <row r="2025" spans="1:22" x14ac:dyDescent="0.3">
      <c r="A2025">
        <v>2023</v>
      </c>
      <c r="B2025">
        <v>2015</v>
      </c>
      <c r="C2025">
        <v>7</v>
      </c>
      <c r="D2025">
        <v>17</v>
      </c>
      <c r="E2025">
        <v>371.72274800000002</v>
      </c>
      <c r="F2025">
        <v>172.35417200000001</v>
      </c>
      <c r="Q2025">
        <f t="shared" si="136"/>
        <v>23.90469522222222</v>
      </c>
      <c r="V2025">
        <f t="shared" si="135"/>
        <v>395.62744322222227</v>
      </c>
    </row>
    <row r="2026" spans="1:22" x14ac:dyDescent="0.3">
      <c r="A2026">
        <v>2024</v>
      </c>
      <c r="B2026">
        <v>2015</v>
      </c>
      <c r="C2026">
        <v>7</v>
      </c>
      <c r="D2026">
        <v>18</v>
      </c>
      <c r="E2026">
        <v>371.68893400000002</v>
      </c>
      <c r="F2026">
        <v>171.125</v>
      </c>
      <c r="Q2026">
        <f t="shared" si="136"/>
        <v>26.928712555555553</v>
      </c>
      <c r="V2026">
        <f t="shared" si="135"/>
        <v>398.61764655555555</v>
      </c>
    </row>
    <row r="2027" spans="1:22" x14ac:dyDescent="0.3">
      <c r="A2027">
        <v>2025</v>
      </c>
      <c r="B2027">
        <v>2015</v>
      </c>
      <c r="C2027">
        <v>7</v>
      </c>
      <c r="D2027">
        <v>19</v>
      </c>
      <c r="E2027">
        <v>371.65646400000003</v>
      </c>
      <c r="F2027">
        <v>170.66667200000001</v>
      </c>
      <c r="Q2027">
        <f t="shared" si="136"/>
        <v>28.88443344444444</v>
      </c>
      <c r="V2027">
        <f t="shared" si="135"/>
        <v>400.54089744444445</v>
      </c>
    </row>
    <row r="2028" spans="1:22" x14ac:dyDescent="0.3">
      <c r="A2028">
        <v>2026</v>
      </c>
      <c r="B2028">
        <v>2015</v>
      </c>
      <c r="C2028">
        <v>7</v>
      </c>
      <c r="D2028">
        <v>20</v>
      </c>
      <c r="E2028">
        <v>371.62435900000003</v>
      </c>
      <c r="F2028">
        <v>169.1875</v>
      </c>
      <c r="Q2028">
        <f t="shared" si="136"/>
        <v>32.043072111111115</v>
      </c>
      <c r="V2028">
        <f t="shared" si="135"/>
        <v>403.66743111111111</v>
      </c>
    </row>
    <row r="2029" spans="1:22" x14ac:dyDescent="0.3">
      <c r="A2029">
        <v>2027</v>
      </c>
      <c r="B2029">
        <v>2015</v>
      </c>
      <c r="C2029">
        <v>7</v>
      </c>
      <c r="D2029">
        <v>21</v>
      </c>
      <c r="E2029">
        <v>371.59320100000002</v>
      </c>
      <c r="F2029">
        <v>168.67707799999999</v>
      </c>
      <c r="Q2029">
        <f t="shared" si="136"/>
        <v>34.883117666666664</v>
      </c>
      <c r="V2029">
        <f t="shared" si="135"/>
        <v>406.47631866666666</v>
      </c>
    </row>
    <row r="2030" spans="1:22" x14ac:dyDescent="0.3">
      <c r="A2030">
        <v>2028</v>
      </c>
      <c r="B2030">
        <v>2015</v>
      </c>
      <c r="C2030">
        <v>7</v>
      </c>
      <c r="D2030">
        <v>22</v>
      </c>
      <c r="E2030">
        <v>371.56253099999998</v>
      </c>
      <c r="F2030">
        <v>168</v>
      </c>
      <c r="Q2030">
        <f t="shared" si="136"/>
        <v>37.630267444444442</v>
      </c>
      <c r="V2030">
        <f t="shared" si="135"/>
        <v>409.19279844444441</v>
      </c>
    </row>
    <row r="2031" spans="1:22" x14ac:dyDescent="0.3">
      <c r="A2031">
        <v>2029</v>
      </c>
      <c r="B2031">
        <v>2015</v>
      </c>
      <c r="C2031">
        <v>7</v>
      </c>
      <c r="D2031">
        <v>23</v>
      </c>
      <c r="E2031">
        <v>371.53170799999998</v>
      </c>
      <c r="F2031">
        <v>167.77082799999999</v>
      </c>
      <c r="Q2031">
        <f t="shared" si="136"/>
        <v>40.648223999999999</v>
      </c>
      <c r="V2031">
        <f t="shared" si="135"/>
        <v>412.17993200000001</v>
      </c>
    </row>
    <row r="2032" spans="1:22" x14ac:dyDescent="0.3">
      <c r="A2032">
        <v>2030</v>
      </c>
      <c r="B2032">
        <v>2015</v>
      </c>
      <c r="C2032">
        <v>7</v>
      </c>
      <c r="D2032">
        <v>24</v>
      </c>
      <c r="E2032">
        <v>371.50100700000002</v>
      </c>
      <c r="F2032">
        <v>166.25</v>
      </c>
      <c r="Q2032">
        <f t="shared" si="136"/>
        <v>43.987416444444442</v>
      </c>
      <c r="V2032">
        <f t="shared" si="135"/>
        <v>415.48842344444444</v>
      </c>
    </row>
    <row r="2033" spans="1:22" x14ac:dyDescent="0.3">
      <c r="A2033">
        <v>2031</v>
      </c>
      <c r="B2033">
        <v>2015</v>
      </c>
      <c r="C2033">
        <v>7</v>
      </c>
      <c r="D2033">
        <v>25</v>
      </c>
      <c r="E2033">
        <v>371.47152699999998</v>
      </c>
      <c r="F2033">
        <v>165.1875</v>
      </c>
      <c r="Q2033">
        <f t="shared" si="136"/>
        <v>47.220932111111118</v>
      </c>
      <c r="V2033">
        <f t="shared" si="135"/>
        <v>418.69245911111108</v>
      </c>
    </row>
    <row r="2034" spans="1:22" x14ac:dyDescent="0.3">
      <c r="A2034">
        <v>2032</v>
      </c>
      <c r="B2034">
        <v>2015</v>
      </c>
      <c r="C2034">
        <v>7</v>
      </c>
      <c r="D2034">
        <v>26</v>
      </c>
      <c r="E2034">
        <v>371.44232199999999</v>
      </c>
      <c r="F2034">
        <v>164</v>
      </c>
      <c r="Q2034">
        <f t="shared" si="136"/>
        <v>50.041812444444446</v>
      </c>
      <c r="V2034">
        <f t="shared" si="135"/>
        <v>421.48413444444441</v>
      </c>
    </row>
    <row r="2035" spans="1:22" x14ac:dyDescent="0.3">
      <c r="A2035">
        <v>2033</v>
      </c>
      <c r="B2035">
        <v>2015</v>
      </c>
      <c r="C2035">
        <v>7</v>
      </c>
      <c r="D2035">
        <v>27</v>
      </c>
      <c r="E2035">
        <v>371.41204800000003</v>
      </c>
      <c r="F2035">
        <v>163.79167200000001</v>
      </c>
      <c r="Q2035">
        <f t="shared" si="136"/>
        <v>52.622131333333321</v>
      </c>
      <c r="V2035">
        <f t="shared" si="135"/>
        <v>424.03417933333333</v>
      </c>
    </row>
    <row r="2036" spans="1:22" x14ac:dyDescent="0.3">
      <c r="A2036">
        <v>2034</v>
      </c>
      <c r="B2036">
        <v>2015</v>
      </c>
      <c r="C2036">
        <v>7</v>
      </c>
      <c r="D2036">
        <v>28</v>
      </c>
      <c r="E2036">
        <v>371.38235500000002</v>
      </c>
      <c r="F2036">
        <v>162.01042200000001</v>
      </c>
      <c r="Q2036">
        <f t="shared" si="136"/>
        <v>55.291880222222211</v>
      </c>
      <c r="V2036">
        <f t="shared" si="135"/>
        <v>426.67423522222225</v>
      </c>
    </row>
    <row r="2037" spans="1:22" x14ac:dyDescent="0.3">
      <c r="A2037">
        <v>2035</v>
      </c>
      <c r="B2037">
        <v>2015</v>
      </c>
      <c r="C2037">
        <v>7</v>
      </c>
      <c r="D2037">
        <v>29</v>
      </c>
      <c r="E2037">
        <v>371.35235599999999</v>
      </c>
      <c r="F2037">
        <v>161.45832799999999</v>
      </c>
      <c r="Q2037">
        <f t="shared" si="136"/>
        <v>57.783158999999991</v>
      </c>
      <c r="V2037">
        <f t="shared" si="135"/>
        <v>429.135515</v>
      </c>
    </row>
    <row r="2038" spans="1:22" x14ac:dyDescent="0.3">
      <c r="A2038">
        <v>2036</v>
      </c>
      <c r="B2038">
        <v>2015</v>
      </c>
      <c r="C2038">
        <v>7</v>
      </c>
      <c r="D2038">
        <v>30</v>
      </c>
      <c r="E2038">
        <v>371.32284499999997</v>
      </c>
      <c r="F2038">
        <v>161.04167200000001</v>
      </c>
      <c r="Q2038">
        <f t="shared" si="136"/>
        <v>60.366397555555551</v>
      </c>
      <c r="V2038">
        <f t="shared" si="135"/>
        <v>431.68924255555555</v>
      </c>
    </row>
    <row r="2039" spans="1:22" x14ac:dyDescent="0.3">
      <c r="A2039">
        <v>2037</v>
      </c>
      <c r="B2039">
        <v>2015</v>
      </c>
      <c r="C2039">
        <v>7</v>
      </c>
      <c r="D2039">
        <v>31</v>
      </c>
      <c r="E2039">
        <v>371.29431199999999</v>
      </c>
      <c r="F2039">
        <v>160.75</v>
      </c>
      <c r="Q2039">
        <f t="shared" si="136"/>
        <v>62.779181888888893</v>
      </c>
      <c r="V2039">
        <f t="shared" si="135"/>
        <v>434.07349388888889</v>
      </c>
    </row>
    <row r="2040" spans="1:22" x14ac:dyDescent="0.3">
      <c r="A2040">
        <v>2038</v>
      </c>
      <c r="B2040">
        <v>2015</v>
      </c>
      <c r="C2040">
        <v>8</v>
      </c>
      <c r="D2040">
        <v>1</v>
      </c>
      <c r="E2040">
        <v>371.26593000000003</v>
      </c>
      <c r="F2040">
        <v>159.58332799999999</v>
      </c>
      <c r="Q2040">
        <f t="shared" si="136"/>
        <v>65.293704444444458</v>
      </c>
      <c r="V2040">
        <f t="shared" si="135"/>
        <v>436.5596344444445</v>
      </c>
    </row>
    <row r="2041" spans="1:22" x14ac:dyDescent="0.3">
      <c r="A2041">
        <v>2039</v>
      </c>
      <c r="B2041">
        <v>2015</v>
      </c>
      <c r="C2041">
        <v>8</v>
      </c>
      <c r="D2041">
        <v>2</v>
      </c>
      <c r="E2041">
        <v>371.23980699999998</v>
      </c>
      <c r="F2041">
        <v>159</v>
      </c>
      <c r="Q2041">
        <f t="shared" si="136"/>
        <v>67.523661333333337</v>
      </c>
      <c r="V2041">
        <f t="shared" si="135"/>
        <v>438.76346833333332</v>
      </c>
    </row>
    <row r="2042" spans="1:22" x14ac:dyDescent="0.3">
      <c r="A2042">
        <v>2040</v>
      </c>
      <c r="B2042">
        <v>2015</v>
      </c>
      <c r="C2042">
        <v>8</v>
      </c>
      <c r="D2042">
        <v>3</v>
      </c>
      <c r="E2042">
        <v>371.21081500000003</v>
      </c>
      <c r="F2042">
        <v>159.97917200000001</v>
      </c>
      <c r="Q2042">
        <f t="shared" si="136"/>
        <v>69.839560555555565</v>
      </c>
      <c r="V2042">
        <f t="shared" si="135"/>
        <v>441.0503755555556</v>
      </c>
    </row>
    <row r="2043" spans="1:22" x14ac:dyDescent="0.3">
      <c r="A2043">
        <v>2041</v>
      </c>
      <c r="B2043">
        <v>2015</v>
      </c>
      <c r="C2043">
        <v>8</v>
      </c>
      <c r="D2043">
        <v>4</v>
      </c>
      <c r="E2043">
        <v>371.182526</v>
      </c>
      <c r="F2043">
        <v>159</v>
      </c>
      <c r="Q2043">
        <f t="shared" si="136"/>
        <v>72.313422111111123</v>
      </c>
      <c r="V2043">
        <f t="shared" si="135"/>
        <v>443.49594811111115</v>
      </c>
    </row>
    <row r="2044" spans="1:22" x14ac:dyDescent="0.3">
      <c r="A2044">
        <v>2042</v>
      </c>
      <c r="B2044">
        <v>2015</v>
      </c>
      <c r="C2044">
        <v>8</v>
      </c>
      <c r="D2044">
        <v>5</v>
      </c>
      <c r="E2044">
        <v>371.155304</v>
      </c>
      <c r="F2044">
        <v>158.6875</v>
      </c>
      <c r="Q2044">
        <f t="shared" si="136"/>
        <v>74.402625111111107</v>
      </c>
      <c r="V2044">
        <f t="shared" si="135"/>
        <v>445.55792911111109</v>
      </c>
    </row>
    <row r="2045" spans="1:22" x14ac:dyDescent="0.3">
      <c r="A2045">
        <v>2043</v>
      </c>
      <c r="B2045">
        <v>2015</v>
      </c>
      <c r="C2045">
        <v>8</v>
      </c>
      <c r="D2045">
        <v>6</v>
      </c>
      <c r="E2045">
        <v>371.12759399999999</v>
      </c>
      <c r="F2045">
        <v>157.52082799999999</v>
      </c>
      <c r="Q2045">
        <f t="shared" si="136"/>
        <v>76.711281666666665</v>
      </c>
      <c r="V2045">
        <f t="shared" si="135"/>
        <v>447.83887566666664</v>
      </c>
    </row>
    <row r="2046" spans="1:22" x14ac:dyDescent="0.3">
      <c r="A2046">
        <v>2044</v>
      </c>
      <c r="B2046">
        <v>2015</v>
      </c>
      <c r="C2046">
        <v>8</v>
      </c>
      <c r="D2046">
        <v>7</v>
      </c>
      <c r="E2046">
        <v>371.09985399999999</v>
      </c>
      <c r="F2046">
        <v>156.71875</v>
      </c>
      <c r="Q2046">
        <f t="shared" si="136"/>
        <v>78.626437666666661</v>
      </c>
      <c r="V2046">
        <f t="shared" si="135"/>
        <v>449.72629166666667</v>
      </c>
    </row>
    <row r="2047" spans="1:22" x14ac:dyDescent="0.3">
      <c r="A2047">
        <v>2045</v>
      </c>
      <c r="B2047">
        <v>2015</v>
      </c>
      <c r="C2047">
        <v>8</v>
      </c>
      <c r="D2047">
        <v>8</v>
      </c>
      <c r="E2047">
        <v>371.07247899999999</v>
      </c>
      <c r="F2047">
        <v>156.04167200000001</v>
      </c>
      <c r="Q2047">
        <f t="shared" si="136"/>
        <v>81.368394777777766</v>
      </c>
      <c r="V2047">
        <f t="shared" si="135"/>
        <v>452.44087377777777</v>
      </c>
    </row>
    <row r="2048" spans="1:22" x14ac:dyDescent="0.3">
      <c r="A2048">
        <v>2046</v>
      </c>
      <c r="B2048">
        <v>2015</v>
      </c>
      <c r="C2048">
        <v>8</v>
      </c>
      <c r="D2048">
        <v>9</v>
      </c>
      <c r="E2048">
        <v>371.045074</v>
      </c>
      <c r="F2048">
        <v>155.97917200000001</v>
      </c>
      <c r="Q2048">
        <f t="shared" si="136"/>
        <v>83.317718444444438</v>
      </c>
      <c r="V2048">
        <f t="shared" si="135"/>
        <v>454.36279244444444</v>
      </c>
    </row>
    <row r="2049" spans="1:22" x14ac:dyDescent="0.3">
      <c r="A2049">
        <v>2047</v>
      </c>
      <c r="B2049">
        <v>2015</v>
      </c>
      <c r="C2049">
        <v>8</v>
      </c>
      <c r="D2049">
        <v>10</v>
      </c>
      <c r="E2049">
        <v>371.017853</v>
      </c>
      <c r="F2049">
        <v>155.14582799999999</v>
      </c>
      <c r="Q2049">
        <f t="shared" si="136"/>
        <v>84.670678111111101</v>
      </c>
      <c r="V2049">
        <f t="shared" si="135"/>
        <v>455.6885311111111</v>
      </c>
    </row>
    <row r="2050" spans="1:22" x14ac:dyDescent="0.3">
      <c r="A2050">
        <v>2048</v>
      </c>
      <c r="B2050">
        <v>2015</v>
      </c>
      <c r="C2050">
        <v>8</v>
      </c>
      <c r="D2050">
        <v>11</v>
      </c>
      <c r="E2050">
        <v>370.99035600000002</v>
      </c>
      <c r="F2050">
        <v>154.625</v>
      </c>
      <c r="Q2050">
        <f t="shared" si="136"/>
        <v>86.768449666666683</v>
      </c>
      <c r="V2050">
        <f t="shared" si="135"/>
        <v>457.75880566666672</v>
      </c>
    </row>
    <row r="2051" spans="1:22" x14ac:dyDescent="0.3">
      <c r="A2051">
        <v>2049</v>
      </c>
      <c r="B2051">
        <v>2015</v>
      </c>
      <c r="C2051">
        <v>8</v>
      </c>
      <c r="D2051">
        <v>12</v>
      </c>
      <c r="E2051">
        <v>370.963165</v>
      </c>
      <c r="F2051">
        <v>155.08332799999999</v>
      </c>
      <c r="Q2051">
        <f t="shared" si="136"/>
        <v>88.913631888888887</v>
      </c>
      <c r="V2051">
        <f t="shared" ref="V2051:V2114" si="137">E2051+Q2051</f>
        <v>459.87679688888886</v>
      </c>
    </row>
    <row r="2052" spans="1:22" x14ac:dyDescent="0.3">
      <c r="A2052">
        <v>2050</v>
      </c>
      <c r="B2052">
        <v>2015</v>
      </c>
      <c r="C2052">
        <v>8</v>
      </c>
      <c r="D2052">
        <v>13</v>
      </c>
      <c r="E2052">
        <v>370.93637100000001</v>
      </c>
      <c r="F2052">
        <v>154</v>
      </c>
      <c r="Q2052">
        <f t="shared" si="136"/>
        <v>91.079413666666653</v>
      </c>
      <c r="V2052">
        <f t="shared" si="137"/>
        <v>462.01578466666666</v>
      </c>
    </row>
    <row r="2053" spans="1:22" x14ac:dyDescent="0.3">
      <c r="A2053">
        <v>2051</v>
      </c>
      <c r="B2053">
        <v>2015</v>
      </c>
      <c r="C2053">
        <v>8</v>
      </c>
      <c r="D2053">
        <v>14</v>
      </c>
      <c r="E2053">
        <v>370.91027800000001</v>
      </c>
      <c r="F2053">
        <v>154</v>
      </c>
      <c r="Q2053">
        <f t="shared" si="136"/>
        <v>92.755459333333334</v>
      </c>
      <c r="V2053">
        <f t="shared" si="137"/>
        <v>463.66573733333337</v>
      </c>
    </row>
    <row r="2054" spans="1:22" x14ac:dyDescent="0.3">
      <c r="A2054">
        <v>2052</v>
      </c>
      <c r="B2054">
        <v>2015</v>
      </c>
      <c r="C2054">
        <v>8</v>
      </c>
      <c r="D2054">
        <v>15</v>
      </c>
      <c r="E2054">
        <v>370.88330100000002</v>
      </c>
      <c r="F2054">
        <v>153.41667200000001</v>
      </c>
      <c r="Q2054">
        <f t="shared" si="136"/>
        <v>122.738722</v>
      </c>
      <c r="V2054">
        <f t="shared" si="137"/>
        <v>493.62202300000001</v>
      </c>
    </row>
    <row r="2055" spans="1:22" x14ac:dyDescent="0.3">
      <c r="A2055">
        <v>2053</v>
      </c>
      <c r="B2055">
        <v>2015</v>
      </c>
      <c r="C2055">
        <v>8</v>
      </c>
      <c r="D2055">
        <v>16</v>
      </c>
      <c r="E2055">
        <v>370.85672</v>
      </c>
      <c r="F2055">
        <v>152.125</v>
      </c>
      <c r="Q2055">
        <f t="shared" si="136"/>
        <v>96.565126222222219</v>
      </c>
      <c r="V2055">
        <f t="shared" si="137"/>
        <v>467.4218462222222</v>
      </c>
    </row>
    <row r="2056" spans="1:22" x14ac:dyDescent="0.3">
      <c r="A2056">
        <v>2054</v>
      </c>
      <c r="B2056">
        <v>2015</v>
      </c>
      <c r="C2056">
        <v>8</v>
      </c>
      <c r="D2056">
        <v>17</v>
      </c>
      <c r="E2056">
        <v>370.82971199999997</v>
      </c>
      <c r="F2056">
        <v>150.95832799999999</v>
      </c>
      <c r="Q2056">
        <f t="shared" si="136"/>
        <v>98.497401111111117</v>
      </c>
      <c r="V2056">
        <f t="shared" si="137"/>
        <v>469.32711311111109</v>
      </c>
    </row>
    <row r="2057" spans="1:22" x14ac:dyDescent="0.3">
      <c r="A2057">
        <v>2055</v>
      </c>
      <c r="B2057">
        <v>2015</v>
      </c>
      <c r="C2057">
        <v>8</v>
      </c>
      <c r="D2057">
        <v>18</v>
      </c>
      <c r="E2057">
        <v>370.80270400000001</v>
      </c>
      <c r="F2057">
        <v>150.08332799999999</v>
      </c>
      <c r="Q2057">
        <f t="shared" si="136"/>
        <v>100.06689944444445</v>
      </c>
      <c r="V2057">
        <f t="shared" si="137"/>
        <v>470.86960344444446</v>
      </c>
    </row>
    <row r="2058" spans="1:22" x14ac:dyDescent="0.3">
      <c r="A2058">
        <v>2056</v>
      </c>
      <c r="B2058">
        <v>2015</v>
      </c>
      <c r="C2058">
        <v>8</v>
      </c>
      <c r="D2058">
        <v>19</v>
      </c>
      <c r="E2058">
        <v>370.776184</v>
      </c>
      <c r="F2058">
        <v>150.1875</v>
      </c>
      <c r="Q2058">
        <f t="shared" si="136"/>
        <v>101.87088511111109</v>
      </c>
      <c r="V2058">
        <f t="shared" si="137"/>
        <v>472.64706911111108</v>
      </c>
    </row>
    <row r="2059" spans="1:22" x14ac:dyDescent="0.3">
      <c r="A2059">
        <v>2057</v>
      </c>
      <c r="B2059">
        <v>2015</v>
      </c>
      <c r="C2059">
        <v>8</v>
      </c>
      <c r="D2059">
        <v>20</v>
      </c>
      <c r="E2059">
        <v>370.75012199999998</v>
      </c>
      <c r="F2059">
        <v>151.9375</v>
      </c>
      <c r="Q2059">
        <f t="shared" ref="Q2059:Q2122" si="138">Q963</f>
        <v>103.38604233333334</v>
      </c>
      <c r="V2059">
        <f t="shared" si="137"/>
        <v>474.13616433333334</v>
      </c>
    </row>
    <row r="2060" spans="1:22" x14ac:dyDescent="0.3">
      <c r="A2060">
        <v>2058</v>
      </c>
      <c r="B2060">
        <v>2015</v>
      </c>
      <c r="C2060">
        <v>8</v>
      </c>
      <c r="D2060">
        <v>21</v>
      </c>
      <c r="E2060">
        <v>370.724243</v>
      </c>
      <c r="F2060">
        <v>151.02082799999999</v>
      </c>
      <c r="Q2060">
        <f t="shared" si="138"/>
        <v>105.39706577777777</v>
      </c>
      <c r="V2060">
        <f t="shared" si="137"/>
        <v>476.12130877777776</v>
      </c>
    </row>
    <row r="2061" spans="1:22" x14ac:dyDescent="0.3">
      <c r="A2061">
        <v>2059</v>
      </c>
      <c r="B2061">
        <v>2015</v>
      </c>
      <c r="C2061">
        <v>8</v>
      </c>
      <c r="D2061">
        <v>22</v>
      </c>
      <c r="E2061">
        <v>370.69775399999997</v>
      </c>
      <c r="F2061">
        <v>149.78125</v>
      </c>
      <c r="Q2061">
        <f t="shared" si="138"/>
        <v>107.31358855555555</v>
      </c>
      <c r="V2061">
        <f t="shared" si="137"/>
        <v>478.01134255555553</v>
      </c>
    </row>
    <row r="2062" spans="1:22" x14ac:dyDescent="0.3">
      <c r="A2062">
        <v>2060</v>
      </c>
      <c r="B2062">
        <v>2015</v>
      </c>
      <c r="C2062">
        <v>8</v>
      </c>
      <c r="D2062">
        <v>23</v>
      </c>
      <c r="E2062">
        <v>370.67099000000002</v>
      </c>
      <c r="F2062">
        <v>149.01042200000001</v>
      </c>
      <c r="Q2062">
        <f t="shared" si="138"/>
        <v>108.90832044444446</v>
      </c>
      <c r="V2062">
        <f t="shared" si="137"/>
        <v>479.57931044444445</v>
      </c>
    </row>
    <row r="2063" spans="1:22" x14ac:dyDescent="0.3">
      <c r="A2063">
        <v>2061</v>
      </c>
      <c r="B2063">
        <v>2015</v>
      </c>
      <c r="C2063">
        <v>8</v>
      </c>
      <c r="D2063">
        <v>24</v>
      </c>
      <c r="E2063">
        <v>370.64538599999997</v>
      </c>
      <c r="F2063">
        <v>149.01042200000001</v>
      </c>
      <c r="Q2063">
        <f t="shared" si="138"/>
        <v>110.85681177777776</v>
      </c>
      <c r="V2063">
        <f t="shared" si="137"/>
        <v>481.50219777777772</v>
      </c>
    </row>
    <row r="2064" spans="1:22" x14ac:dyDescent="0.3">
      <c r="A2064">
        <v>2062</v>
      </c>
      <c r="B2064">
        <v>2015</v>
      </c>
      <c r="C2064">
        <v>8</v>
      </c>
      <c r="D2064">
        <v>25</v>
      </c>
      <c r="E2064">
        <v>370.61883499999999</v>
      </c>
      <c r="F2064">
        <v>148.97917200000001</v>
      </c>
      <c r="Q2064">
        <f t="shared" si="138"/>
        <v>111.82386433333333</v>
      </c>
      <c r="V2064">
        <f t="shared" si="137"/>
        <v>482.44269933333334</v>
      </c>
    </row>
    <row r="2065" spans="1:22" x14ac:dyDescent="0.3">
      <c r="A2065">
        <v>2063</v>
      </c>
      <c r="B2065">
        <v>2015</v>
      </c>
      <c r="C2065">
        <v>8</v>
      </c>
      <c r="D2065">
        <v>26</v>
      </c>
      <c r="E2065">
        <v>370.59265099999999</v>
      </c>
      <c r="F2065">
        <v>147.97917200000001</v>
      </c>
      <c r="Q2065">
        <f t="shared" si="138"/>
        <v>113.66510522222221</v>
      </c>
      <c r="V2065">
        <f t="shared" si="137"/>
        <v>484.25775622222221</v>
      </c>
    </row>
    <row r="2066" spans="1:22" x14ac:dyDescent="0.3">
      <c r="A2066">
        <v>2064</v>
      </c>
      <c r="B2066">
        <v>2015</v>
      </c>
      <c r="C2066">
        <v>8</v>
      </c>
      <c r="D2066">
        <v>27</v>
      </c>
      <c r="E2066">
        <v>370.56710800000002</v>
      </c>
      <c r="F2066">
        <v>146.91667200000001</v>
      </c>
      <c r="Q2066">
        <f t="shared" si="138"/>
        <v>115.53928788888889</v>
      </c>
      <c r="V2066">
        <f t="shared" si="137"/>
        <v>486.10639588888893</v>
      </c>
    </row>
    <row r="2067" spans="1:22" x14ac:dyDescent="0.3">
      <c r="A2067">
        <v>2065</v>
      </c>
      <c r="B2067">
        <v>2015</v>
      </c>
      <c r="C2067">
        <v>8</v>
      </c>
      <c r="D2067">
        <v>28</v>
      </c>
      <c r="E2067">
        <v>370.54126000000002</v>
      </c>
      <c r="F2067">
        <v>147.5</v>
      </c>
      <c r="Q2067">
        <f t="shared" si="138"/>
        <v>116.86053122222221</v>
      </c>
      <c r="V2067">
        <f t="shared" si="137"/>
        <v>487.40179122222224</v>
      </c>
    </row>
    <row r="2068" spans="1:22" x14ac:dyDescent="0.3">
      <c r="A2068">
        <v>2066</v>
      </c>
      <c r="B2068">
        <v>2015</v>
      </c>
      <c r="C2068">
        <v>8</v>
      </c>
      <c r="D2068">
        <v>29</v>
      </c>
      <c r="E2068">
        <v>370.51513699999998</v>
      </c>
      <c r="F2068">
        <v>149.17707799999999</v>
      </c>
      <c r="Q2068">
        <f t="shared" si="138"/>
        <v>118.18977355555555</v>
      </c>
      <c r="V2068">
        <f t="shared" si="137"/>
        <v>488.70491055555556</v>
      </c>
    </row>
    <row r="2069" spans="1:22" x14ac:dyDescent="0.3">
      <c r="A2069">
        <v>2067</v>
      </c>
      <c r="B2069">
        <v>2015</v>
      </c>
      <c r="C2069">
        <v>8</v>
      </c>
      <c r="D2069">
        <v>30</v>
      </c>
      <c r="E2069">
        <v>370.49032599999998</v>
      </c>
      <c r="F2069">
        <v>149.57292200000001</v>
      </c>
      <c r="Q2069">
        <f t="shared" si="138"/>
        <v>119.24565133333333</v>
      </c>
      <c r="V2069">
        <f t="shared" si="137"/>
        <v>489.73597733333332</v>
      </c>
    </row>
    <row r="2070" spans="1:22" x14ac:dyDescent="0.3">
      <c r="A2070">
        <v>2068</v>
      </c>
      <c r="B2070">
        <v>2015</v>
      </c>
      <c r="C2070">
        <v>8</v>
      </c>
      <c r="D2070">
        <v>31</v>
      </c>
      <c r="E2070">
        <v>370.46392800000001</v>
      </c>
      <c r="F2070">
        <v>148.15625</v>
      </c>
      <c r="Q2070">
        <f t="shared" si="138"/>
        <v>120.95154666666667</v>
      </c>
      <c r="V2070">
        <f t="shared" si="137"/>
        <v>491.41547466666668</v>
      </c>
    </row>
    <row r="2071" spans="1:22" x14ac:dyDescent="0.3">
      <c r="A2071">
        <v>2069</v>
      </c>
      <c r="B2071">
        <v>2015</v>
      </c>
      <c r="C2071">
        <v>9</v>
      </c>
      <c r="D2071">
        <v>1</v>
      </c>
      <c r="E2071">
        <v>370.43780500000003</v>
      </c>
      <c r="F2071">
        <v>146.05207799999999</v>
      </c>
      <c r="Q2071">
        <f t="shared" si="138"/>
        <v>122.30340066666668</v>
      </c>
      <c r="V2071">
        <f t="shared" si="137"/>
        <v>492.7412056666667</v>
      </c>
    </row>
    <row r="2072" spans="1:22" x14ac:dyDescent="0.3">
      <c r="A2072">
        <v>2070</v>
      </c>
      <c r="B2072">
        <v>2015</v>
      </c>
      <c r="C2072">
        <v>9</v>
      </c>
      <c r="D2072">
        <v>2</v>
      </c>
      <c r="E2072">
        <v>370.41308600000002</v>
      </c>
      <c r="F2072">
        <v>145.8125</v>
      </c>
      <c r="Q2072">
        <f t="shared" si="138"/>
        <v>124.09770366666665</v>
      </c>
      <c r="V2072">
        <f t="shared" si="137"/>
        <v>494.51078966666665</v>
      </c>
    </row>
    <row r="2073" spans="1:22" x14ac:dyDescent="0.3">
      <c r="A2073">
        <v>2071</v>
      </c>
      <c r="B2073">
        <v>2015</v>
      </c>
      <c r="C2073">
        <v>9</v>
      </c>
      <c r="D2073">
        <v>3</v>
      </c>
      <c r="E2073">
        <v>370.391479</v>
      </c>
      <c r="F2073">
        <v>145.5625</v>
      </c>
      <c r="Q2073">
        <f t="shared" si="138"/>
        <v>125.35657066666666</v>
      </c>
      <c r="V2073">
        <f t="shared" si="137"/>
        <v>495.74804966666665</v>
      </c>
    </row>
    <row r="2074" spans="1:22" x14ac:dyDescent="0.3">
      <c r="A2074">
        <v>2072</v>
      </c>
      <c r="B2074">
        <v>2015</v>
      </c>
      <c r="C2074">
        <v>9</v>
      </c>
      <c r="D2074">
        <v>4</v>
      </c>
      <c r="E2074">
        <v>370.37014799999997</v>
      </c>
      <c r="F2074">
        <v>144.79167200000001</v>
      </c>
      <c r="Q2074">
        <f t="shared" si="138"/>
        <v>126.61931722222224</v>
      </c>
      <c r="V2074">
        <f t="shared" si="137"/>
        <v>496.98946522222218</v>
      </c>
    </row>
    <row r="2075" spans="1:22" x14ac:dyDescent="0.3">
      <c r="A2075">
        <v>2073</v>
      </c>
      <c r="B2075">
        <v>2015</v>
      </c>
      <c r="C2075">
        <v>9</v>
      </c>
      <c r="D2075">
        <v>5</v>
      </c>
      <c r="E2075">
        <v>370.354828</v>
      </c>
      <c r="F2075">
        <v>144.89582799999999</v>
      </c>
      <c r="Q2075">
        <f t="shared" si="138"/>
        <v>127.95116166666668</v>
      </c>
      <c r="V2075">
        <f t="shared" si="137"/>
        <v>498.30598966666668</v>
      </c>
    </row>
    <row r="2076" spans="1:22" x14ac:dyDescent="0.3">
      <c r="A2076">
        <v>2074</v>
      </c>
      <c r="B2076">
        <v>2015</v>
      </c>
      <c r="C2076">
        <v>9</v>
      </c>
      <c r="D2076">
        <v>6</v>
      </c>
      <c r="E2076">
        <v>370.33230600000002</v>
      </c>
      <c r="F2076">
        <v>144.5625</v>
      </c>
      <c r="Q2076">
        <f t="shared" si="138"/>
        <v>128.98029222222223</v>
      </c>
      <c r="V2076">
        <f t="shared" si="137"/>
        <v>499.31259822222228</v>
      </c>
    </row>
    <row r="2077" spans="1:22" x14ac:dyDescent="0.3">
      <c r="A2077">
        <v>2075</v>
      </c>
      <c r="B2077">
        <v>2015</v>
      </c>
      <c r="C2077">
        <v>9</v>
      </c>
      <c r="D2077">
        <v>7</v>
      </c>
      <c r="E2077">
        <v>370.30502300000001</v>
      </c>
      <c r="F2077">
        <v>143.54167200000001</v>
      </c>
      <c r="Q2077">
        <f t="shared" si="138"/>
        <v>130.50003388888888</v>
      </c>
      <c r="V2077">
        <f t="shared" si="137"/>
        <v>500.80505688888888</v>
      </c>
    </row>
    <row r="2078" spans="1:22" x14ac:dyDescent="0.3">
      <c r="A2078">
        <v>2076</v>
      </c>
      <c r="B2078">
        <v>2015</v>
      </c>
      <c r="C2078">
        <v>9</v>
      </c>
      <c r="D2078">
        <v>8</v>
      </c>
      <c r="E2078">
        <v>370.27737400000001</v>
      </c>
      <c r="F2078">
        <v>142</v>
      </c>
      <c r="Q2078">
        <f t="shared" si="138"/>
        <v>131.93156933333333</v>
      </c>
      <c r="V2078">
        <f t="shared" si="137"/>
        <v>502.20894333333331</v>
      </c>
    </row>
    <row r="2079" spans="1:22" x14ac:dyDescent="0.3">
      <c r="A2079">
        <v>2077</v>
      </c>
      <c r="B2079">
        <v>2015</v>
      </c>
      <c r="C2079">
        <v>9</v>
      </c>
      <c r="D2079">
        <v>9</v>
      </c>
      <c r="E2079">
        <v>370.24969499999997</v>
      </c>
      <c r="F2079">
        <v>142</v>
      </c>
      <c r="Q2079">
        <f t="shared" si="138"/>
        <v>133.48139099999997</v>
      </c>
      <c r="V2079">
        <f t="shared" si="137"/>
        <v>503.73108599999995</v>
      </c>
    </row>
    <row r="2080" spans="1:22" x14ac:dyDescent="0.3">
      <c r="A2080">
        <v>2078</v>
      </c>
      <c r="B2080">
        <v>2015</v>
      </c>
      <c r="C2080">
        <v>9</v>
      </c>
      <c r="D2080">
        <v>10</v>
      </c>
      <c r="E2080">
        <v>370.222443</v>
      </c>
      <c r="F2080">
        <v>141.625</v>
      </c>
      <c r="Q2080">
        <f t="shared" si="138"/>
        <v>135.06012466666667</v>
      </c>
      <c r="V2080">
        <f t="shared" si="137"/>
        <v>505.28256766666664</v>
      </c>
    </row>
    <row r="2081" spans="1:22" x14ac:dyDescent="0.3">
      <c r="A2081">
        <v>2079</v>
      </c>
      <c r="B2081">
        <v>2015</v>
      </c>
      <c r="C2081">
        <v>9</v>
      </c>
      <c r="D2081">
        <v>11</v>
      </c>
      <c r="E2081">
        <v>370.19491599999998</v>
      </c>
      <c r="F2081">
        <v>141.0625</v>
      </c>
      <c r="Q2081">
        <f t="shared" si="138"/>
        <v>136.20139922222222</v>
      </c>
      <c r="V2081">
        <f t="shared" si="137"/>
        <v>506.3963152222222</v>
      </c>
    </row>
    <row r="2082" spans="1:22" x14ac:dyDescent="0.3">
      <c r="A2082">
        <v>2080</v>
      </c>
      <c r="B2082">
        <v>2015</v>
      </c>
      <c r="C2082">
        <v>9</v>
      </c>
      <c r="D2082">
        <v>12</v>
      </c>
      <c r="E2082">
        <v>370.16842700000001</v>
      </c>
      <c r="F2082">
        <v>141</v>
      </c>
      <c r="Q2082">
        <f t="shared" si="138"/>
        <v>137.54994722222224</v>
      </c>
      <c r="V2082">
        <f t="shared" si="137"/>
        <v>507.71837422222222</v>
      </c>
    </row>
    <row r="2083" spans="1:22" x14ac:dyDescent="0.3">
      <c r="A2083">
        <v>2081</v>
      </c>
      <c r="B2083">
        <v>2015</v>
      </c>
      <c r="C2083">
        <v>9</v>
      </c>
      <c r="D2083">
        <v>13</v>
      </c>
      <c r="E2083">
        <v>370.14227299999999</v>
      </c>
      <c r="F2083">
        <v>140.23957799999999</v>
      </c>
      <c r="Q2083">
        <f t="shared" si="138"/>
        <v>138.67525733333332</v>
      </c>
      <c r="V2083">
        <f t="shared" si="137"/>
        <v>508.81753033333331</v>
      </c>
    </row>
    <row r="2084" spans="1:22" x14ac:dyDescent="0.3">
      <c r="A2084">
        <v>2082</v>
      </c>
      <c r="B2084">
        <v>2015</v>
      </c>
      <c r="C2084">
        <v>9</v>
      </c>
      <c r="D2084">
        <v>14</v>
      </c>
      <c r="E2084">
        <v>370.11682100000002</v>
      </c>
      <c r="F2084">
        <v>139.3125</v>
      </c>
      <c r="Q2084">
        <f t="shared" si="138"/>
        <v>139.87706166666669</v>
      </c>
      <c r="V2084">
        <f t="shared" si="137"/>
        <v>509.99388266666671</v>
      </c>
    </row>
    <row r="2085" spans="1:22" x14ac:dyDescent="0.3">
      <c r="A2085">
        <v>2083</v>
      </c>
      <c r="B2085">
        <v>2015</v>
      </c>
      <c r="C2085">
        <v>9</v>
      </c>
      <c r="D2085">
        <v>15</v>
      </c>
      <c r="E2085">
        <v>370.09036300000002</v>
      </c>
      <c r="F2085">
        <v>139</v>
      </c>
      <c r="Q2085">
        <f t="shared" si="138"/>
        <v>140.76982811111111</v>
      </c>
      <c r="V2085">
        <f t="shared" si="137"/>
        <v>510.86019111111113</v>
      </c>
    </row>
    <row r="2086" spans="1:22" x14ac:dyDescent="0.3">
      <c r="A2086">
        <v>2084</v>
      </c>
      <c r="B2086">
        <v>2015</v>
      </c>
      <c r="C2086">
        <v>9</v>
      </c>
      <c r="D2086">
        <v>16</v>
      </c>
      <c r="E2086">
        <v>370.06433099999998</v>
      </c>
      <c r="F2086">
        <v>138.95832799999999</v>
      </c>
      <c r="Q2086">
        <f t="shared" si="138"/>
        <v>141.85261688888892</v>
      </c>
      <c r="V2086">
        <f t="shared" si="137"/>
        <v>511.9169478888889</v>
      </c>
    </row>
    <row r="2087" spans="1:22" x14ac:dyDescent="0.3">
      <c r="A2087">
        <v>2085</v>
      </c>
      <c r="B2087">
        <v>2015</v>
      </c>
      <c r="C2087">
        <v>9</v>
      </c>
      <c r="D2087">
        <v>17</v>
      </c>
      <c r="E2087">
        <v>370.03845200000001</v>
      </c>
      <c r="F2087">
        <v>144.75</v>
      </c>
      <c r="Q2087">
        <f t="shared" si="138"/>
        <v>142.08341466666664</v>
      </c>
      <c r="V2087">
        <f t="shared" si="137"/>
        <v>512.12186666666662</v>
      </c>
    </row>
    <row r="2088" spans="1:22" x14ac:dyDescent="0.3">
      <c r="A2088">
        <v>2086</v>
      </c>
      <c r="B2088">
        <v>2015</v>
      </c>
      <c r="C2088">
        <v>9</v>
      </c>
      <c r="D2088">
        <v>18</v>
      </c>
      <c r="E2088">
        <v>370.01861600000001</v>
      </c>
      <c r="F2088">
        <v>142.13542200000001</v>
      </c>
      <c r="Q2088">
        <f t="shared" si="138"/>
        <v>142.63652222222223</v>
      </c>
      <c r="V2088">
        <f t="shared" si="137"/>
        <v>512.65513822222226</v>
      </c>
    </row>
    <row r="2089" spans="1:22" x14ac:dyDescent="0.3">
      <c r="A2089">
        <v>2087</v>
      </c>
      <c r="B2089">
        <v>2015</v>
      </c>
      <c r="C2089">
        <v>9</v>
      </c>
      <c r="D2089">
        <v>19</v>
      </c>
      <c r="E2089">
        <v>369.99224900000002</v>
      </c>
      <c r="F2089">
        <v>139</v>
      </c>
      <c r="Q2089">
        <f t="shared" si="138"/>
        <v>142.22777311111111</v>
      </c>
      <c r="V2089">
        <f t="shared" si="137"/>
        <v>512.22002211111112</v>
      </c>
    </row>
    <row r="2090" spans="1:22" x14ac:dyDescent="0.3">
      <c r="A2090">
        <v>2088</v>
      </c>
      <c r="B2090">
        <v>2015</v>
      </c>
      <c r="C2090">
        <v>9</v>
      </c>
      <c r="D2090">
        <v>20</v>
      </c>
      <c r="E2090">
        <v>369.96551499999998</v>
      </c>
      <c r="F2090">
        <v>138.54167200000001</v>
      </c>
      <c r="Q2090">
        <f t="shared" si="138"/>
        <v>143.34214111111112</v>
      </c>
      <c r="V2090">
        <f t="shared" si="137"/>
        <v>513.3076561111111</v>
      </c>
    </row>
    <row r="2091" spans="1:22" x14ac:dyDescent="0.3">
      <c r="A2091">
        <v>2089</v>
      </c>
      <c r="B2091">
        <v>2015</v>
      </c>
      <c r="C2091">
        <v>9</v>
      </c>
      <c r="D2091">
        <v>21</v>
      </c>
      <c r="E2091">
        <v>369.938965</v>
      </c>
      <c r="F2091">
        <v>137.91667200000001</v>
      </c>
      <c r="Q2091">
        <f t="shared" si="138"/>
        <v>145.24946244444445</v>
      </c>
      <c r="V2091">
        <f t="shared" si="137"/>
        <v>515.18842744444441</v>
      </c>
    </row>
    <row r="2092" spans="1:22" x14ac:dyDescent="0.3">
      <c r="A2092">
        <v>2090</v>
      </c>
      <c r="B2092">
        <v>2015</v>
      </c>
      <c r="C2092">
        <v>9</v>
      </c>
      <c r="D2092">
        <v>22</v>
      </c>
      <c r="E2092">
        <v>369.91293300000001</v>
      </c>
      <c r="F2092">
        <v>137</v>
      </c>
      <c r="Q2092">
        <f t="shared" si="138"/>
        <v>145.673811</v>
      </c>
      <c r="V2092">
        <f t="shared" si="137"/>
        <v>515.58674399999995</v>
      </c>
    </row>
    <row r="2093" spans="1:22" x14ac:dyDescent="0.3">
      <c r="A2093">
        <v>2091</v>
      </c>
      <c r="B2093">
        <v>2015</v>
      </c>
      <c r="C2093">
        <v>9</v>
      </c>
      <c r="D2093">
        <v>23</v>
      </c>
      <c r="E2093">
        <v>369.88897700000001</v>
      </c>
      <c r="F2093">
        <v>136.58332799999999</v>
      </c>
      <c r="Q2093">
        <f t="shared" si="138"/>
        <v>146.37696688888889</v>
      </c>
      <c r="V2093">
        <f t="shared" si="137"/>
        <v>516.26594388888884</v>
      </c>
    </row>
    <row r="2094" spans="1:22" x14ac:dyDescent="0.3">
      <c r="A2094">
        <v>2092</v>
      </c>
      <c r="B2094">
        <v>2015</v>
      </c>
      <c r="C2094">
        <v>9</v>
      </c>
      <c r="D2094">
        <v>24</v>
      </c>
      <c r="E2094">
        <v>369.862976</v>
      </c>
      <c r="F2094">
        <v>136</v>
      </c>
      <c r="Q2094">
        <f t="shared" si="138"/>
        <v>146.58816033333335</v>
      </c>
      <c r="V2094">
        <f t="shared" si="137"/>
        <v>516.45113633333335</v>
      </c>
    </row>
    <row r="2095" spans="1:22" x14ac:dyDescent="0.3">
      <c r="A2095">
        <v>2093</v>
      </c>
      <c r="B2095">
        <v>2015</v>
      </c>
      <c r="C2095">
        <v>9</v>
      </c>
      <c r="D2095">
        <v>25</v>
      </c>
      <c r="E2095">
        <v>369.83663899999999</v>
      </c>
      <c r="F2095">
        <v>136</v>
      </c>
      <c r="Q2095">
        <f t="shared" si="138"/>
        <v>147.44845388888885</v>
      </c>
      <c r="V2095">
        <f t="shared" si="137"/>
        <v>517.28509288888881</v>
      </c>
    </row>
    <row r="2096" spans="1:22" x14ac:dyDescent="0.3">
      <c r="A2096">
        <v>2094</v>
      </c>
      <c r="B2096">
        <v>2015</v>
      </c>
      <c r="C2096">
        <v>9</v>
      </c>
      <c r="D2096">
        <v>26</v>
      </c>
      <c r="E2096">
        <v>369.81082199999997</v>
      </c>
      <c r="F2096">
        <v>136</v>
      </c>
      <c r="Q2096">
        <f t="shared" si="138"/>
        <v>148.52723011111109</v>
      </c>
      <c r="V2096">
        <f t="shared" si="137"/>
        <v>518.3380521111111</v>
      </c>
    </row>
    <row r="2097" spans="1:22" x14ac:dyDescent="0.3">
      <c r="A2097">
        <v>2095</v>
      </c>
      <c r="B2097">
        <v>2015</v>
      </c>
      <c r="C2097">
        <v>9</v>
      </c>
      <c r="D2097">
        <v>27</v>
      </c>
      <c r="E2097">
        <v>369.78549199999998</v>
      </c>
      <c r="F2097">
        <v>134.61457799999999</v>
      </c>
      <c r="Q2097">
        <f t="shared" si="138"/>
        <v>149.39596722222223</v>
      </c>
      <c r="V2097">
        <f t="shared" si="137"/>
        <v>519.1814592222222</v>
      </c>
    </row>
    <row r="2098" spans="1:22" x14ac:dyDescent="0.3">
      <c r="A2098">
        <v>2096</v>
      </c>
      <c r="B2098">
        <v>2015</v>
      </c>
      <c r="C2098">
        <v>9</v>
      </c>
      <c r="D2098">
        <v>28</v>
      </c>
      <c r="E2098">
        <v>369.75933800000001</v>
      </c>
      <c r="F2098">
        <v>133.84375</v>
      </c>
      <c r="Q2098">
        <f t="shared" si="138"/>
        <v>148.49003777777779</v>
      </c>
      <c r="V2098">
        <f t="shared" si="137"/>
        <v>518.2493757777778</v>
      </c>
    </row>
    <row r="2099" spans="1:22" x14ac:dyDescent="0.3">
      <c r="A2099">
        <v>2097</v>
      </c>
      <c r="B2099">
        <v>2015</v>
      </c>
      <c r="C2099">
        <v>9</v>
      </c>
      <c r="D2099">
        <v>29</v>
      </c>
      <c r="E2099">
        <v>369.73336799999998</v>
      </c>
      <c r="F2099">
        <v>133.38542200000001</v>
      </c>
      <c r="Q2099">
        <f t="shared" si="138"/>
        <v>146.31317144444446</v>
      </c>
      <c r="V2099">
        <f t="shared" si="137"/>
        <v>516.04653944444442</v>
      </c>
    </row>
    <row r="2100" spans="1:22" x14ac:dyDescent="0.3">
      <c r="A2100">
        <v>2098</v>
      </c>
      <c r="B2100">
        <v>2015</v>
      </c>
      <c r="C2100">
        <v>9</v>
      </c>
      <c r="D2100">
        <v>30</v>
      </c>
      <c r="E2100">
        <v>369.70779399999998</v>
      </c>
      <c r="F2100">
        <v>133</v>
      </c>
      <c r="Q2100">
        <f t="shared" si="138"/>
        <v>145.52508711111113</v>
      </c>
      <c r="V2100">
        <f t="shared" si="137"/>
        <v>515.23288111111106</v>
      </c>
    </row>
    <row r="2101" spans="1:22" x14ac:dyDescent="0.3">
      <c r="A2101">
        <v>2099</v>
      </c>
      <c r="B2101">
        <v>2015</v>
      </c>
      <c r="C2101">
        <v>10</v>
      </c>
      <c r="D2101">
        <v>1</v>
      </c>
      <c r="E2101">
        <v>369.682098</v>
      </c>
      <c r="F2101">
        <v>133</v>
      </c>
      <c r="Q2101">
        <f t="shared" si="138"/>
        <v>156.83343677777779</v>
      </c>
      <c r="V2101">
        <f t="shared" si="137"/>
        <v>526.51553477777782</v>
      </c>
    </row>
    <row r="2102" spans="1:22" x14ac:dyDescent="0.3">
      <c r="A2102">
        <v>2100</v>
      </c>
      <c r="B2102">
        <v>2015</v>
      </c>
      <c r="C2102">
        <v>10</v>
      </c>
      <c r="D2102">
        <v>2</v>
      </c>
      <c r="E2102">
        <v>369.656586</v>
      </c>
      <c r="F2102">
        <v>132.85417200000001</v>
      </c>
      <c r="Q2102">
        <f t="shared" si="138"/>
        <v>158.42615755555553</v>
      </c>
      <c r="V2102">
        <f t="shared" si="137"/>
        <v>528.08274355555557</v>
      </c>
    </row>
    <row r="2103" spans="1:22" x14ac:dyDescent="0.3">
      <c r="A2103">
        <v>2101</v>
      </c>
      <c r="B2103">
        <v>2015</v>
      </c>
      <c r="C2103">
        <v>10</v>
      </c>
      <c r="D2103">
        <v>3</v>
      </c>
      <c r="E2103">
        <v>369.631775</v>
      </c>
      <c r="F2103">
        <v>132.04167200000001</v>
      </c>
      <c r="Q2103">
        <f t="shared" si="138"/>
        <v>150.58811444444444</v>
      </c>
      <c r="V2103">
        <f t="shared" si="137"/>
        <v>520.21988944444445</v>
      </c>
    </row>
    <row r="2104" spans="1:22" x14ac:dyDescent="0.3">
      <c r="A2104">
        <v>2102</v>
      </c>
      <c r="B2104">
        <v>2015</v>
      </c>
      <c r="C2104">
        <v>10</v>
      </c>
      <c r="D2104">
        <v>4</v>
      </c>
      <c r="E2104">
        <v>369.60586499999999</v>
      </c>
      <c r="F2104">
        <v>130.90625</v>
      </c>
      <c r="Q2104">
        <f t="shared" si="138"/>
        <v>146.72918533333331</v>
      </c>
      <c r="V2104">
        <f t="shared" si="137"/>
        <v>516.33505033333336</v>
      </c>
    </row>
    <row r="2105" spans="1:22" x14ac:dyDescent="0.3">
      <c r="A2105">
        <v>2103</v>
      </c>
      <c r="B2105">
        <v>2015</v>
      </c>
      <c r="C2105">
        <v>10</v>
      </c>
      <c r="D2105">
        <v>5</v>
      </c>
      <c r="E2105">
        <v>369.58029199999999</v>
      </c>
      <c r="F2105">
        <v>130.23957799999999</v>
      </c>
      <c r="Q2105">
        <f t="shared" si="138"/>
        <v>142.57668388888885</v>
      </c>
      <c r="V2105">
        <f t="shared" si="137"/>
        <v>512.15697588888884</v>
      </c>
    </row>
    <row r="2106" spans="1:22" x14ac:dyDescent="0.3">
      <c r="A2106">
        <v>2104</v>
      </c>
      <c r="B2106">
        <v>2015</v>
      </c>
      <c r="C2106">
        <v>10</v>
      </c>
      <c r="D2106">
        <v>6</v>
      </c>
      <c r="E2106">
        <v>369.55514499999998</v>
      </c>
      <c r="F2106">
        <v>130</v>
      </c>
      <c r="Q2106">
        <f t="shared" si="138"/>
        <v>140.28179444444444</v>
      </c>
      <c r="V2106">
        <f t="shared" si="137"/>
        <v>509.8369394444444</v>
      </c>
    </row>
    <row r="2107" spans="1:22" x14ac:dyDescent="0.3">
      <c r="A2107">
        <v>2105</v>
      </c>
      <c r="B2107">
        <v>2015</v>
      </c>
      <c r="C2107">
        <v>10</v>
      </c>
      <c r="D2107">
        <v>7</v>
      </c>
      <c r="E2107">
        <v>369.53048699999999</v>
      </c>
      <c r="F2107">
        <v>130</v>
      </c>
      <c r="Q2107">
        <f t="shared" si="138"/>
        <v>140.83949788888887</v>
      </c>
      <c r="V2107">
        <f t="shared" si="137"/>
        <v>510.36998488888889</v>
      </c>
    </row>
    <row r="2108" spans="1:22" x14ac:dyDescent="0.3">
      <c r="A2108">
        <v>2106</v>
      </c>
      <c r="B2108">
        <v>2015</v>
      </c>
      <c r="C2108">
        <v>10</v>
      </c>
      <c r="D2108">
        <v>8</v>
      </c>
      <c r="E2108">
        <v>369.50442500000003</v>
      </c>
      <c r="F2108">
        <v>130</v>
      </c>
      <c r="Q2108">
        <f t="shared" si="138"/>
        <v>141.91645155555554</v>
      </c>
      <c r="V2108">
        <f t="shared" si="137"/>
        <v>511.42087655555554</v>
      </c>
    </row>
    <row r="2109" spans="1:22" x14ac:dyDescent="0.3">
      <c r="A2109">
        <v>2107</v>
      </c>
      <c r="B2109">
        <v>2015</v>
      </c>
      <c r="C2109">
        <v>10</v>
      </c>
      <c r="D2109">
        <v>9</v>
      </c>
      <c r="E2109">
        <v>369.479736</v>
      </c>
      <c r="F2109">
        <v>128.92707799999999</v>
      </c>
      <c r="Q2109">
        <f t="shared" si="138"/>
        <v>145.73374588888888</v>
      </c>
      <c r="V2109">
        <f t="shared" si="137"/>
        <v>515.21348188888885</v>
      </c>
    </row>
    <row r="2110" spans="1:22" x14ac:dyDescent="0.3">
      <c r="A2110">
        <v>2108</v>
      </c>
      <c r="B2110">
        <v>2015</v>
      </c>
      <c r="C2110">
        <v>10</v>
      </c>
      <c r="D2110">
        <v>10</v>
      </c>
      <c r="E2110">
        <v>369.454498</v>
      </c>
      <c r="F2110">
        <v>129.19792200000001</v>
      </c>
      <c r="Q2110">
        <f t="shared" si="138"/>
        <v>144.05827333333335</v>
      </c>
      <c r="V2110">
        <f t="shared" si="137"/>
        <v>513.51277133333338</v>
      </c>
    </row>
    <row r="2111" spans="1:22" x14ac:dyDescent="0.3">
      <c r="A2111">
        <v>2109</v>
      </c>
      <c r="B2111">
        <v>2015</v>
      </c>
      <c r="C2111">
        <v>10</v>
      </c>
      <c r="D2111">
        <v>11</v>
      </c>
      <c r="E2111">
        <v>369.43081699999999</v>
      </c>
      <c r="F2111">
        <v>130.51042200000001</v>
      </c>
      <c r="Q2111">
        <f t="shared" si="138"/>
        <v>143.9425947777778</v>
      </c>
      <c r="V2111">
        <f t="shared" si="137"/>
        <v>513.37341177777785</v>
      </c>
    </row>
    <row r="2112" spans="1:22" x14ac:dyDescent="0.3">
      <c r="A2112">
        <v>2110</v>
      </c>
      <c r="B2112">
        <v>2015</v>
      </c>
      <c r="C2112">
        <v>10</v>
      </c>
      <c r="D2112">
        <v>12</v>
      </c>
      <c r="E2112">
        <v>369.407196</v>
      </c>
      <c r="F2112">
        <v>127.8125</v>
      </c>
      <c r="Q2112">
        <f t="shared" si="138"/>
        <v>146.01246133333333</v>
      </c>
      <c r="V2112">
        <f t="shared" si="137"/>
        <v>515.41965733333336</v>
      </c>
    </row>
    <row r="2113" spans="1:22" x14ac:dyDescent="0.3">
      <c r="A2113">
        <v>2111</v>
      </c>
      <c r="B2113">
        <v>2015</v>
      </c>
      <c r="C2113">
        <v>10</v>
      </c>
      <c r="D2113">
        <v>13</v>
      </c>
      <c r="E2113">
        <v>369.38198899999998</v>
      </c>
      <c r="F2113">
        <v>127</v>
      </c>
      <c r="Q2113">
        <f t="shared" si="138"/>
        <v>145.81169800000001</v>
      </c>
      <c r="V2113">
        <f t="shared" si="137"/>
        <v>515.19368699999995</v>
      </c>
    </row>
    <row r="2114" spans="1:22" x14ac:dyDescent="0.3">
      <c r="A2114">
        <v>2112</v>
      </c>
      <c r="B2114">
        <v>2015</v>
      </c>
      <c r="C2114">
        <v>10</v>
      </c>
      <c r="D2114">
        <v>14</v>
      </c>
      <c r="E2114">
        <v>369.35668900000002</v>
      </c>
      <c r="F2114">
        <v>127</v>
      </c>
      <c r="Q2114">
        <f t="shared" si="138"/>
        <v>146.34113555555555</v>
      </c>
      <c r="V2114">
        <f t="shared" si="137"/>
        <v>515.6978245555556</v>
      </c>
    </row>
    <row r="2115" spans="1:22" x14ac:dyDescent="0.3">
      <c r="A2115">
        <v>2113</v>
      </c>
      <c r="B2115">
        <v>2015</v>
      </c>
      <c r="C2115">
        <v>10</v>
      </c>
      <c r="D2115">
        <v>15</v>
      </c>
      <c r="E2115">
        <v>369.33163500000001</v>
      </c>
      <c r="F2115">
        <v>126.145836</v>
      </c>
      <c r="Q2115">
        <f t="shared" si="138"/>
        <v>154.05015300000002</v>
      </c>
      <c r="V2115">
        <f t="shared" ref="V2115:V2178" si="139">E2115+Q2115</f>
        <v>523.38178800000003</v>
      </c>
    </row>
    <row r="2116" spans="1:22" x14ac:dyDescent="0.3">
      <c r="A2116">
        <v>2114</v>
      </c>
      <c r="B2116">
        <v>2015</v>
      </c>
      <c r="C2116">
        <v>10</v>
      </c>
      <c r="D2116">
        <v>16</v>
      </c>
      <c r="E2116">
        <v>369.30664100000001</v>
      </c>
      <c r="F2116">
        <v>125.208336</v>
      </c>
      <c r="Q2116">
        <f t="shared" si="138"/>
        <v>178.7061741111111</v>
      </c>
      <c r="V2116">
        <f t="shared" si="139"/>
        <v>548.01281511111108</v>
      </c>
    </row>
    <row r="2117" spans="1:22" x14ac:dyDescent="0.3">
      <c r="A2117">
        <v>2115</v>
      </c>
      <c r="B2117">
        <v>2015</v>
      </c>
      <c r="C2117">
        <v>10</v>
      </c>
      <c r="D2117">
        <v>17</v>
      </c>
      <c r="E2117">
        <v>369.28237899999999</v>
      </c>
      <c r="F2117">
        <v>125.5625</v>
      </c>
      <c r="Q2117">
        <f t="shared" si="138"/>
        <v>204.82904555555552</v>
      </c>
      <c r="V2117">
        <f t="shared" si="139"/>
        <v>574.11142455555546</v>
      </c>
    </row>
    <row r="2118" spans="1:22" x14ac:dyDescent="0.3">
      <c r="A2118">
        <v>2116</v>
      </c>
      <c r="B2118">
        <v>2015</v>
      </c>
      <c r="C2118">
        <v>10</v>
      </c>
      <c r="D2118">
        <v>18</v>
      </c>
      <c r="E2118">
        <v>369.25735500000002</v>
      </c>
      <c r="F2118">
        <v>125.208336</v>
      </c>
      <c r="Q2118">
        <f t="shared" si="138"/>
        <v>202.97108555555553</v>
      </c>
      <c r="V2118">
        <f t="shared" si="139"/>
        <v>572.22844055555561</v>
      </c>
    </row>
    <row r="2119" spans="1:22" x14ac:dyDescent="0.3">
      <c r="A2119">
        <v>2117</v>
      </c>
      <c r="B2119">
        <v>2015</v>
      </c>
      <c r="C2119">
        <v>10</v>
      </c>
      <c r="D2119">
        <v>19</v>
      </c>
      <c r="E2119">
        <v>369.23349000000002</v>
      </c>
      <c r="F2119">
        <v>123.541664</v>
      </c>
      <c r="Q2119">
        <f t="shared" si="138"/>
        <v>217.84894066666669</v>
      </c>
      <c r="V2119">
        <f t="shared" si="139"/>
        <v>587.08243066666671</v>
      </c>
    </row>
    <row r="2120" spans="1:22" x14ac:dyDescent="0.3">
      <c r="A2120">
        <v>2118</v>
      </c>
      <c r="B2120">
        <v>2015</v>
      </c>
      <c r="C2120">
        <v>10</v>
      </c>
      <c r="D2120">
        <v>20</v>
      </c>
      <c r="E2120">
        <v>369.20889299999999</v>
      </c>
      <c r="F2120">
        <v>123</v>
      </c>
      <c r="Q2120">
        <f t="shared" si="138"/>
        <v>180.25137166666667</v>
      </c>
      <c r="V2120">
        <f t="shared" si="139"/>
        <v>549.46026466666672</v>
      </c>
    </row>
    <row r="2121" spans="1:22" x14ac:dyDescent="0.3">
      <c r="A2121">
        <v>2119</v>
      </c>
      <c r="B2121">
        <v>2015</v>
      </c>
      <c r="C2121">
        <v>10</v>
      </c>
      <c r="D2121">
        <v>21</v>
      </c>
      <c r="E2121">
        <v>369.18469199999998</v>
      </c>
      <c r="F2121">
        <v>122.885414</v>
      </c>
      <c r="Q2121">
        <f t="shared" si="138"/>
        <v>169.51790111111112</v>
      </c>
      <c r="V2121">
        <f t="shared" si="139"/>
        <v>538.70259311111113</v>
      </c>
    </row>
    <row r="2122" spans="1:22" x14ac:dyDescent="0.3">
      <c r="A2122">
        <v>2120</v>
      </c>
      <c r="B2122">
        <v>2015</v>
      </c>
      <c r="C2122">
        <v>10</v>
      </c>
      <c r="D2122">
        <v>22</v>
      </c>
      <c r="E2122">
        <v>369.15988199999998</v>
      </c>
      <c r="F2122">
        <v>122.083336</v>
      </c>
      <c r="Q2122">
        <f t="shared" si="138"/>
        <v>239.23968411111113</v>
      </c>
      <c r="V2122">
        <f t="shared" si="139"/>
        <v>608.39956611111108</v>
      </c>
    </row>
    <row r="2123" spans="1:22" x14ac:dyDescent="0.3">
      <c r="A2123">
        <v>2121</v>
      </c>
      <c r="B2123">
        <v>2015</v>
      </c>
      <c r="C2123">
        <v>10</v>
      </c>
      <c r="D2123">
        <v>23</v>
      </c>
      <c r="E2123">
        <v>369.135223</v>
      </c>
      <c r="F2123">
        <v>122</v>
      </c>
      <c r="Q2123">
        <f t="shared" ref="Q2123:Q2186" si="140">Q1027</f>
        <v>242.70838900000001</v>
      </c>
      <c r="V2123">
        <f t="shared" si="139"/>
        <v>611.84361200000001</v>
      </c>
    </row>
    <row r="2124" spans="1:22" x14ac:dyDescent="0.3">
      <c r="A2124">
        <v>2122</v>
      </c>
      <c r="B2124">
        <v>2015</v>
      </c>
      <c r="C2124">
        <v>10</v>
      </c>
      <c r="D2124">
        <v>24</v>
      </c>
      <c r="E2124">
        <v>369.11062600000002</v>
      </c>
      <c r="F2124">
        <v>120.895836</v>
      </c>
      <c r="Q2124">
        <f t="shared" si="140"/>
        <v>147.52179044444446</v>
      </c>
      <c r="V2124">
        <f t="shared" si="139"/>
        <v>516.63241644444452</v>
      </c>
    </row>
    <row r="2125" spans="1:22" x14ac:dyDescent="0.3">
      <c r="A2125">
        <v>2123</v>
      </c>
      <c r="B2125">
        <v>2015</v>
      </c>
      <c r="C2125">
        <v>10</v>
      </c>
      <c r="D2125">
        <v>25</v>
      </c>
      <c r="E2125">
        <v>369.08612099999999</v>
      </c>
      <c r="F2125">
        <v>123.677086</v>
      </c>
      <c r="Q2125">
        <f t="shared" si="140"/>
        <v>110.20392777777778</v>
      </c>
      <c r="V2125">
        <f t="shared" si="139"/>
        <v>479.29004877777777</v>
      </c>
    </row>
    <row r="2126" spans="1:22" x14ac:dyDescent="0.3">
      <c r="A2126">
        <v>2124</v>
      </c>
      <c r="B2126">
        <v>2015</v>
      </c>
      <c r="C2126">
        <v>10</v>
      </c>
      <c r="D2126">
        <v>26</v>
      </c>
      <c r="E2126">
        <v>369.06484999999998</v>
      </c>
      <c r="F2126">
        <v>125.072914</v>
      </c>
      <c r="Q2126">
        <f t="shared" si="140"/>
        <v>112.87061300000002</v>
      </c>
      <c r="V2126">
        <f t="shared" si="139"/>
        <v>481.93546300000003</v>
      </c>
    </row>
    <row r="2127" spans="1:22" x14ac:dyDescent="0.3">
      <c r="A2127">
        <v>2125</v>
      </c>
      <c r="B2127">
        <v>2015</v>
      </c>
      <c r="C2127">
        <v>10</v>
      </c>
      <c r="D2127">
        <v>27</v>
      </c>
      <c r="E2127">
        <v>369.04531900000001</v>
      </c>
      <c r="F2127">
        <v>121.03125</v>
      </c>
      <c r="Q2127">
        <f t="shared" si="140"/>
        <v>119.19998677777777</v>
      </c>
      <c r="V2127">
        <f t="shared" si="139"/>
        <v>488.24530577777779</v>
      </c>
    </row>
    <row r="2128" spans="1:22" x14ac:dyDescent="0.3">
      <c r="A2128">
        <v>2126</v>
      </c>
      <c r="B2128">
        <v>2015</v>
      </c>
      <c r="C2128">
        <v>10</v>
      </c>
      <c r="D2128">
        <v>28</v>
      </c>
      <c r="E2128">
        <v>369.02499399999999</v>
      </c>
      <c r="F2128">
        <v>122.135414</v>
      </c>
      <c r="Q2128">
        <f t="shared" si="140"/>
        <v>134.3040881111111</v>
      </c>
      <c r="V2128">
        <f t="shared" si="139"/>
        <v>503.32908211111112</v>
      </c>
    </row>
    <row r="2129" spans="1:22" x14ac:dyDescent="0.3">
      <c r="A2129">
        <v>2127</v>
      </c>
      <c r="B2129">
        <v>2015</v>
      </c>
      <c r="C2129">
        <v>10</v>
      </c>
      <c r="D2129">
        <v>29</v>
      </c>
      <c r="E2129">
        <v>369.038544</v>
      </c>
      <c r="F2129">
        <v>122.697914</v>
      </c>
      <c r="Q2129">
        <f t="shared" si="140"/>
        <v>152.76432044444442</v>
      </c>
      <c r="V2129">
        <f t="shared" si="139"/>
        <v>521.80286444444437</v>
      </c>
    </row>
    <row r="2130" spans="1:22" x14ac:dyDescent="0.3">
      <c r="A2130">
        <v>2128</v>
      </c>
      <c r="B2130">
        <v>2015</v>
      </c>
      <c r="C2130">
        <v>10</v>
      </c>
      <c r="D2130">
        <v>30</v>
      </c>
      <c r="E2130">
        <v>369.066956</v>
      </c>
      <c r="F2130">
        <v>123.364586</v>
      </c>
      <c r="Q2130">
        <f t="shared" si="140"/>
        <v>153.22365944444445</v>
      </c>
      <c r="V2130">
        <f t="shared" si="139"/>
        <v>522.29061544444448</v>
      </c>
    </row>
    <row r="2131" spans="1:22" x14ac:dyDescent="0.3">
      <c r="A2131">
        <v>2129</v>
      </c>
      <c r="B2131">
        <v>2015</v>
      </c>
      <c r="C2131">
        <v>10</v>
      </c>
      <c r="D2131">
        <v>31</v>
      </c>
      <c r="E2131">
        <v>369.26174900000001</v>
      </c>
      <c r="F2131">
        <v>128.65625</v>
      </c>
      <c r="Q2131">
        <f t="shared" si="140"/>
        <v>177.75227855555553</v>
      </c>
      <c r="V2131">
        <f t="shared" si="139"/>
        <v>547.01402755555557</v>
      </c>
    </row>
    <row r="2132" spans="1:22" x14ac:dyDescent="0.3">
      <c r="A2132">
        <v>2130</v>
      </c>
      <c r="B2132">
        <v>2015</v>
      </c>
      <c r="C2132">
        <v>11</v>
      </c>
      <c r="D2132">
        <v>1</v>
      </c>
      <c r="E2132">
        <v>371.21157799999997</v>
      </c>
      <c r="F2132">
        <v>139.779999</v>
      </c>
      <c r="Q2132">
        <f t="shared" si="140"/>
        <v>161.50781244444445</v>
      </c>
      <c r="V2132">
        <f t="shared" si="139"/>
        <v>532.71939044444446</v>
      </c>
    </row>
    <row r="2133" spans="1:22" x14ac:dyDescent="0.3">
      <c r="A2133">
        <v>2131</v>
      </c>
      <c r="B2133">
        <v>2015</v>
      </c>
      <c r="C2133">
        <v>11</v>
      </c>
      <c r="D2133">
        <v>2</v>
      </c>
      <c r="E2133">
        <v>387.99609400000003</v>
      </c>
      <c r="F2133">
        <v>137.375</v>
      </c>
      <c r="Q2133">
        <f t="shared" si="140"/>
        <v>137.1642051111111</v>
      </c>
      <c r="V2133">
        <f t="shared" si="139"/>
        <v>525.16029911111116</v>
      </c>
    </row>
    <row r="2134" spans="1:22" x14ac:dyDescent="0.3">
      <c r="A2134">
        <v>2132</v>
      </c>
      <c r="B2134">
        <v>2015</v>
      </c>
      <c r="C2134">
        <v>11</v>
      </c>
      <c r="D2134">
        <v>3</v>
      </c>
      <c r="E2134">
        <v>392.10775799999999</v>
      </c>
      <c r="F2134">
        <v>142.71875</v>
      </c>
      <c r="Q2134">
        <f t="shared" si="140"/>
        <v>130.02495155555556</v>
      </c>
      <c r="V2134">
        <f t="shared" si="139"/>
        <v>522.13270955555549</v>
      </c>
    </row>
    <row r="2135" spans="1:22" x14ac:dyDescent="0.3">
      <c r="A2135">
        <v>2133</v>
      </c>
      <c r="B2135">
        <v>2015</v>
      </c>
      <c r="C2135">
        <v>11</v>
      </c>
      <c r="D2135">
        <v>4</v>
      </c>
      <c r="E2135">
        <v>398.03311200000002</v>
      </c>
      <c r="F2135">
        <v>148.95832799999999</v>
      </c>
      <c r="Q2135">
        <f t="shared" si="140"/>
        <v>107.34680711111112</v>
      </c>
      <c r="V2135">
        <f t="shared" si="139"/>
        <v>505.37991911111112</v>
      </c>
    </row>
    <row r="2136" spans="1:22" x14ac:dyDescent="0.3">
      <c r="A2136">
        <v>2134</v>
      </c>
      <c r="B2136">
        <v>2015</v>
      </c>
      <c r="C2136">
        <v>11</v>
      </c>
      <c r="D2136">
        <v>5</v>
      </c>
      <c r="E2136">
        <v>390.94665500000002</v>
      </c>
      <c r="F2136">
        <v>152</v>
      </c>
      <c r="Q2136">
        <f t="shared" si="140"/>
        <v>120.21477088888888</v>
      </c>
      <c r="V2136">
        <f t="shared" si="139"/>
        <v>511.16142588888891</v>
      </c>
    </row>
    <row r="2137" spans="1:22" x14ac:dyDescent="0.3">
      <c r="A2137">
        <v>2135</v>
      </c>
      <c r="B2137">
        <v>2015</v>
      </c>
      <c r="C2137">
        <v>11</v>
      </c>
      <c r="D2137">
        <v>6</v>
      </c>
      <c r="E2137">
        <v>387.25091600000002</v>
      </c>
      <c r="F2137">
        <v>151</v>
      </c>
      <c r="Q2137">
        <f t="shared" si="140"/>
        <v>96.646121777777779</v>
      </c>
      <c r="V2137">
        <f t="shared" si="139"/>
        <v>483.89703777777777</v>
      </c>
    </row>
    <row r="2138" spans="1:22" x14ac:dyDescent="0.3">
      <c r="A2138">
        <v>2136</v>
      </c>
      <c r="B2138">
        <v>2015</v>
      </c>
      <c r="C2138">
        <v>11</v>
      </c>
      <c r="D2138">
        <v>7</v>
      </c>
      <c r="E2138">
        <v>387.19967700000001</v>
      </c>
      <c r="F2138">
        <v>149.01042200000001</v>
      </c>
      <c r="Q2138">
        <f t="shared" si="140"/>
        <v>107.16447455555554</v>
      </c>
      <c r="V2138">
        <f t="shared" si="139"/>
        <v>494.36415155555557</v>
      </c>
    </row>
    <row r="2139" spans="1:22" x14ac:dyDescent="0.3">
      <c r="A2139">
        <v>2137</v>
      </c>
      <c r="B2139">
        <v>2015</v>
      </c>
      <c r="C2139">
        <v>11</v>
      </c>
      <c r="D2139">
        <v>8</v>
      </c>
      <c r="E2139">
        <v>398.03829999999999</v>
      </c>
      <c r="F2139">
        <v>151.9375</v>
      </c>
      <c r="Q2139">
        <f t="shared" si="140"/>
        <v>105.43147966666668</v>
      </c>
      <c r="V2139">
        <f t="shared" si="139"/>
        <v>503.46977966666668</v>
      </c>
    </row>
    <row r="2140" spans="1:22" x14ac:dyDescent="0.3">
      <c r="A2140">
        <v>2138</v>
      </c>
      <c r="B2140">
        <v>2015</v>
      </c>
      <c r="C2140">
        <v>11</v>
      </c>
      <c r="D2140">
        <v>9</v>
      </c>
      <c r="E2140">
        <v>420.825806</v>
      </c>
      <c r="F2140">
        <v>149.80207799999999</v>
      </c>
      <c r="Q2140">
        <f t="shared" si="140"/>
        <v>94.957733222222203</v>
      </c>
      <c r="V2140">
        <f t="shared" si="139"/>
        <v>515.7835392222222</v>
      </c>
    </row>
    <row r="2141" spans="1:22" x14ac:dyDescent="0.3">
      <c r="A2141">
        <v>2139</v>
      </c>
      <c r="B2141">
        <v>2015</v>
      </c>
      <c r="C2141">
        <v>11</v>
      </c>
      <c r="D2141">
        <v>10</v>
      </c>
      <c r="E2141">
        <v>404.85006700000002</v>
      </c>
      <c r="F2141">
        <v>147</v>
      </c>
      <c r="Q2141">
        <f t="shared" si="140"/>
        <v>94.856060444444466</v>
      </c>
      <c r="V2141">
        <f t="shared" si="139"/>
        <v>499.70612744444452</v>
      </c>
    </row>
    <row r="2142" spans="1:22" x14ac:dyDescent="0.3">
      <c r="A2142">
        <v>2140</v>
      </c>
      <c r="B2142">
        <v>2015</v>
      </c>
      <c r="C2142">
        <v>11</v>
      </c>
      <c r="D2142">
        <v>11</v>
      </c>
      <c r="E2142">
        <v>400.37960800000002</v>
      </c>
      <c r="F2142">
        <v>149.35417200000001</v>
      </c>
      <c r="Q2142">
        <f t="shared" si="140"/>
        <v>91.801705111111104</v>
      </c>
      <c r="V2142">
        <f t="shared" si="139"/>
        <v>492.18131311111114</v>
      </c>
    </row>
    <row r="2143" spans="1:22" x14ac:dyDescent="0.3">
      <c r="A2143">
        <v>2141</v>
      </c>
      <c r="B2143">
        <v>2015</v>
      </c>
      <c r="C2143">
        <v>11</v>
      </c>
      <c r="D2143">
        <v>12</v>
      </c>
      <c r="E2143">
        <v>403.72506700000002</v>
      </c>
      <c r="F2143">
        <v>149.53125</v>
      </c>
      <c r="Q2143">
        <f t="shared" si="140"/>
        <v>94.432044111111111</v>
      </c>
      <c r="V2143">
        <f t="shared" si="139"/>
        <v>498.15711111111113</v>
      </c>
    </row>
    <row r="2144" spans="1:22" x14ac:dyDescent="0.3">
      <c r="A2144">
        <v>2142</v>
      </c>
      <c r="B2144">
        <v>2015</v>
      </c>
      <c r="C2144">
        <v>11</v>
      </c>
      <c r="D2144">
        <v>13</v>
      </c>
      <c r="E2144">
        <v>399.46963499999998</v>
      </c>
      <c r="F2144">
        <v>152.27082799999999</v>
      </c>
      <c r="Q2144">
        <f t="shared" si="140"/>
        <v>94.460945999999993</v>
      </c>
      <c r="V2144">
        <f t="shared" si="139"/>
        <v>493.93058099999996</v>
      </c>
    </row>
    <row r="2145" spans="1:22" x14ac:dyDescent="0.3">
      <c r="A2145">
        <v>2143</v>
      </c>
      <c r="B2145">
        <v>2015</v>
      </c>
      <c r="C2145">
        <v>11</v>
      </c>
      <c r="D2145">
        <v>14</v>
      </c>
      <c r="E2145">
        <v>434.251373</v>
      </c>
      <c r="F2145">
        <v>152.02082799999999</v>
      </c>
      <c r="Q2145">
        <f t="shared" si="140"/>
        <v>133.75241588888892</v>
      </c>
      <c r="V2145">
        <f t="shared" si="139"/>
        <v>568.00378888888895</v>
      </c>
    </row>
    <row r="2146" spans="1:22" x14ac:dyDescent="0.3">
      <c r="A2146">
        <v>2144</v>
      </c>
      <c r="B2146">
        <v>2015</v>
      </c>
      <c r="C2146">
        <v>11</v>
      </c>
      <c r="D2146">
        <v>15</v>
      </c>
      <c r="E2146">
        <v>435.35110500000002</v>
      </c>
      <c r="F2146">
        <v>156.04167200000001</v>
      </c>
      <c r="Q2146">
        <f t="shared" si="140"/>
        <v>159.17082722222221</v>
      </c>
      <c r="V2146">
        <f t="shared" si="139"/>
        <v>594.52193222222218</v>
      </c>
    </row>
    <row r="2147" spans="1:22" x14ac:dyDescent="0.3">
      <c r="A2147">
        <v>2145</v>
      </c>
      <c r="B2147">
        <v>2015</v>
      </c>
      <c r="C2147">
        <v>11</v>
      </c>
      <c r="D2147">
        <v>16</v>
      </c>
      <c r="E2147">
        <v>454.31210299999998</v>
      </c>
      <c r="F2147">
        <v>161.0625</v>
      </c>
      <c r="Q2147">
        <f t="shared" si="140"/>
        <v>183.15813355555551</v>
      </c>
      <c r="V2147">
        <f t="shared" si="139"/>
        <v>637.47023655555552</v>
      </c>
    </row>
    <row r="2148" spans="1:22" x14ac:dyDescent="0.3">
      <c r="A2148">
        <v>2146</v>
      </c>
      <c r="B2148">
        <v>2015</v>
      </c>
      <c r="C2148">
        <v>11</v>
      </c>
      <c r="D2148">
        <v>17</v>
      </c>
      <c r="E2148">
        <v>435.44738799999999</v>
      </c>
      <c r="F2148">
        <v>172.79167200000001</v>
      </c>
      <c r="Q2148">
        <f t="shared" si="140"/>
        <v>174.92035444444446</v>
      </c>
      <c r="V2148">
        <f t="shared" si="139"/>
        <v>610.3677424444445</v>
      </c>
    </row>
    <row r="2149" spans="1:22" x14ac:dyDescent="0.3">
      <c r="A2149">
        <v>2147</v>
      </c>
      <c r="B2149">
        <v>2015</v>
      </c>
      <c r="C2149">
        <v>11</v>
      </c>
      <c r="D2149">
        <v>18</v>
      </c>
      <c r="E2149">
        <v>718.04803500000003</v>
      </c>
      <c r="F2149">
        <v>188.72917200000001</v>
      </c>
      <c r="Q2149">
        <f t="shared" si="140"/>
        <v>170.76893455555555</v>
      </c>
      <c r="V2149">
        <f t="shared" si="139"/>
        <v>888.8169695555556</v>
      </c>
    </row>
    <row r="2150" spans="1:22" x14ac:dyDescent="0.3">
      <c r="A2150">
        <v>2148</v>
      </c>
      <c r="B2150">
        <v>2015</v>
      </c>
      <c r="C2150">
        <v>11</v>
      </c>
      <c r="D2150">
        <v>19</v>
      </c>
      <c r="E2150">
        <v>757.92724599999997</v>
      </c>
      <c r="F2150">
        <v>236.85417200000001</v>
      </c>
      <c r="Q2150">
        <f t="shared" si="140"/>
        <v>146.90931877777777</v>
      </c>
      <c r="V2150">
        <f t="shared" si="139"/>
        <v>904.83656477777777</v>
      </c>
    </row>
    <row r="2151" spans="1:22" x14ac:dyDescent="0.3">
      <c r="A2151">
        <v>2149</v>
      </c>
      <c r="B2151">
        <v>2015</v>
      </c>
      <c r="C2151">
        <v>11</v>
      </c>
      <c r="D2151">
        <v>20</v>
      </c>
      <c r="E2151">
        <v>1067.189697</v>
      </c>
      <c r="F2151">
        <v>276.76040599999999</v>
      </c>
      <c r="Q2151">
        <f t="shared" si="140"/>
        <v>190.2155218888889</v>
      </c>
      <c r="V2151">
        <f t="shared" si="139"/>
        <v>1257.4052188888888</v>
      </c>
    </row>
    <row r="2152" spans="1:22" x14ac:dyDescent="0.3">
      <c r="A2152">
        <v>2150</v>
      </c>
      <c r="B2152">
        <v>2015</v>
      </c>
      <c r="C2152">
        <v>11</v>
      </c>
      <c r="D2152">
        <v>21</v>
      </c>
      <c r="E2152">
        <v>775.61926300000005</v>
      </c>
      <c r="F2152">
        <v>311.30209400000001</v>
      </c>
      <c r="Q2152">
        <f t="shared" si="140"/>
        <v>194.59858566666665</v>
      </c>
      <c r="V2152">
        <f t="shared" si="139"/>
        <v>970.21784866666667</v>
      </c>
    </row>
    <row r="2153" spans="1:22" x14ac:dyDescent="0.3">
      <c r="A2153">
        <v>2151</v>
      </c>
      <c r="B2153">
        <v>2015</v>
      </c>
      <c r="C2153">
        <v>11</v>
      </c>
      <c r="D2153">
        <v>22</v>
      </c>
      <c r="E2153">
        <v>566.544983</v>
      </c>
      <c r="F2153">
        <v>335.82290599999999</v>
      </c>
      <c r="Q2153">
        <f t="shared" si="140"/>
        <v>275.92312299999998</v>
      </c>
      <c r="V2153">
        <f t="shared" si="139"/>
        <v>842.46810600000003</v>
      </c>
    </row>
    <row r="2154" spans="1:22" x14ac:dyDescent="0.3">
      <c r="A2154">
        <v>2152</v>
      </c>
      <c r="B2154">
        <v>2015</v>
      </c>
      <c r="C2154">
        <v>11</v>
      </c>
      <c r="D2154">
        <v>23</v>
      </c>
      <c r="E2154">
        <v>489.42520100000002</v>
      </c>
      <c r="F2154">
        <v>346.27084400000001</v>
      </c>
      <c r="Q2154">
        <f t="shared" si="140"/>
        <v>132.28476611111111</v>
      </c>
      <c r="V2154">
        <f t="shared" si="139"/>
        <v>621.70996711111115</v>
      </c>
    </row>
    <row r="2155" spans="1:22" x14ac:dyDescent="0.3">
      <c r="A2155">
        <v>2153</v>
      </c>
      <c r="B2155">
        <v>2015</v>
      </c>
      <c r="C2155">
        <v>11</v>
      </c>
      <c r="D2155">
        <v>24</v>
      </c>
      <c r="E2155">
        <v>501.38610799999998</v>
      </c>
      <c r="F2155">
        <v>355.28125</v>
      </c>
      <c r="Q2155">
        <f t="shared" si="140"/>
        <v>131.74119044444444</v>
      </c>
      <c r="V2155">
        <f t="shared" si="139"/>
        <v>633.12729844444448</v>
      </c>
    </row>
    <row r="2156" spans="1:22" x14ac:dyDescent="0.3">
      <c r="A2156">
        <v>2154</v>
      </c>
      <c r="B2156">
        <v>2015</v>
      </c>
      <c r="C2156">
        <v>11</v>
      </c>
      <c r="D2156">
        <v>25</v>
      </c>
      <c r="E2156">
        <v>478.94869999999997</v>
      </c>
      <c r="F2156">
        <v>351.10415599999999</v>
      </c>
      <c r="Q2156">
        <f t="shared" si="140"/>
        <v>148.59569288888892</v>
      </c>
      <c r="V2156">
        <f t="shared" si="139"/>
        <v>627.54439288888886</v>
      </c>
    </row>
    <row r="2157" spans="1:22" x14ac:dyDescent="0.3">
      <c r="A2157">
        <v>2155</v>
      </c>
      <c r="B2157">
        <v>2015</v>
      </c>
      <c r="C2157">
        <v>11</v>
      </c>
      <c r="D2157">
        <v>26</v>
      </c>
      <c r="E2157">
        <v>414.57195999999999</v>
      </c>
      <c r="F2157">
        <v>346</v>
      </c>
      <c r="Q2157">
        <f t="shared" si="140"/>
        <v>171.5220267777778</v>
      </c>
      <c r="V2157">
        <f t="shared" si="139"/>
        <v>586.09398677777779</v>
      </c>
    </row>
    <row r="2158" spans="1:22" x14ac:dyDescent="0.3">
      <c r="A2158">
        <v>2156</v>
      </c>
      <c r="B2158">
        <v>2015</v>
      </c>
      <c r="C2158">
        <v>11</v>
      </c>
      <c r="D2158">
        <v>27</v>
      </c>
      <c r="E2158">
        <v>388.913025</v>
      </c>
      <c r="F2158">
        <v>342.70834400000001</v>
      </c>
      <c r="Q2158">
        <f t="shared" si="140"/>
        <v>120.65010611111113</v>
      </c>
      <c r="V2158">
        <f t="shared" si="139"/>
        <v>509.56313111111115</v>
      </c>
    </row>
    <row r="2159" spans="1:22" x14ac:dyDescent="0.3">
      <c r="A2159">
        <v>2157</v>
      </c>
      <c r="B2159">
        <v>2015</v>
      </c>
      <c r="C2159">
        <v>11</v>
      </c>
      <c r="D2159">
        <v>28</v>
      </c>
      <c r="E2159">
        <v>385.20788599999997</v>
      </c>
      <c r="F2159">
        <v>337.69790599999999</v>
      </c>
      <c r="Q2159">
        <f t="shared" si="140"/>
        <v>66.964120000000008</v>
      </c>
      <c r="V2159">
        <f t="shared" si="139"/>
        <v>452.17200600000001</v>
      </c>
    </row>
    <row r="2160" spans="1:22" x14ac:dyDescent="0.3">
      <c r="A2160">
        <v>2158</v>
      </c>
      <c r="B2160">
        <v>2015</v>
      </c>
      <c r="C2160">
        <v>11</v>
      </c>
      <c r="D2160">
        <v>29</v>
      </c>
      <c r="E2160">
        <v>383.58300800000001</v>
      </c>
      <c r="F2160">
        <v>330.15625</v>
      </c>
      <c r="Q2160">
        <f t="shared" si="140"/>
        <v>79.39191522222221</v>
      </c>
      <c r="V2160">
        <f t="shared" si="139"/>
        <v>462.97492322222223</v>
      </c>
    </row>
    <row r="2161" spans="1:22" x14ac:dyDescent="0.3">
      <c r="A2161">
        <v>2159</v>
      </c>
      <c r="B2161">
        <v>2015</v>
      </c>
      <c r="C2161">
        <v>11</v>
      </c>
      <c r="D2161">
        <v>30</v>
      </c>
      <c r="E2161">
        <v>382.338684</v>
      </c>
      <c r="F2161">
        <v>321.59375</v>
      </c>
      <c r="Q2161">
        <f t="shared" si="140"/>
        <v>-5.6303524444444344</v>
      </c>
      <c r="V2161">
        <f t="shared" si="139"/>
        <v>376.70833155555556</v>
      </c>
    </row>
    <row r="2162" spans="1:22" x14ac:dyDescent="0.3">
      <c r="A2162">
        <v>2160</v>
      </c>
      <c r="B2162">
        <v>2015</v>
      </c>
      <c r="C2162">
        <v>12</v>
      </c>
      <c r="D2162">
        <v>1</v>
      </c>
      <c r="E2162">
        <v>386.61053500000003</v>
      </c>
      <c r="F2162">
        <v>311.42709400000001</v>
      </c>
      <c r="Q2162">
        <f t="shared" si="140"/>
        <v>-14.755074333333337</v>
      </c>
      <c r="V2162">
        <f t="shared" si="139"/>
        <v>371.85546066666672</v>
      </c>
    </row>
    <row r="2163" spans="1:22" x14ac:dyDescent="0.3">
      <c r="A2163">
        <v>2161</v>
      </c>
      <c r="B2163">
        <v>2015</v>
      </c>
      <c r="C2163">
        <v>12</v>
      </c>
      <c r="D2163">
        <v>2</v>
      </c>
      <c r="E2163">
        <v>400.67962599999998</v>
      </c>
      <c r="F2163">
        <v>305.8125</v>
      </c>
      <c r="Q2163">
        <f t="shared" si="140"/>
        <v>-22.350713222222218</v>
      </c>
      <c r="V2163">
        <f t="shared" si="139"/>
        <v>378.32891277777776</v>
      </c>
    </row>
    <row r="2164" spans="1:22" x14ac:dyDescent="0.3">
      <c r="A2164">
        <v>2162</v>
      </c>
      <c r="B2164">
        <v>2015</v>
      </c>
      <c r="C2164">
        <v>12</v>
      </c>
      <c r="D2164">
        <v>3</v>
      </c>
      <c r="E2164">
        <v>556.08227499999998</v>
      </c>
      <c r="F2164">
        <v>291.92709400000001</v>
      </c>
      <c r="Q2164">
        <f t="shared" si="140"/>
        <v>-8.3898876666666649</v>
      </c>
      <c r="V2164">
        <f t="shared" si="139"/>
        <v>547.69238733333327</v>
      </c>
    </row>
    <row r="2165" spans="1:22" x14ac:dyDescent="0.3">
      <c r="A2165">
        <v>2163</v>
      </c>
      <c r="B2165">
        <v>2015</v>
      </c>
      <c r="C2165">
        <v>12</v>
      </c>
      <c r="D2165">
        <v>4</v>
      </c>
      <c r="E2165">
        <v>619.21051</v>
      </c>
      <c r="F2165">
        <v>285.91665599999999</v>
      </c>
      <c r="Q2165">
        <f t="shared" si="140"/>
        <v>15.624435555555566</v>
      </c>
      <c r="V2165">
        <f t="shared" si="139"/>
        <v>634.83494555555558</v>
      </c>
    </row>
    <row r="2166" spans="1:22" x14ac:dyDescent="0.3">
      <c r="A2166">
        <v>2164</v>
      </c>
      <c r="B2166">
        <v>2015</v>
      </c>
      <c r="C2166">
        <v>12</v>
      </c>
      <c r="D2166">
        <v>5</v>
      </c>
      <c r="E2166">
        <v>525.39312700000005</v>
      </c>
      <c r="F2166">
        <v>275.76040599999999</v>
      </c>
      <c r="Q2166">
        <f t="shared" si="140"/>
        <v>-39.514724777777779</v>
      </c>
      <c r="V2166">
        <f t="shared" si="139"/>
        <v>485.87840222222229</v>
      </c>
    </row>
    <row r="2167" spans="1:22" x14ac:dyDescent="0.3">
      <c r="A2167">
        <v>2165</v>
      </c>
      <c r="B2167">
        <v>2015</v>
      </c>
      <c r="C2167">
        <v>12</v>
      </c>
      <c r="D2167">
        <v>6</v>
      </c>
      <c r="E2167">
        <v>452.21224999999998</v>
      </c>
      <c r="F2167">
        <v>275.92709400000001</v>
      </c>
      <c r="Q2167">
        <f t="shared" si="140"/>
        <v>5.6713257777777626</v>
      </c>
      <c r="V2167">
        <f t="shared" si="139"/>
        <v>457.88357577777776</v>
      </c>
    </row>
    <row r="2168" spans="1:22" x14ac:dyDescent="0.3">
      <c r="A2168">
        <v>2166</v>
      </c>
      <c r="B2168">
        <v>2015</v>
      </c>
      <c r="C2168">
        <v>12</v>
      </c>
      <c r="D2168">
        <v>7</v>
      </c>
      <c r="E2168">
        <v>710.65606700000001</v>
      </c>
      <c r="F2168">
        <v>329.40625</v>
      </c>
      <c r="Q2168">
        <f t="shared" si="140"/>
        <v>30.662687444444462</v>
      </c>
      <c r="V2168">
        <f t="shared" si="139"/>
        <v>741.31875444444449</v>
      </c>
    </row>
    <row r="2169" spans="1:22" x14ac:dyDescent="0.3">
      <c r="A2169">
        <v>2167</v>
      </c>
      <c r="B2169">
        <v>2015</v>
      </c>
      <c r="C2169">
        <v>12</v>
      </c>
      <c r="D2169">
        <v>8</v>
      </c>
      <c r="E2169">
        <v>1612.6397710000001</v>
      </c>
      <c r="F2169">
        <v>366.1875</v>
      </c>
      <c r="Q2169">
        <f t="shared" si="140"/>
        <v>95.841091888888911</v>
      </c>
      <c r="V2169">
        <f t="shared" si="139"/>
        <v>1708.4808628888891</v>
      </c>
    </row>
    <row r="2170" spans="1:22" x14ac:dyDescent="0.3">
      <c r="A2170">
        <v>2168</v>
      </c>
      <c r="B2170">
        <v>2015</v>
      </c>
      <c r="C2170">
        <v>12</v>
      </c>
      <c r="D2170">
        <v>9</v>
      </c>
      <c r="E2170">
        <v>1392.8831789999999</v>
      </c>
      <c r="F2170">
        <v>440.44790599999999</v>
      </c>
      <c r="Q2170">
        <f t="shared" si="140"/>
        <v>77.239568222222218</v>
      </c>
      <c r="V2170">
        <f t="shared" si="139"/>
        <v>1470.1227472222222</v>
      </c>
    </row>
    <row r="2171" spans="1:22" x14ac:dyDescent="0.3">
      <c r="A2171">
        <v>2169</v>
      </c>
      <c r="B2171">
        <v>2015</v>
      </c>
      <c r="C2171">
        <v>12</v>
      </c>
      <c r="D2171">
        <v>10</v>
      </c>
      <c r="E2171">
        <v>1340.374634</v>
      </c>
      <c r="F2171">
        <v>641.05206299999998</v>
      </c>
      <c r="Q2171">
        <f t="shared" si="140"/>
        <v>82.042382222222244</v>
      </c>
      <c r="V2171">
        <f t="shared" si="139"/>
        <v>1422.4170162222222</v>
      </c>
    </row>
    <row r="2172" spans="1:22" x14ac:dyDescent="0.3">
      <c r="A2172">
        <v>2170</v>
      </c>
      <c r="B2172">
        <v>2015</v>
      </c>
      <c r="C2172">
        <v>12</v>
      </c>
      <c r="D2172">
        <v>11</v>
      </c>
      <c r="E2172">
        <v>1044.9970699999999</v>
      </c>
      <c r="F2172">
        <v>697.64581299999998</v>
      </c>
      <c r="Q2172">
        <f t="shared" si="140"/>
        <v>33.255264222222216</v>
      </c>
      <c r="V2172">
        <f t="shared" si="139"/>
        <v>1078.2523342222221</v>
      </c>
    </row>
    <row r="2173" spans="1:22" x14ac:dyDescent="0.3">
      <c r="A2173">
        <v>2171</v>
      </c>
      <c r="B2173">
        <v>2015</v>
      </c>
      <c r="C2173">
        <v>12</v>
      </c>
      <c r="D2173">
        <v>12</v>
      </c>
      <c r="E2173">
        <v>705.27307099999996</v>
      </c>
      <c r="F2173">
        <v>677.83331299999998</v>
      </c>
      <c r="Q2173">
        <f t="shared" si="140"/>
        <v>37.301488444444438</v>
      </c>
      <c r="V2173">
        <f t="shared" si="139"/>
        <v>742.57455944444439</v>
      </c>
    </row>
    <row r="2174" spans="1:22" x14ac:dyDescent="0.3">
      <c r="A2174">
        <v>2172</v>
      </c>
      <c r="B2174">
        <v>2015</v>
      </c>
      <c r="C2174">
        <v>12</v>
      </c>
      <c r="D2174">
        <v>13</v>
      </c>
      <c r="E2174">
        <v>872.33496100000002</v>
      </c>
      <c r="F2174">
        <v>784.28125</v>
      </c>
      <c r="Q2174">
        <f t="shared" si="140"/>
        <v>42.136534000000012</v>
      </c>
      <c r="V2174">
        <f t="shared" si="139"/>
        <v>914.471495</v>
      </c>
    </row>
    <row r="2175" spans="1:22" x14ac:dyDescent="0.3">
      <c r="A2175">
        <v>2173</v>
      </c>
      <c r="B2175">
        <v>2015</v>
      </c>
      <c r="C2175">
        <v>12</v>
      </c>
      <c r="D2175">
        <v>14</v>
      </c>
      <c r="E2175">
        <v>735.95971699999996</v>
      </c>
      <c r="F2175">
        <v>751.32293700000002</v>
      </c>
      <c r="Q2175">
        <f t="shared" si="140"/>
        <v>22.00888577777776</v>
      </c>
      <c r="V2175">
        <f t="shared" si="139"/>
        <v>757.96860277777773</v>
      </c>
    </row>
    <row r="2176" spans="1:22" x14ac:dyDescent="0.3">
      <c r="A2176">
        <v>2174</v>
      </c>
      <c r="B2176">
        <v>2015</v>
      </c>
      <c r="C2176">
        <v>12</v>
      </c>
      <c r="D2176">
        <v>15</v>
      </c>
      <c r="E2176">
        <v>526.90045199999997</v>
      </c>
      <c r="F2176">
        <v>696.6875</v>
      </c>
      <c r="Q2176">
        <f t="shared" si="140"/>
        <v>-6.2398325555555703</v>
      </c>
      <c r="V2176">
        <f t="shared" si="139"/>
        <v>520.66061944444436</v>
      </c>
    </row>
    <row r="2177" spans="1:22" x14ac:dyDescent="0.3">
      <c r="A2177">
        <v>2175</v>
      </c>
      <c r="B2177">
        <v>2015</v>
      </c>
      <c r="C2177">
        <v>12</v>
      </c>
      <c r="D2177">
        <v>16</v>
      </c>
      <c r="E2177">
        <v>404.02093500000001</v>
      </c>
      <c r="F2177">
        <v>669.13543700000002</v>
      </c>
      <c r="Q2177">
        <f t="shared" si="140"/>
        <v>-70.547171555555551</v>
      </c>
      <c r="V2177">
        <f t="shared" si="139"/>
        <v>333.47376344444444</v>
      </c>
    </row>
    <row r="2178" spans="1:22" x14ac:dyDescent="0.3">
      <c r="A2178">
        <v>2176</v>
      </c>
      <c r="B2178">
        <v>2015</v>
      </c>
      <c r="C2178">
        <v>12</v>
      </c>
      <c r="D2178">
        <v>17</v>
      </c>
      <c r="E2178">
        <v>407.36492900000002</v>
      </c>
      <c r="F2178">
        <v>721.29168700000002</v>
      </c>
      <c r="Q2178">
        <f t="shared" si="140"/>
        <v>-83.209391444444435</v>
      </c>
      <c r="V2178">
        <f t="shared" si="139"/>
        <v>324.15553755555561</v>
      </c>
    </row>
    <row r="2179" spans="1:22" x14ac:dyDescent="0.3">
      <c r="A2179">
        <v>2177</v>
      </c>
      <c r="B2179">
        <v>2015</v>
      </c>
      <c r="C2179">
        <v>12</v>
      </c>
      <c r="D2179">
        <v>18</v>
      </c>
      <c r="E2179">
        <v>1179.2701420000001</v>
      </c>
      <c r="F2179">
        <v>1127.489624</v>
      </c>
      <c r="Q2179">
        <f t="shared" si="140"/>
        <v>-28.448736999999987</v>
      </c>
      <c r="V2179">
        <f t="shared" ref="V2179:V2242" si="141">E2179+Q2179</f>
        <v>1150.8214050000001</v>
      </c>
    </row>
    <row r="2180" spans="1:22" x14ac:dyDescent="0.3">
      <c r="A2180">
        <v>2178</v>
      </c>
      <c r="B2180">
        <v>2015</v>
      </c>
      <c r="C2180">
        <v>12</v>
      </c>
      <c r="D2180">
        <v>19</v>
      </c>
      <c r="E2180">
        <v>1059.275269</v>
      </c>
      <c r="F2180">
        <v>1085.322876</v>
      </c>
      <c r="Q2180">
        <f t="shared" si="140"/>
        <v>46.936696444444436</v>
      </c>
      <c r="V2180">
        <f t="shared" si="141"/>
        <v>1106.2119654444443</v>
      </c>
    </row>
    <row r="2181" spans="1:22" x14ac:dyDescent="0.3">
      <c r="A2181">
        <v>2179</v>
      </c>
      <c r="B2181">
        <v>2015</v>
      </c>
      <c r="C2181">
        <v>12</v>
      </c>
      <c r="D2181">
        <v>20</v>
      </c>
      <c r="E2181">
        <v>752.34295699999996</v>
      </c>
      <c r="F2181">
        <v>903.78125</v>
      </c>
      <c r="Q2181">
        <f t="shared" si="140"/>
        <v>-22.757061444444453</v>
      </c>
      <c r="V2181">
        <f t="shared" si="141"/>
        <v>729.58589555555545</v>
      </c>
    </row>
    <row r="2182" spans="1:22" x14ac:dyDescent="0.3">
      <c r="A2182">
        <v>2180</v>
      </c>
      <c r="B2182">
        <v>2015</v>
      </c>
      <c r="C2182">
        <v>12</v>
      </c>
      <c r="D2182">
        <v>21</v>
      </c>
      <c r="E2182">
        <v>574.115906</v>
      </c>
      <c r="F2182">
        <v>833.1875</v>
      </c>
      <c r="Q2182">
        <f t="shared" si="140"/>
        <v>-70.894377000000006</v>
      </c>
      <c r="V2182">
        <f t="shared" si="141"/>
        <v>503.22152899999998</v>
      </c>
    </row>
    <row r="2183" spans="1:22" x14ac:dyDescent="0.3">
      <c r="A2183">
        <v>2181</v>
      </c>
      <c r="B2183">
        <v>2015</v>
      </c>
      <c r="C2183">
        <v>12</v>
      </c>
      <c r="D2183">
        <v>22</v>
      </c>
      <c r="E2183">
        <v>683.56964100000005</v>
      </c>
      <c r="F2183">
        <v>813.22918700000002</v>
      </c>
      <c r="Q2183">
        <f t="shared" si="140"/>
        <v>-60.129938777777774</v>
      </c>
      <c r="V2183">
        <f t="shared" si="141"/>
        <v>623.43970222222231</v>
      </c>
    </row>
    <row r="2184" spans="1:22" x14ac:dyDescent="0.3">
      <c r="A2184">
        <v>2182</v>
      </c>
      <c r="B2184">
        <v>2015</v>
      </c>
      <c r="C2184">
        <v>12</v>
      </c>
      <c r="D2184">
        <v>23</v>
      </c>
      <c r="E2184">
        <v>625.55407700000001</v>
      </c>
      <c r="F2184">
        <v>770.30206299999998</v>
      </c>
      <c r="Q2184">
        <f t="shared" si="140"/>
        <v>-17.628736666666668</v>
      </c>
      <c r="V2184">
        <f t="shared" si="141"/>
        <v>607.92534033333334</v>
      </c>
    </row>
    <row r="2185" spans="1:22" x14ac:dyDescent="0.3">
      <c r="A2185">
        <v>2183</v>
      </c>
      <c r="B2185">
        <v>2015</v>
      </c>
      <c r="C2185">
        <v>12</v>
      </c>
      <c r="D2185">
        <v>24</v>
      </c>
      <c r="E2185">
        <v>441.55850199999998</v>
      </c>
      <c r="F2185">
        <v>726.45831299999998</v>
      </c>
      <c r="Q2185">
        <f t="shared" si="140"/>
        <v>-75.519804222222206</v>
      </c>
      <c r="V2185">
        <f t="shared" si="141"/>
        <v>366.03869777777777</v>
      </c>
    </row>
    <row r="2186" spans="1:22" x14ac:dyDescent="0.3">
      <c r="A2186">
        <v>2184</v>
      </c>
      <c r="B2186">
        <v>2015</v>
      </c>
      <c r="C2186">
        <v>12</v>
      </c>
      <c r="D2186">
        <v>25</v>
      </c>
      <c r="E2186">
        <v>391.81579599999998</v>
      </c>
      <c r="F2186">
        <v>682.76043700000002</v>
      </c>
      <c r="Q2186">
        <f t="shared" si="140"/>
        <v>-75.042154666666676</v>
      </c>
      <c r="V2186">
        <f t="shared" si="141"/>
        <v>316.77364133333333</v>
      </c>
    </row>
    <row r="2187" spans="1:22" x14ac:dyDescent="0.3">
      <c r="A2187">
        <v>2185</v>
      </c>
      <c r="B2187">
        <v>2015</v>
      </c>
      <c r="C2187">
        <v>12</v>
      </c>
      <c r="D2187">
        <v>26</v>
      </c>
      <c r="E2187">
        <v>388.88931300000002</v>
      </c>
      <c r="F2187">
        <v>644.45831299999998</v>
      </c>
      <c r="Q2187">
        <f t="shared" ref="Q2187:Q2250" si="142">Q1091</f>
        <v>-77.283991444444453</v>
      </c>
      <c r="V2187">
        <f t="shared" si="141"/>
        <v>311.60532155555558</v>
      </c>
    </row>
    <row r="2188" spans="1:22" x14ac:dyDescent="0.3">
      <c r="A2188">
        <v>2186</v>
      </c>
      <c r="B2188">
        <v>2015</v>
      </c>
      <c r="C2188">
        <v>12</v>
      </c>
      <c r="D2188">
        <v>27</v>
      </c>
      <c r="E2188">
        <v>386.929596</v>
      </c>
      <c r="F2188">
        <v>611.64581299999998</v>
      </c>
      <c r="Q2188">
        <f t="shared" si="142"/>
        <v>-20.270695888888888</v>
      </c>
      <c r="V2188">
        <f t="shared" si="141"/>
        <v>366.65890011111111</v>
      </c>
    </row>
    <row r="2189" spans="1:22" x14ac:dyDescent="0.3">
      <c r="A2189">
        <v>2187</v>
      </c>
      <c r="B2189">
        <v>2015</v>
      </c>
      <c r="C2189">
        <v>12</v>
      </c>
      <c r="D2189">
        <v>28</v>
      </c>
      <c r="E2189">
        <v>385.471069</v>
      </c>
      <c r="F2189">
        <v>576.86456299999998</v>
      </c>
      <c r="Q2189">
        <f t="shared" si="142"/>
        <v>-35.863704999999996</v>
      </c>
      <c r="V2189">
        <f t="shared" si="141"/>
        <v>349.60736400000002</v>
      </c>
    </row>
    <row r="2190" spans="1:22" x14ac:dyDescent="0.3">
      <c r="A2190">
        <v>2188</v>
      </c>
      <c r="B2190">
        <v>2015</v>
      </c>
      <c r="C2190">
        <v>12</v>
      </c>
      <c r="D2190">
        <v>29</v>
      </c>
      <c r="E2190">
        <v>385.52706899999998</v>
      </c>
      <c r="F2190">
        <v>538.20831299999998</v>
      </c>
      <c r="Q2190">
        <f t="shared" si="142"/>
        <v>2.6679178888889004</v>
      </c>
      <c r="V2190">
        <f t="shared" si="141"/>
        <v>388.19498688888888</v>
      </c>
    </row>
    <row r="2191" spans="1:22" x14ac:dyDescent="0.3">
      <c r="A2191">
        <v>2189</v>
      </c>
      <c r="B2191">
        <v>2015</v>
      </c>
      <c r="C2191">
        <v>12</v>
      </c>
      <c r="D2191">
        <v>30</v>
      </c>
      <c r="E2191">
        <v>386.99298099999999</v>
      </c>
      <c r="F2191">
        <v>507.3125</v>
      </c>
      <c r="Q2191">
        <f t="shared" si="142"/>
        <v>-36.95167011111112</v>
      </c>
      <c r="V2191">
        <f t="shared" si="141"/>
        <v>350.04131088888886</v>
      </c>
    </row>
    <row r="2192" spans="1:22" x14ac:dyDescent="0.3">
      <c r="A2192">
        <v>2190</v>
      </c>
      <c r="B2192">
        <v>2015</v>
      </c>
      <c r="C2192">
        <v>12</v>
      </c>
      <c r="D2192">
        <v>31</v>
      </c>
      <c r="E2192">
        <v>385.36694299999999</v>
      </c>
      <c r="F2192">
        <v>486.98959400000001</v>
      </c>
      <c r="Q2192">
        <f t="shared" si="142"/>
        <v>-19.854010555555551</v>
      </c>
      <c r="V2192">
        <f t="shared" si="141"/>
        <v>365.51293244444446</v>
      </c>
    </row>
    <row r="2193" spans="1:22" x14ac:dyDescent="0.3">
      <c r="A2193">
        <v>2191</v>
      </c>
      <c r="B2193">
        <v>2016</v>
      </c>
      <c r="C2193">
        <v>1</v>
      </c>
      <c r="D2193">
        <v>1</v>
      </c>
      <c r="E2193">
        <v>383.10961900000001</v>
      </c>
      <c r="F2193">
        <v>460.65625</v>
      </c>
      <c r="Q2193">
        <f t="shared" si="142"/>
        <v>-74.883161888888893</v>
      </c>
      <c r="V2193">
        <f t="shared" si="141"/>
        <v>308.22645711111113</v>
      </c>
    </row>
    <row r="2194" spans="1:22" x14ac:dyDescent="0.3">
      <c r="A2194">
        <v>2192</v>
      </c>
      <c r="B2194">
        <v>2016</v>
      </c>
      <c r="C2194">
        <v>1</v>
      </c>
      <c r="D2194">
        <v>2</v>
      </c>
      <c r="E2194">
        <v>381.98410000000001</v>
      </c>
      <c r="F2194">
        <v>433.67709400000001</v>
      </c>
      <c r="Q2194">
        <f t="shared" si="142"/>
        <v>-74.883161888888893</v>
      </c>
      <c r="V2194">
        <f t="shared" si="141"/>
        <v>307.10093811111113</v>
      </c>
    </row>
    <row r="2195" spans="1:22" x14ac:dyDescent="0.3">
      <c r="A2195">
        <v>2193</v>
      </c>
      <c r="B2195">
        <v>2016</v>
      </c>
      <c r="C2195">
        <v>1</v>
      </c>
      <c r="D2195">
        <v>3</v>
      </c>
      <c r="E2195">
        <v>381.05261200000001</v>
      </c>
      <c r="F2195">
        <v>417.5</v>
      </c>
      <c r="Q2195">
        <f t="shared" si="142"/>
        <v>-70.960785000000001</v>
      </c>
      <c r="V2195">
        <f t="shared" si="141"/>
        <v>310.09182700000002</v>
      </c>
    </row>
    <row r="2196" spans="1:22" x14ac:dyDescent="0.3">
      <c r="A2196">
        <v>2194</v>
      </c>
      <c r="B2196">
        <v>2016</v>
      </c>
      <c r="C2196">
        <v>1</v>
      </c>
      <c r="D2196">
        <v>4</v>
      </c>
      <c r="E2196">
        <v>380.240295</v>
      </c>
      <c r="F2196">
        <v>406.5</v>
      </c>
      <c r="Q2196">
        <f t="shared" si="142"/>
        <v>-35.910366555555562</v>
      </c>
      <c r="V2196">
        <f t="shared" si="141"/>
        <v>344.32992844444442</v>
      </c>
    </row>
    <row r="2197" spans="1:22" x14ac:dyDescent="0.3">
      <c r="A2197">
        <v>2195</v>
      </c>
      <c r="B2197">
        <v>2016</v>
      </c>
      <c r="C2197">
        <v>1</v>
      </c>
      <c r="D2197">
        <v>5</v>
      </c>
      <c r="E2197">
        <v>379.48580900000002</v>
      </c>
      <c r="F2197">
        <v>400.75</v>
      </c>
      <c r="Q2197">
        <f t="shared" si="142"/>
        <v>-22.630364333333333</v>
      </c>
      <c r="V2197">
        <f t="shared" si="141"/>
        <v>356.8554446666667</v>
      </c>
    </row>
    <row r="2198" spans="1:22" x14ac:dyDescent="0.3">
      <c r="A2198">
        <v>2196</v>
      </c>
      <c r="B2198">
        <v>2016</v>
      </c>
      <c r="C2198">
        <v>1</v>
      </c>
      <c r="D2198">
        <v>6</v>
      </c>
      <c r="E2198">
        <v>381.661652</v>
      </c>
      <c r="F2198">
        <v>391.40625</v>
      </c>
      <c r="Q2198">
        <f t="shared" si="142"/>
        <v>9.9521415555555688</v>
      </c>
      <c r="V2198">
        <f t="shared" si="141"/>
        <v>391.61379355555556</v>
      </c>
    </row>
    <row r="2199" spans="1:22" x14ac:dyDescent="0.3">
      <c r="A2199">
        <v>2197</v>
      </c>
      <c r="B2199">
        <v>2016</v>
      </c>
      <c r="C2199">
        <v>1</v>
      </c>
      <c r="D2199">
        <v>7</v>
      </c>
      <c r="E2199">
        <v>424.593658</v>
      </c>
      <c r="F2199">
        <v>382.65625</v>
      </c>
      <c r="Q2199">
        <f t="shared" si="142"/>
        <v>52.551118666666667</v>
      </c>
      <c r="V2199">
        <f t="shared" si="141"/>
        <v>477.14477666666664</v>
      </c>
    </row>
    <row r="2200" spans="1:22" x14ac:dyDescent="0.3">
      <c r="A2200">
        <v>2198</v>
      </c>
      <c r="B2200">
        <v>2016</v>
      </c>
      <c r="C2200">
        <v>1</v>
      </c>
      <c r="D2200">
        <v>8</v>
      </c>
      <c r="E2200">
        <v>448.75814800000001</v>
      </c>
      <c r="F2200">
        <v>373.42709400000001</v>
      </c>
      <c r="Q2200">
        <f t="shared" si="142"/>
        <v>26.414253999999989</v>
      </c>
      <c r="V2200">
        <f t="shared" si="141"/>
        <v>475.17240199999998</v>
      </c>
    </row>
    <row r="2201" spans="1:22" x14ac:dyDescent="0.3">
      <c r="A2201">
        <v>2199</v>
      </c>
      <c r="B2201">
        <v>2016</v>
      </c>
      <c r="C2201">
        <v>1</v>
      </c>
      <c r="D2201">
        <v>9</v>
      </c>
      <c r="E2201">
        <v>441.83075000000002</v>
      </c>
      <c r="F2201">
        <v>365.80209400000001</v>
      </c>
      <c r="Q2201">
        <f t="shared" si="142"/>
        <v>-1.4374695555555566</v>
      </c>
      <c r="V2201">
        <f t="shared" si="141"/>
        <v>440.39328044444449</v>
      </c>
    </row>
    <row r="2202" spans="1:22" x14ac:dyDescent="0.3">
      <c r="A2202">
        <v>2200</v>
      </c>
      <c r="B2202">
        <v>2016</v>
      </c>
      <c r="C2202">
        <v>1</v>
      </c>
      <c r="D2202">
        <v>10</v>
      </c>
      <c r="E2202">
        <v>456.19030800000002</v>
      </c>
      <c r="F2202">
        <v>355.29165599999999</v>
      </c>
      <c r="Q2202">
        <f t="shared" si="142"/>
        <v>-20.367519555555557</v>
      </c>
      <c r="V2202">
        <f t="shared" si="141"/>
        <v>435.82278844444448</v>
      </c>
    </row>
    <row r="2203" spans="1:22" x14ac:dyDescent="0.3">
      <c r="A2203">
        <v>2201</v>
      </c>
      <c r="B2203">
        <v>2016</v>
      </c>
      <c r="C2203">
        <v>1</v>
      </c>
      <c r="D2203">
        <v>11</v>
      </c>
      <c r="E2203">
        <v>472.01251200000002</v>
      </c>
      <c r="F2203">
        <v>347.52084400000001</v>
      </c>
      <c r="Q2203">
        <f t="shared" si="142"/>
        <v>10.871968555555561</v>
      </c>
      <c r="V2203">
        <f t="shared" si="141"/>
        <v>482.88448055555557</v>
      </c>
    </row>
    <row r="2204" spans="1:22" x14ac:dyDescent="0.3">
      <c r="A2204">
        <v>2202</v>
      </c>
      <c r="B2204">
        <v>2016</v>
      </c>
      <c r="C2204">
        <v>1</v>
      </c>
      <c r="D2204">
        <v>12</v>
      </c>
      <c r="E2204">
        <v>512.01245100000006</v>
      </c>
      <c r="F2204">
        <v>343.82290599999999</v>
      </c>
      <c r="Q2204">
        <f t="shared" si="142"/>
        <v>12.184678888888893</v>
      </c>
      <c r="V2204">
        <f t="shared" si="141"/>
        <v>524.19712988888898</v>
      </c>
    </row>
    <row r="2205" spans="1:22" x14ac:dyDescent="0.3">
      <c r="A2205">
        <v>2203</v>
      </c>
      <c r="B2205">
        <v>2016</v>
      </c>
      <c r="C2205">
        <v>1</v>
      </c>
      <c r="D2205">
        <v>13</v>
      </c>
      <c r="E2205">
        <v>608.78448500000002</v>
      </c>
      <c r="F2205">
        <v>342.63540599999999</v>
      </c>
      <c r="Q2205">
        <f t="shared" si="142"/>
        <v>80.362762333333322</v>
      </c>
      <c r="V2205">
        <f t="shared" si="141"/>
        <v>689.14724733333333</v>
      </c>
    </row>
    <row r="2206" spans="1:22" x14ac:dyDescent="0.3">
      <c r="A2206">
        <v>2204</v>
      </c>
      <c r="B2206">
        <v>2016</v>
      </c>
      <c r="C2206">
        <v>1</v>
      </c>
      <c r="D2206">
        <v>14</v>
      </c>
      <c r="E2206">
        <v>748.56542999999999</v>
      </c>
      <c r="F2206">
        <v>336.15625</v>
      </c>
      <c r="Q2206">
        <f t="shared" si="142"/>
        <v>53.855824888888904</v>
      </c>
      <c r="V2206">
        <f t="shared" si="141"/>
        <v>802.42125488888894</v>
      </c>
    </row>
    <row r="2207" spans="1:22" x14ac:dyDescent="0.3">
      <c r="A2207">
        <v>2205</v>
      </c>
      <c r="B2207">
        <v>2016</v>
      </c>
      <c r="C2207">
        <v>1</v>
      </c>
      <c r="D2207">
        <v>15</v>
      </c>
      <c r="E2207">
        <v>671.91210899999999</v>
      </c>
      <c r="F2207">
        <v>326.97915599999999</v>
      </c>
      <c r="Q2207">
        <f t="shared" si="142"/>
        <v>52.534447777777785</v>
      </c>
      <c r="V2207">
        <f t="shared" si="141"/>
        <v>724.4465567777778</v>
      </c>
    </row>
    <row r="2208" spans="1:22" x14ac:dyDescent="0.3">
      <c r="A2208">
        <v>2206</v>
      </c>
      <c r="B2208">
        <v>2016</v>
      </c>
      <c r="C2208">
        <v>1</v>
      </c>
      <c r="D2208">
        <v>16</v>
      </c>
      <c r="E2208">
        <v>540.00183100000004</v>
      </c>
      <c r="F2208">
        <v>334.59375</v>
      </c>
      <c r="Q2208">
        <f t="shared" si="142"/>
        <v>27.786559999999994</v>
      </c>
      <c r="V2208">
        <f t="shared" si="141"/>
        <v>567.78839100000005</v>
      </c>
    </row>
    <row r="2209" spans="1:22" x14ac:dyDescent="0.3">
      <c r="A2209">
        <v>2207</v>
      </c>
      <c r="B2209">
        <v>2016</v>
      </c>
      <c r="C2209">
        <v>1</v>
      </c>
      <c r="D2209">
        <v>17</v>
      </c>
      <c r="E2209">
        <v>728.57916299999999</v>
      </c>
      <c r="F2209">
        <v>347</v>
      </c>
      <c r="Q2209">
        <f t="shared" si="142"/>
        <v>8.9591270000000041</v>
      </c>
      <c r="V2209">
        <f t="shared" si="141"/>
        <v>737.53828999999996</v>
      </c>
    </row>
    <row r="2210" spans="1:22" x14ac:dyDescent="0.3">
      <c r="A2210">
        <v>2208</v>
      </c>
      <c r="B2210">
        <v>2016</v>
      </c>
      <c r="C2210">
        <v>1</v>
      </c>
      <c r="D2210">
        <v>18</v>
      </c>
      <c r="E2210">
        <v>872.12634300000002</v>
      </c>
      <c r="F2210">
        <v>357.07290599999999</v>
      </c>
      <c r="Q2210">
        <f t="shared" si="142"/>
        <v>60.990112222222201</v>
      </c>
      <c r="V2210">
        <f t="shared" si="141"/>
        <v>933.11645522222227</v>
      </c>
    </row>
    <row r="2211" spans="1:22" x14ac:dyDescent="0.3">
      <c r="A2211">
        <v>2209</v>
      </c>
      <c r="B2211">
        <v>2016</v>
      </c>
      <c r="C2211">
        <v>1</v>
      </c>
      <c r="D2211">
        <v>19</v>
      </c>
      <c r="E2211">
        <v>758.66039999999998</v>
      </c>
      <c r="F2211">
        <v>374.125</v>
      </c>
      <c r="Q2211">
        <f t="shared" si="142"/>
        <v>91.807749444444482</v>
      </c>
      <c r="V2211">
        <f t="shared" si="141"/>
        <v>850.46814944444441</v>
      </c>
    </row>
    <row r="2212" spans="1:22" x14ac:dyDescent="0.3">
      <c r="A2212">
        <v>2210</v>
      </c>
      <c r="B2212">
        <v>2016</v>
      </c>
      <c r="C2212">
        <v>1</v>
      </c>
      <c r="D2212">
        <v>20</v>
      </c>
      <c r="E2212">
        <v>965.31994599999996</v>
      </c>
      <c r="F2212">
        <v>392.96875</v>
      </c>
      <c r="Q2212">
        <f t="shared" si="142"/>
        <v>8.8866068888888705</v>
      </c>
      <c r="V2212">
        <f t="shared" si="141"/>
        <v>974.20655288888884</v>
      </c>
    </row>
    <row r="2213" spans="1:22" x14ac:dyDescent="0.3">
      <c r="A2213">
        <v>2211</v>
      </c>
      <c r="B2213">
        <v>2016</v>
      </c>
      <c r="C2213">
        <v>1</v>
      </c>
      <c r="D2213">
        <v>21</v>
      </c>
      <c r="E2213">
        <v>784.26330600000006</v>
      </c>
      <c r="F2213">
        <v>397.94790599999999</v>
      </c>
      <c r="Q2213">
        <f t="shared" si="142"/>
        <v>5.2984347777777749</v>
      </c>
      <c r="V2213">
        <f t="shared" si="141"/>
        <v>789.5617407777778</v>
      </c>
    </row>
    <row r="2214" spans="1:22" x14ac:dyDescent="0.3">
      <c r="A2214">
        <v>2212</v>
      </c>
      <c r="B2214">
        <v>2016</v>
      </c>
      <c r="C2214">
        <v>1</v>
      </c>
      <c r="D2214">
        <v>22</v>
      </c>
      <c r="E2214">
        <v>678.56756600000006</v>
      </c>
      <c r="F2214">
        <v>413.15625</v>
      </c>
      <c r="Q2214">
        <f t="shared" si="142"/>
        <v>-69.597432444444436</v>
      </c>
      <c r="V2214">
        <f t="shared" si="141"/>
        <v>608.97013355555566</v>
      </c>
    </row>
    <row r="2215" spans="1:22" x14ac:dyDescent="0.3">
      <c r="A2215">
        <v>2213</v>
      </c>
      <c r="B2215">
        <v>2016</v>
      </c>
      <c r="C2215">
        <v>1</v>
      </c>
      <c r="D2215">
        <v>23</v>
      </c>
      <c r="E2215">
        <v>896.01293899999996</v>
      </c>
      <c r="F2215">
        <v>429.60415599999999</v>
      </c>
      <c r="Q2215">
        <f t="shared" si="142"/>
        <v>-86.20105333333332</v>
      </c>
      <c r="V2215">
        <f t="shared" si="141"/>
        <v>809.81188566666663</v>
      </c>
    </row>
    <row r="2216" spans="1:22" x14ac:dyDescent="0.3">
      <c r="A2216">
        <v>2214</v>
      </c>
      <c r="B2216">
        <v>2016</v>
      </c>
      <c r="C2216">
        <v>1</v>
      </c>
      <c r="D2216">
        <v>24</v>
      </c>
      <c r="E2216">
        <v>1034.1762699999999</v>
      </c>
      <c r="F2216">
        <v>461.07290599999999</v>
      </c>
      <c r="Q2216">
        <f t="shared" si="142"/>
        <v>-65.407253666666648</v>
      </c>
      <c r="V2216">
        <f t="shared" si="141"/>
        <v>968.7690163333333</v>
      </c>
    </row>
    <row r="2217" spans="1:22" x14ac:dyDescent="0.3">
      <c r="A2217">
        <v>2215</v>
      </c>
      <c r="B2217">
        <v>2016</v>
      </c>
      <c r="C2217">
        <v>1</v>
      </c>
      <c r="D2217">
        <v>25</v>
      </c>
      <c r="E2217">
        <v>774.77673300000004</v>
      </c>
      <c r="F2217">
        <v>505.4375</v>
      </c>
      <c r="Q2217">
        <f t="shared" si="142"/>
        <v>-62.538397666666697</v>
      </c>
      <c r="V2217">
        <f t="shared" si="141"/>
        <v>712.23833533333334</v>
      </c>
    </row>
    <row r="2218" spans="1:22" x14ac:dyDescent="0.3">
      <c r="A2218">
        <v>2216</v>
      </c>
      <c r="B2218">
        <v>2016</v>
      </c>
      <c r="C2218">
        <v>1</v>
      </c>
      <c r="D2218">
        <v>26</v>
      </c>
      <c r="E2218">
        <v>596.27716099999998</v>
      </c>
      <c r="F2218">
        <v>517.40625</v>
      </c>
      <c r="Q2218">
        <f t="shared" si="142"/>
        <v>-125.47827844444444</v>
      </c>
      <c r="V2218">
        <f t="shared" si="141"/>
        <v>470.79888255555556</v>
      </c>
    </row>
    <row r="2219" spans="1:22" x14ac:dyDescent="0.3">
      <c r="A2219">
        <v>2217</v>
      </c>
      <c r="B2219">
        <v>2016</v>
      </c>
      <c r="C2219">
        <v>1</v>
      </c>
      <c r="D2219">
        <v>27</v>
      </c>
      <c r="E2219">
        <v>610.59576400000003</v>
      </c>
      <c r="F2219">
        <v>516.90625</v>
      </c>
      <c r="Q2219">
        <f t="shared" si="142"/>
        <v>-126.57925077777776</v>
      </c>
      <c r="V2219">
        <f t="shared" si="141"/>
        <v>484.01651322222227</v>
      </c>
    </row>
    <row r="2220" spans="1:22" x14ac:dyDescent="0.3">
      <c r="A2220">
        <v>2218</v>
      </c>
      <c r="B2220">
        <v>2016</v>
      </c>
      <c r="C2220">
        <v>1</v>
      </c>
      <c r="D2220">
        <v>28</v>
      </c>
      <c r="E2220">
        <v>650.98992899999996</v>
      </c>
      <c r="F2220">
        <v>569.32293700000002</v>
      </c>
      <c r="Q2220">
        <f t="shared" si="142"/>
        <v>-71.453782888888867</v>
      </c>
      <c r="V2220">
        <f t="shared" si="141"/>
        <v>579.53614611111107</v>
      </c>
    </row>
    <row r="2221" spans="1:22" x14ac:dyDescent="0.3">
      <c r="A2221">
        <v>2219</v>
      </c>
      <c r="B2221">
        <v>2016</v>
      </c>
      <c r="C2221">
        <v>1</v>
      </c>
      <c r="D2221">
        <v>29</v>
      </c>
      <c r="E2221">
        <v>1087.6527100000001</v>
      </c>
      <c r="F2221">
        <v>735.98956299999998</v>
      </c>
      <c r="Q2221">
        <f t="shared" si="142"/>
        <v>-2.4858263333333324</v>
      </c>
      <c r="V2221">
        <f t="shared" si="141"/>
        <v>1085.1668836666668</v>
      </c>
    </row>
    <row r="2222" spans="1:22" x14ac:dyDescent="0.3">
      <c r="A2222">
        <v>2220</v>
      </c>
      <c r="B2222">
        <v>2016</v>
      </c>
      <c r="C2222">
        <v>1</v>
      </c>
      <c r="D2222">
        <v>30</v>
      </c>
      <c r="E2222">
        <v>1003.305908</v>
      </c>
      <c r="F2222">
        <v>750.97918700000002</v>
      </c>
      <c r="Q2222">
        <f t="shared" si="142"/>
        <v>2.3236152222222208</v>
      </c>
      <c r="V2222">
        <f t="shared" si="141"/>
        <v>1005.6295232222222</v>
      </c>
    </row>
    <row r="2223" spans="1:22" x14ac:dyDescent="0.3">
      <c r="A2223">
        <v>2221</v>
      </c>
      <c r="B2223">
        <v>2016</v>
      </c>
      <c r="C2223">
        <v>1</v>
      </c>
      <c r="D2223">
        <v>31</v>
      </c>
      <c r="E2223">
        <v>710.25457800000004</v>
      </c>
      <c r="F2223">
        <v>677.88543700000002</v>
      </c>
      <c r="Q2223">
        <f t="shared" si="142"/>
        <v>-20.29178522222222</v>
      </c>
      <c r="V2223">
        <f t="shared" si="141"/>
        <v>689.96279277777785</v>
      </c>
    </row>
    <row r="2224" spans="1:22" x14ac:dyDescent="0.3">
      <c r="A2224">
        <v>2222</v>
      </c>
      <c r="B2224">
        <v>2016</v>
      </c>
      <c r="C2224">
        <v>2</v>
      </c>
      <c r="D2224">
        <v>1</v>
      </c>
      <c r="E2224">
        <v>490.18383799999998</v>
      </c>
      <c r="F2224">
        <v>626.69793700000002</v>
      </c>
      <c r="Q2224">
        <f t="shared" si="142"/>
        <v>-47.95442711111113</v>
      </c>
      <c r="V2224">
        <f t="shared" si="141"/>
        <v>442.22941088888888</v>
      </c>
    </row>
    <row r="2225" spans="1:22" x14ac:dyDescent="0.3">
      <c r="A2225">
        <v>2223</v>
      </c>
      <c r="B2225">
        <v>2016</v>
      </c>
      <c r="C2225">
        <v>2</v>
      </c>
      <c r="D2225">
        <v>2</v>
      </c>
      <c r="E2225">
        <v>400.931915</v>
      </c>
      <c r="F2225">
        <v>599.125</v>
      </c>
      <c r="Q2225">
        <f t="shared" si="142"/>
        <v>-66.875179777777774</v>
      </c>
      <c r="V2225">
        <f t="shared" si="141"/>
        <v>334.05673522222224</v>
      </c>
    </row>
    <row r="2226" spans="1:22" x14ac:dyDescent="0.3">
      <c r="A2226">
        <v>2224</v>
      </c>
      <c r="B2226">
        <v>2016</v>
      </c>
      <c r="C2226">
        <v>2</v>
      </c>
      <c r="D2226">
        <v>3</v>
      </c>
      <c r="E2226">
        <v>391.03955100000002</v>
      </c>
      <c r="F2226">
        <v>585.39581299999998</v>
      </c>
      <c r="Q2226">
        <f t="shared" si="142"/>
        <v>-45.046698888888905</v>
      </c>
      <c r="V2226">
        <f t="shared" si="141"/>
        <v>345.99285211111112</v>
      </c>
    </row>
    <row r="2227" spans="1:22" x14ac:dyDescent="0.3">
      <c r="A2227">
        <v>2225</v>
      </c>
      <c r="B2227">
        <v>2016</v>
      </c>
      <c r="C2227">
        <v>2</v>
      </c>
      <c r="D2227">
        <v>4</v>
      </c>
      <c r="E2227">
        <v>522.49157700000001</v>
      </c>
      <c r="F2227">
        <v>587.88543700000002</v>
      </c>
      <c r="Q2227">
        <f t="shared" si="142"/>
        <v>-54.22168955555555</v>
      </c>
      <c r="V2227">
        <f t="shared" si="141"/>
        <v>468.26988744444446</v>
      </c>
    </row>
    <row r="2228" spans="1:22" x14ac:dyDescent="0.3">
      <c r="A2228">
        <v>2226</v>
      </c>
      <c r="B2228">
        <v>2016</v>
      </c>
      <c r="C2228">
        <v>2</v>
      </c>
      <c r="D2228">
        <v>5</v>
      </c>
      <c r="E2228">
        <v>926.55328399999996</v>
      </c>
      <c r="F2228">
        <v>577.96875</v>
      </c>
      <c r="Q2228">
        <f t="shared" si="142"/>
        <v>-29.036129555555565</v>
      </c>
      <c r="V2228">
        <f t="shared" si="141"/>
        <v>897.51715444444437</v>
      </c>
    </row>
    <row r="2229" spans="1:22" x14ac:dyDescent="0.3">
      <c r="A2229">
        <v>2227</v>
      </c>
      <c r="B2229">
        <v>2016</v>
      </c>
      <c r="C2229">
        <v>2</v>
      </c>
      <c r="D2229">
        <v>6</v>
      </c>
      <c r="E2229">
        <v>965.15344200000004</v>
      </c>
      <c r="F2229">
        <v>563.5</v>
      </c>
      <c r="Q2229">
        <f t="shared" si="142"/>
        <v>2.5341389999999944</v>
      </c>
      <c r="V2229">
        <f t="shared" si="141"/>
        <v>967.68758100000002</v>
      </c>
    </row>
    <row r="2230" spans="1:22" x14ac:dyDescent="0.3">
      <c r="A2230">
        <v>2228</v>
      </c>
      <c r="B2230">
        <v>2016</v>
      </c>
      <c r="C2230">
        <v>2</v>
      </c>
      <c r="D2230">
        <v>7</v>
      </c>
      <c r="E2230">
        <v>819.99511700000005</v>
      </c>
      <c r="F2230">
        <v>548.29168700000002</v>
      </c>
      <c r="Q2230">
        <f t="shared" si="142"/>
        <v>9.3470731111111078</v>
      </c>
      <c r="V2230">
        <f t="shared" si="141"/>
        <v>829.34219011111111</v>
      </c>
    </row>
    <row r="2231" spans="1:22" x14ac:dyDescent="0.3">
      <c r="A2231">
        <v>2229</v>
      </c>
      <c r="B2231">
        <v>2016</v>
      </c>
      <c r="C2231">
        <v>2</v>
      </c>
      <c r="D2231">
        <v>8</v>
      </c>
      <c r="E2231">
        <v>662.34063700000002</v>
      </c>
      <c r="F2231">
        <v>535.60418700000002</v>
      </c>
      <c r="Q2231">
        <f t="shared" si="142"/>
        <v>13.124355888888893</v>
      </c>
      <c r="V2231">
        <f t="shared" si="141"/>
        <v>675.4649928888889</v>
      </c>
    </row>
    <row r="2232" spans="1:22" x14ac:dyDescent="0.3">
      <c r="A2232">
        <v>2230</v>
      </c>
      <c r="B2232">
        <v>2016</v>
      </c>
      <c r="C2232">
        <v>2</v>
      </c>
      <c r="D2232">
        <v>9</v>
      </c>
      <c r="E2232">
        <v>815.31005900000002</v>
      </c>
      <c r="F2232">
        <v>537.0625</v>
      </c>
      <c r="Q2232">
        <f t="shared" si="142"/>
        <v>3.4417691111111139</v>
      </c>
      <c r="V2232">
        <f t="shared" si="141"/>
        <v>818.75182811111108</v>
      </c>
    </row>
    <row r="2233" spans="1:22" x14ac:dyDescent="0.3">
      <c r="A2233">
        <v>2231</v>
      </c>
      <c r="B2233">
        <v>2016</v>
      </c>
      <c r="C2233">
        <v>2</v>
      </c>
      <c r="D2233">
        <v>10</v>
      </c>
      <c r="E2233">
        <v>957.00500499999998</v>
      </c>
      <c r="F2233">
        <v>544.69793700000002</v>
      </c>
      <c r="Q2233">
        <f t="shared" si="142"/>
        <v>-15.44376622222223</v>
      </c>
      <c r="V2233">
        <f t="shared" si="141"/>
        <v>941.5612387777777</v>
      </c>
    </row>
    <row r="2234" spans="1:22" x14ac:dyDescent="0.3">
      <c r="A2234">
        <v>2232</v>
      </c>
      <c r="B2234">
        <v>2016</v>
      </c>
      <c r="C2234">
        <v>2</v>
      </c>
      <c r="D2234">
        <v>11</v>
      </c>
      <c r="E2234">
        <v>773.90203899999995</v>
      </c>
      <c r="F2234">
        <v>550.25</v>
      </c>
      <c r="Q2234">
        <f t="shared" si="142"/>
        <v>-10.781104111111112</v>
      </c>
      <c r="V2234">
        <f t="shared" si="141"/>
        <v>763.12093488888888</v>
      </c>
    </row>
    <row r="2235" spans="1:22" x14ac:dyDescent="0.3">
      <c r="A2235">
        <v>2233</v>
      </c>
      <c r="B2235">
        <v>2016</v>
      </c>
      <c r="C2235">
        <v>2</v>
      </c>
      <c r="D2235">
        <v>12</v>
      </c>
      <c r="E2235">
        <v>579.95196499999997</v>
      </c>
      <c r="F2235">
        <v>560.20831299999998</v>
      </c>
      <c r="Q2235">
        <f t="shared" si="142"/>
        <v>-47.6827831111111</v>
      </c>
      <c r="V2235">
        <f t="shared" si="141"/>
        <v>532.26918188888885</v>
      </c>
    </row>
    <row r="2236" spans="1:22" x14ac:dyDescent="0.3">
      <c r="A2236">
        <v>2234</v>
      </c>
      <c r="B2236">
        <v>2016</v>
      </c>
      <c r="C2236">
        <v>2</v>
      </c>
      <c r="D2236">
        <v>13</v>
      </c>
      <c r="E2236">
        <v>497.52615400000002</v>
      </c>
      <c r="F2236">
        <v>588.47918700000002</v>
      </c>
      <c r="Q2236">
        <f t="shared" si="142"/>
        <v>-54.887169777777785</v>
      </c>
      <c r="V2236">
        <f t="shared" si="141"/>
        <v>442.63898422222223</v>
      </c>
    </row>
    <row r="2237" spans="1:22" x14ac:dyDescent="0.3">
      <c r="A2237">
        <v>2235</v>
      </c>
      <c r="B2237">
        <v>2016</v>
      </c>
      <c r="C2237">
        <v>2</v>
      </c>
      <c r="D2237">
        <v>14</v>
      </c>
      <c r="E2237">
        <v>471.82720899999998</v>
      </c>
      <c r="F2237">
        <v>668.57293700000002</v>
      </c>
      <c r="Q2237">
        <f t="shared" si="142"/>
        <v>-57.892937555555562</v>
      </c>
      <c r="V2237">
        <f t="shared" si="141"/>
        <v>413.93427144444445</v>
      </c>
    </row>
    <row r="2238" spans="1:22" x14ac:dyDescent="0.3">
      <c r="A2238">
        <v>2236</v>
      </c>
      <c r="B2238">
        <v>2016</v>
      </c>
      <c r="C2238">
        <v>2</v>
      </c>
      <c r="D2238">
        <v>15</v>
      </c>
      <c r="E2238">
        <v>472.33560199999999</v>
      </c>
      <c r="F2238">
        <v>827.375</v>
      </c>
      <c r="Q2238">
        <f t="shared" si="142"/>
        <v>-102.35227122222224</v>
      </c>
      <c r="V2238">
        <f t="shared" si="141"/>
        <v>369.98333077777772</v>
      </c>
    </row>
    <row r="2239" spans="1:22" x14ac:dyDescent="0.3">
      <c r="A2239">
        <v>2237</v>
      </c>
      <c r="B2239">
        <v>2016</v>
      </c>
      <c r="C2239">
        <v>2</v>
      </c>
      <c r="D2239">
        <v>16</v>
      </c>
      <c r="E2239">
        <v>548.27410899999995</v>
      </c>
      <c r="F2239">
        <v>812.70831299999998</v>
      </c>
      <c r="Q2239">
        <f t="shared" si="142"/>
        <v>-86.402977888888884</v>
      </c>
      <c r="V2239">
        <f t="shared" si="141"/>
        <v>461.87113111111108</v>
      </c>
    </row>
    <row r="2240" spans="1:22" x14ac:dyDescent="0.3">
      <c r="A2240">
        <v>2238</v>
      </c>
      <c r="B2240">
        <v>2016</v>
      </c>
      <c r="C2240">
        <v>2</v>
      </c>
      <c r="D2240">
        <v>17</v>
      </c>
      <c r="E2240">
        <v>615.823669</v>
      </c>
      <c r="F2240">
        <v>752.25</v>
      </c>
      <c r="Q2240">
        <f t="shared" si="142"/>
        <v>-93.862297888888889</v>
      </c>
      <c r="V2240">
        <f t="shared" si="141"/>
        <v>521.96137111111113</v>
      </c>
    </row>
    <row r="2241" spans="1:22" x14ac:dyDescent="0.3">
      <c r="A2241">
        <v>2239</v>
      </c>
      <c r="B2241">
        <v>2016</v>
      </c>
      <c r="C2241">
        <v>2</v>
      </c>
      <c r="D2241">
        <v>18</v>
      </c>
      <c r="E2241">
        <v>478.536652</v>
      </c>
      <c r="F2241">
        <v>764.19793700000002</v>
      </c>
      <c r="Q2241">
        <f t="shared" si="142"/>
        <v>-116.71919788888889</v>
      </c>
      <c r="V2241">
        <f t="shared" si="141"/>
        <v>361.81745411111115</v>
      </c>
    </row>
    <row r="2242" spans="1:22" x14ac:dyDescent="0.3">
      <c r="A2242">
        <v>2240</v>
      </c>
      <c r="B2242">
        <v>2016</v>
      </c>
      <c r="C2242">
        <v>2</v>
      </c>
      <c r="D2242">
        <v>19</v>
      </c>
      <c r="E2242">
        <v>455.67163099999999</v>
      </c>
      <c r="F2242">
        <v>764.86456299999998</v>
      </c>
      <c r="Q2242">
        <f t="shared" si="142"/>
        <v>-105.48031277777778</v>
      </c>
      <c r="V2242">
        <f t="shared" si="141"/>
        <v>350.19131822222221</v>
      </c>
    </row>
    <row r="2243" spans="1:22" x14ac:dyDescent="0.3">
      <c r="A2243">
        <v>2241</v>
      </c>
      <c r="B2243">
        <v>2016</v>
      </c>
      <c r="C2243">
        <v>2</v>
      </c>
      <c r="D2243">
        <v>20</v>
      </c>
      <c r="E2243">
        <v>469.40661599999999</v>
      </c>
      <c r="F2243">
        <v>743.42706299999998</v>
      </c>
      <c r="Q2243">
        <f t="shared" si="142"/>
        <v>-58.396020000000007</v>
      </c>
      <c r="V2243">
        <f t="shared" ref="V2243:V2306" si="143">E2243+Q2243</f>
        <v>411.01059599999996</v>
      </c>
    </row>
    <row r="2244" spans="1:22" x14ac:dyDescent="0.3">
      <c r="A2244">
        <v>2242</v>
      </c>
      <c r="B2244">
        <v>2016</v>
      </c>
      <c r="C2244">
        <v>2</v>
      </c>
      <c r="D2244">
        <v>21</v>
      </c>
      <c r="E2244">
        <v>498.34051499999998</v>
      </c>
      <c r="F2244">
        <v>720.66668700000002</v>
      </c>
      <c r="Q2244">
        <f t="shared" si="142"/>
        <v>-98.70592255555556</v>
      </c>
      <c r="V2244">
        <f t="shared" si="143"/>
        <v>399.63459244444442</v>
      </c>
    </row>
    <row r="2245" spans="1:22" x14ac:dyDescent="0.3">
      <c r="A2245">
        <v>2243</v>
      </c>
      <c r="B2245">
        <v>2016</v>
      </c>
      <c r="C2245">
        <v>2</v>
      </c>
      <c r="D2245">
        <v>22</v>
      </c>
      <c r="E2245">
        <v>529.71911599999999</v>
      </c>
      <c r="F2245">
        <v>701.10418700000002</v>
      </c>
      <c r="Q2245">
        <f t="shared" si="142"/>
        <v>-72.165093444444423</v>
      </c>
      <c r="V2245">
        <f t="shared" si="143"/>
        <v>457.55402255555555</v>
      </c>
    </row>
    <row r="2246" spans="1:22" x14ac:dyDescent="0.3">
      <c r="A2246">
        <v>2244</v>
      </c>
      <c r="B2246">
        <v>2016</v>
      </c>
      <c r="C2246">
        <v>2</v>
      </c>
      <c r="D2246">
        <v>23</v>
      </c>
      <c r="E2246">
        <v>448.29473899999999</v>
      </c>
      <c r="F2246">
        <v>678.36456299999998</v>
      </c>
      <c r="Q2246">
        <f t="shared" si="142"/>
        <v>-63.309824555555501</v>
      </c>
      <c r="V2246">
        <f t="shared" si="143"/>
        <v>384.98491444444448</v>
      </c>
    </row>
    <row r="2247" spans="1:22" x14ac:dyDescent="0.3">
      <c r="A2247">
        <v>2245</v>
      </c>
      <c r="B2247">
        <v>2016</v>
      </c>
      <c r="C2247">
        <v>2</v>
      </c>
      <c r="D2247">
        <v>24</v>
      </c>
      <c r="E2247">
        <v>448.24383499999999</v>
      </c>
      <c r="F2247">
        <v>654.03125</v>
      </c>
      <c r="Q2247">
        <f t="shared" si="142"/>
        <v>-41.113813777777771</v>
      </c>
      <c r="V2247">
        <f t="shared" si="143"/>
        <v>407.13002122222224</v>
      </c>
    </row>
    <row r="2248" spans="1:22" x14ac:dyDescent="0.3">
      <c r="A2248">
        <v>2246</v>
      </c>
      <c r="B2248">
        <v>2016</v>
      </c>
      <c r="C2248">
        <v>2</v>
      </c>
      <c r="D2248">
        <v>25</v>
      </c>
      <c r="E2248">
        <v>408.86938500000002</v>
      </c>
      <c r="F2248">
        <v>627.75</v>
      </c>
      <c r="Q2248">
        <f t="shared" si="142"/>
        <v>-87.320658555555553</v>
      </c>
      <c r="V2248">
        <f t="shared" si="143"/>
        <v>321.54872644444447</v>
      </c>
    </row>
    <row r="2249" spans="1:22" x14ac:dyDescent="0.3">
      <c r="A2249">
        <v>2247</v>
      </c>
      <c r="B2249">
        <v>2016</v>
      </c>
      <c r="C2249">
        <v>2</v>
      </c>
      <c r="D2249">
        <v>26</v>
      </c>
      <c r="E2249">
        <v>394.38870200000002</v>
      </c>
      <c r="F2249">
        <v>604.42706299999998</v>
      </c>
      <c r="Q2249">
        <f t="shared" si="142"/>
        <v>-88.761921888888878</v>
      </c>
      <c r="V2249">
        <f t="shared" si="143"/>
        <v>305.62678011111115</v>
      </c>
    </row>
    <row r="2250" spans="1:22" x14ac:dyDescent="0.3">
      <c r="A2250">
        <v>2248</v>
      </c>
      <c r="B2250">
        <v>2016</v>
      </c>
      <c r="C2250">
        <v>2</v>
      </c>
      <c r="D2250">
        <v>27</v>
      </c>
      <c r="E2250">
        <v>399.90087899999997</v>
      </c>
      <c r="F2250">
        <v>618.08331299999998</v>
      </c>
      <c r="Q2250">
        <f t="shared" si="142"/>
        <v>-70.904768333333323</v>
      </c>
      <c r="V2250">
        <f t="shared" si="143"/>
        <v>328.99611066666665</v>
      </c>
    </row>
    <row r="2251" spans="1:22" x14ac:dyDescent="0.3">
      <c r="A2251">
        <v>2249</v>
      </c>
      <c r="B2251">
        <v>2016</v>
      </c>
      <c r="C2251">
        <v>2</v>
      </c>
      <c r="D2251">
        <v>28</v>
      </c>
      <c r="E2251">
        <v>402.07843000000003</v>
      </c>
      <c r="F2251">
        <v>634.96875</v>
      </c>
      <c r="Q2251">
        <f t="shared" ref="Q2251:Q2314" si="144">Q1155</f>
        <v>-81.592522444444455</v>
      </c>
      <c r="V2251">
        <f t="shared" si="143"/>
        <v>320.48590755555557</v>
      </c>
    </row>
    <row r="2252" spans="1:22" x14ac:dyDescent="0.3">
      <c r="A2252">
        <v>2250</v>
      </c>
      <c r="B2252">
        <v>2016</v>
      </c>
      <c r="C2252">
        <v>2</v>
      </c>
      <c r="D2252">
        <v>29</v>
      </c>
      <c r="E2252">
        <v>454.512451</v>
      </c>
      <c r="F2252">
        <v>620.29168700000002</v>
      </c>
      <c r="Q2252">
        <f t="shared" si="144"/>
        <v>-83.372677222222208</v>
      </c>
      <c r="V2252">
        <f t="shared" si="143"/>
        <v>371.1397737777778</v>
      </c>
    </row>
    <row r="2253" spans="1:22" x14ac:dyDescent="0.3">
      <c r="A2253">
        <v>2251</v>
      </c>
      <c r="B2253">
        <v>2016</v>
      </c>
      <c r="C2253">
        <v>3</v>
      </c>
      <c r="D2253">
        <v>1</v>
      </c>
      <c r="E2253">
        <v>457.66815200000002</v>
      </c>
      <c r="F2253">
        <v>619.48956299999998</v>
      </c>
      <c r="Q2253">
        <f t="shared" si="144"/>
        <v>-65.254441777777785</v>
      </c>
      <c r="V2253">
        <f t="shared" si="143"/>
        <v>392.41371022222222</v>
      </c>
    </row>
    <row r="2254" spans="1:22" x14ac:dyDescent="0.3">
      <c r="A2254">
        <v>2252</v>
      </c>
      <c r="B2254">
        <v>2016</v>
      </c>
      <c r="C2254">
        <v>3</v>
      </c>
      <c r="D2254">
        <v>2</v>
      </c>
      <c r="E2254">
        <v>561.602844</v>
      </c>
      <c r="F2254">
        <v>647.08331299999998</v>
      </c>
      <c r="Q2254">
        <f t="shared" si="144"/>
        <v>-39.238223666666663</v>
      </c>
      <c r="V2254">
        <f t="shared" si="143"/>
        <v>522.36462033333339</v>
      </c>
    </row>
    <row r="2255" spans="1:22" x14ac:dyDescent="0.3">
      <c r="A2255">
        <v>2253</v>
      </c>
      <c r="B2255">
        <v>2016</v>
      </c>
      <c r="C2255">
        <v>3</v>
      </c>
      <c r="D2255">
        <v>3</v>
      </c>
      <c r="E2255">
        <v>529.19219999999996</v>
      </c>
      <c r="F2255">
        <v>658.125</v>
      </c>
      <c r="Q2255">
        <f t="shared" si="144"/>
        <v>-7.2935178888888759</v>
      </c>
      <c r="V2255">
        <f t="shared" si="143"/>
        <v>521.89868211111104</v>
      </c>
    </row>
    <row r="2256" spans="1:22" x14ac:dyDescent="0.3">
      <c r="A2256">
        <v>2254</v>
      </c>
      <c r="B2256">
        <v>2016</v>
      </c>
      <c r="C2256">
        <v>3</v>
      </c>
      <c r="D2256">
        <v>4</v>
      </c>
      <c r="E2256">
        <v>509.72180200000003</v>
      </c>
      <c r="F2256">
        <v>666.22918700000002</v>
      </c>
      <c r="Q2256">
        <f t="shared" si="144"/>
        <v>7.8097908888888945</v>
      </c>
      <c r="V2256">
        <f t="shared" si="143"/>
        <v>517.53159288888889</v>
      </c>
    </row>
    <row r="2257" spans="1:22" x14ac:dyDescent="0.3">
      <c r="A2257">
        <v>2255</v>
      </c>
      <c r="B2257">
        <v>2016</v>
      </c>
      <c r="C2257">
        <v>3</v>
      </c>
      <c r="D2257">
        <v>5</v>
      </c>
      <c r="E2257">
        <v>451.62896699999999</v>
      </c>
      <c r="F2257">
        <v>666.46875</v>
      </c>
      <c r="Q2257">
        <f t="shared" si="144"/>
        <v>-17.739562777777767</v>
      </c>
      <c r="V2257">
        <f t="shared" si="143"/>
        <v>433.8894042222222</v>
      </c>
    </row>
    <row r="2258" spans="1:22" x14ac:dyDescent="0.3">
      <c r="A2258">
        <v>2256</v>
      </c>
      <c r="B2258">
        <v>2016</v>
      </c>
      <c r="C2258">
        <v>3</v>
      </c>
      <c r="D2258">
        <v>6</v>
      </c>
      <c r="E2258">
        <v>588.94750999999997</v>
      </c>
      <c r="F2258">
        <v>725.08331299999998</v>
      </c>
      <c r="Q2258">
        <f t="shared" si="144"/>
        <v>75.135684222222224</v>
      </c>
      <c r="V2258">
        <f t="shared" si="143"/>
        <v>664.08319422222223</v>
      </c>
    </row>
    <row r="2259" spans="1:22" x14ac:dyDescent="0.3">
      <c r="A2259">
        <v>2257</v>
      </c>
      <c r="B2259">
        <v>2016</v>
      </c>
      <c r="C2259">
        <v>3</v>
      </c>
      <c r="D2259">
        <v>7</v>
      </c>
      <c r="E2259">
        <v>551.52423099999999</v>
      </c>
      <c r="F2259">
        <v>740.01043700000002</v>
      </c>
      <c r="Q2259">
        <f t="shared" si="144"/>
        <v>72.173722999999981</v>
      </c>
      <c r="V2259">
        <f t="shared" si="143"/>
        <v>623.69795399999998</v>
      </c>
    </row>
    <row r="2260" spans="1:22" x14ac:dyDescent="0.3">
      <c r="A2260">
        <v>2258</v>
      </c>
      <c r="B2260">
        <v>2016</v>
      </c>
      <c r="C2260">
        <v>3</v>
      </c>
      <c r="D2260">
        <v>8</v>
      </c>
      <c r="E2260">
        <v>466.48513800000001</v>
      </c>
      <c r="F2260">
        <v>713.78125</v>
      </c>
      <c r="Q2260">
        <f t="shared" si="144"/>
        <v>-14.062055666666659</v>
      </c>
      <c r="V2260">
        <f t="shared" si="143"/>
        <v>452.42308233333335</v>
      </c>
    </row>
    <row r="2261" spans="1:22" x14ac:dyDescent="0.3">
      <c r="A2261">
        <v>2259</v>
      </c>
      <c r="B2261">
        <v>2016</v>
      </c>
      <c r="C2261">
        <v>3</v>
      </c>
      <c r="D2261">
        <v>9</v>
      </c>
      <c r="E2261">
        <v>461.94158900000002</v>
      </c>
      <c r="F2261">
        <v>704.30206299999998</v>
      </c>
      <c r="Q2261">
        <f t="shared" si="144"/>
        <v>-16.208550333333353</v>
      </c>
      <c r="V2261">
        <f t="shared" si="143"/>
        <v>445.73303866666669</v>
      </c>
    </row>
    <row r="2262" spans="1:22" x14ac:dyDescent="0.3">
      <c r="A2262">
        <v>2260</v>
      </c>
      <c r="B2262">
        <v>2016</v>
      </c>
      <c r="C2262">
        <v>3</v>
      </c>
      <c r="D2262">
        <v>10</v>
      </c>
      <c r="E2262">
        <v>550.49774200000002</v>
      </c>
      <c r="F2262">
        <v>760.20831299999998</v>
      </c>
      <c r="Q2262">
        <f t="shared" si="144"/>
        <v>6.7057902222222383</v>
      </c>
      <c r="V2262">
        <f t="shared" si="143"/>
        <v>557.20353222222229</v>
      </c>
    </row>
    <row r="2263" spans="1:22" x14ac:dyDescent="0.3">
      <c r="A2263">
        <v>2261</v>
      </c>
      <c r="B2263">
        <v>2016</v>
      </c>
      <c r="C2263">
        <v>3</v>
      </c>
      <c r="D2263">
        <v>11</v>
      </c>
      <c r="E2263">
        <v>694.02014199999996</v>
      </c>
      <c r="F2263">
        <v>779.98956299999998</v>
      </c>
      <c r="Q2263">
        <f t="shared" si="144"/>
        <v>32.178215777777794</v>
      </c>
      <c r="V2263">
        <f t="shared" si="143"/>
        <v>726.1983577777778</v>
      </c>
    </row>
    <row r="2264" spans="1:22" x14ac:dyDescent="0.3">
      <c r="A2264">
        <v>2262</v>
      </c>
      <c r="B2264">
        <v>2016</v>
      </c>
      <c r="C2264">
        <v>3</v>
      </c>
      <c r="D2264">
        <v>12</v>
      </c>
      <c r="E2264">
        <v>587.31408699999997</v>
      </c>
      <c r="F2264">
        <v>780.53125</v>
      </c>
      <c r="Q2264">
        <f t="shared" si="144"/>
        <v>19.830084999999965</v>
      </c>
      <c r="V2264">
        <f t="shared" si="143"/>
        <v>607.14417199999991</v>
      </c>
    </row>
    <row r="2265" spans="1:22" x14ac:dyDescent="0.3">
      <c r="A2265">
        <v>2263</v>
      </c>
      <c r="B2265">
        <v>2016</v>
      </c>
      <c r="C2265">
        <v>3</v>
      </c>
      <c r="D2265">
        <v>13</v>
      </c>
      <c r="E2265">
        <v>697.60418700000002</v>
      </c>
      <c r="F2265">
        <v>796.44567900000004</v>
      </c>
      <c r="Q2265">
        <f t="shared" si="144"/>
        <v>-18.159379666666666</v>
      </c>
      <c r="V2265">
        <f t="shared" si="143"/>
        <v>679.4448073333333</v>
      </c>
    </row>
    <row r="2266" spans="1:22" x14ac:dyDescent="0.3">
      <c r="A2266">
        <v>2264</v>
      </c>
      <c r="B2266">
        <v>2016</v>
      </c>
      <c r="C2266">
        <v>3</v>
      </c>
      <c r="D2266">
        <v>14</v>
      </c>
      <c r="E2266">
        <v>698.707581</v>
      </c>
      <c r="F2266">
        <v>820.36456299999998</v>
      </c>
      <c r="Q2266">
        <f t="shared" si="144"/>
        <v>-28.572441777777769</v>
      </c>
      <c r="V2266">
        <f t="shared" si="143"/>
        <v>670.13513922222228</v>
      </c>
    </row>
    <row r="2267" spans="1:22" x14ac:dyDescent="0.3">
      <c r="A2267">
        <v>2265</v>
      </c>
      <c r="B2267">
        <v>2016</v>
      </c>
      <c r="C2267">
        <v>3</v>
      </c>
      <c r="D2267">
        <v>15</v>
      </c>
      <c r="E2267">
        <v>692.66570999999999</v>
      </c>
      <c r="F2267">
        <v>779.17706299999998</v>
      </c>
      <c r="Q2267">
        <f t="shared" si="144"/>
        <v>-41.728976777777767</v>
      </c>
      <c r="V2267">
        <f t="shared" si="143"/>
        <v>650.93673322222219</v>
      </c>
    </row>
    <row r="2268" spans="1:22" x14ac:dyDescent="0.3">
      <c r="A2268">
        <v>2266</v>
      </c>
      <c r="B2268">
        <v>2016</v>
      </c>
      <c r="C2268">
        <v>3</v>
      </c>
      <c r="D2268">
        <v>16</v>
      </c>
      <c r="E2268">
        <v>633.09075900000005</v>
      </c>
      <c r="F2268">
        <v>750.51043700000002</v>
      </c>
      <c r="Q2268">
        <f t="shared" si="144"/>
        <v>13.398257555555542</v>
      </c>
      <c r="V2268">
        <f t="shared" si="143"/>
        <v>646.48901655555562</v>
      </c>
    </row>
    <row r="2269" spans="1:22" x14ac:dyDescent="0.3">
      <c r="A2269">
        <v>2267</v>
      </c>
      <c r="B2269">
        <v>2016</v>
      </c>
      <c r="C2269">
        <v>3</v>
      </c>
      <c r="D2269">
        <v>17</v>
      </c>
      <c r="E2269">
        <v>573.34545900000001</v>
      </c>
      <c r="F2269">
        <v>753.46875</v>
      </c>
      <c r="Q2269">
        <f t="shared" si="144"/>
        <v>76.19810655555554</v>
      </c>
      <c r="V2269">
        <f t="shared" si="143"/>
        <v>649.54356555555557</v>
      </c>
    </row>
    <row r="2270" spans="1:22" x14ac:dyDescent="0.3">
      <c r="A2270">
        <v>2268</v>
      </c>
      <c r="B2270">
        <v>2016</v>
      </c>
      <c r="C2270">
        <v>3</v>
      </c>
      <c r="D2270">
        <v>18</v>
      </c>
      <c r="E2270">
        <v>685.78295900000001</v>
      </c>
      <c r="F2270">
        <v>732.70831299999998</v>
      </c>
      <c r="Q2270">
        <f t="shared" si="144"/>
        <v>17.818271111111105</v>
      </c>
      <c r="V2270">
        <f t="shared" si="143"/>
        <v>703.60123011111114</v>
      </c>
    </row>
    <row r="2271" spans="1:22" x14ac:dyDescent="0.3">
      <c r="A2271">
        <v>2269</v>
      </c>
      <c r="B2271">
        <v>2016</v>
      </c>
      <c r="C2271">
        <v>3</v>
      </c>
      <c r="D2271">
        <v>19</v>
      </c>
      <c r="E2271">
        <v>716.41980000000001</v>
      </c>
      <c r="F2271">
        <v>703.16668700000002</v>
      </c>
      <c r="Q2271">
        <f t="shared" si="144"/>
        <v>-10.65813177777777</v>
      </c>
      <c r="V2271">
        <f t="shared" si="143"/>
        <v>705.76166822222228</v>
      </c>
    </row>
    <row r="2272" spans="1:22" x14ac:dyDescent="0.3">
      <c r="A2272">
        <v>2270</v>
      </c>
      <c r="B2272">
        <v>2016</v>
      </c>
      <c r="C2272">
        <v>3</v>
      </c>
      <c r="D2272">
        <v>20</v>
      </c>
      <c r="E2272">
        <v>716.59222399999999</v>
      </c>
      <c r="F2272">
        <v>690.94793700000002</v>
      </c>
      <c r="Q2272">
        <f t="shared" si="144"/>
        <v>11.719617999999993</v>
      </c>
      <c r="V2272">
        <f t="shared" si="143"/>
        <v>728.31184199999996</v>
      </c>
    </row>
    <row r="2273" spans="1:22" x14ac:dyDescent="0.3">
      <c r="A2273">
        <v>2271</v>
      </c>
      <c r="B2273">
        <v>2016</v>
      </c>
      <c r="C2273">
        <v>3</v>
      </c>
      <c r="D2273">
        <v>21</v>
      </c>
      <c r="E2273">
        <v>757.55163600000003</v>
      </c>
      <c r="F2273">
        <v>703.77081299999998</v>
      </c>
      <c r="Q2273">
        <f t="shared" si="144"/>
        <v>12.922966888888899</v>
      </c>
      <c r="V2273">
        <f t="shared" si="143"/>
        <v>770.47460288888897</v>
      </c>
    </row>
    <row r="2274" spans="1:22" x14ac:dyDescent="0.3">
      <c r="A2274">
        <v>2272</v>
      </c>
      <c r="B2274">
        <v>2016</v>
      </c>
      <c r="C2274">
        <v>3</v>
      </c>
      <c r="D2274">
        <v>22</v>
      </c>
      <c r="E2274">
        <v>663.29119900000001</v>
      </c>
      <c r="F2274">
        <v>706.36456299999998</v>
      </c>
      <c r="Q2274">
        <f t="shared" si="144"/>
        <v>-32.854322777777782</v>
      </c>
      <c r="V2274">
        <f t="shared" si="143"/>
        <v>630.43687622222228</v>
      </c>
    </row>
    <row r="2275" spans="1:22" x14ac:dyDescent="0.3">
      <c r="A2275">
        <v>2273</v>
      </c>
      <c r="B2275">
        <v>2016</v>
      </c>
      <c r="C2275">
        <v>3</v>
      </c>
      <c r="D2275">
        <v>23</v>
      </c>
      <c r="E2275">
        <v>558.22277799999995</v>
      </c>
      <c r="F2275">
        <v>688.39581299999998</v>
      </c>
      <c r="Q2275">
        <f t="shared" si="144"/>
        <v>-68.878896111111104</v>
      </c>
      <c r="V2275">
        <f t="shared" si="143"/>
        <v>489.34388188888886</v>
      </c>
    </row>
    <row r="2276" spans="1:22" x14ac:dyDescent="0.3">
      <c r="A2276">
        <v>2274</v>
      </c>
      <c r="B2276">
        <v>2016</v>
      </c>
      <c r="C2276">
        <v>3</v>
      </c>
      <c r="D2276">
        <v>24</v>
      </c>
      <c r="E2276">
        <v>546.05304000000001</v>
      </c>
      <c r="F2276">
        <v>689.38543700000002</v>
      </c>
      <c r="Q2276">
        <f t="shared" si="144"/>
        <v>-55.588219555555554</v>
      </c>
      <c r="V2276">
        <f t="shared" si="143"/>
        <v>490.46482044444446</v>
      </c>
    </row>
    <row r="2277" spans="1:22" x14ac:dyDescent="0.3">
      <c r="A2277">
        <v>2275</v>
      </c>
      <c r="B2277">
        <v>2016</v>
      </c>
      <c r="C2277">
        <v>3</v>
      </c>
      <c r="D2277">
        <v>25</v>
      </c>
      <c r="E2277">
        <v>610.38635299999999</v>
      </c>
      <c r="F2277">
        <v>691.875</v>
      </c>
      <c r="Q2277">
        <f t="shared" si="144"/>
        <v>2.9214172222222348</v>
      </c>
      <c r="V2277">
        <f t="shared" si="143"/>
        <v>613.30777022222219</v>
      </c>
    </row>
    <row r="2278" spans="1:22" x14ac:dyDescent="0.3">
      <c r="A2278">
        <v>2276</v>
      </c>
      <c r="B2278">
        <v>2016</v>
      </c>
      <c r="C2278">
        <v>3</v>
      </c>
      <c r="D2278">
        <v>26</v>
      </c>
      <c r="E2278">
        <v>504.66516100000001</v>
      </c>
      <c r="F2278">
        <v>676.01043700000002</v>
      </c>
      <c r="Q2278">
        <f t="shared" si="144"/>
        <v>21.416168222222204</v>
      </c>
      <c r="V2278">
        <f t="shared" si="143"/>
        <v>526.08132922222217</v>
      </c>
    </row>
    <row r="2279" spans="1:22" x14ac:dyDescent="0.3">
      <c r="A2279">
        <v>2277</v>
      </c>
      <c r="B2279">
        <v>2016</v>
      </c>
      <c r="C2279">
        <v>3</v>
      </c>
      <c r="D2279">
        <v>27</v>
      </c>
      <c r="E2279">
        <v>516.51623500000005</v>
      </c>
      <c r="F2279">
        <v>677.16668700000002</v>
      </c>
      <c r="Q2279">
        <f t="shared" si="144"/>
        <v>83.339172444444458</v>
      </c>
      <c r="V2279">
        <f t="shared" si="143"/>
        <v>599.8554074444445</v>
      </c>
    </row>
    <row r="2280" spans="1:22" x14ac:dyDescent="0.3">
      <c r="A2280">
        <v>2278</v>
      </c>
      <c r="B2280">
        <v>2016</v>
      </c>
      <c r="C2280">
        <v>3</v>
      </c>
      <c r="D2280">
        <v>28</v>
      </c>
      <c r="E2280">
        <v>518.84118699999999</v>
      </c>
      <c r="F2280">
        <v>675.6875</v>
      </c>
      <c r="Q2280">
        <f t="shared" si="144"/>
        <v>90.668233333333347</v>
      </c>
      <c r="V2280">
        <f t="shared" si="143"/>
        <v>609.50942033333331</v>
      </c>
    </row>
    <row r="2281" spans="1:22" x14ac:dyDescent="0.3">
      <c r="A2281">
        <v>2279</v>
      </c>
      <c r="B2281">
        <v>2016</v>
      </c>
      <c r="C2281">
        <v>3</v>
      </c>
      <c r="D2281">
        <v>29</v>
      </c>
      <c r="E2281">
        <v>455.1474</v>
      </c>
      <c r="F2281">
        <v>659.78125</v>
      </c>
      <c r="Q2281">
        <f t="shared" si="144"/>
        <v>64.031083777777795</v>
      </c>
      <c r="V2281">
        <f t="shared" si="143"/>
        <v>519.17848377777784</v>
      </c>
    </row>
    <row r="2282" spans="1:22" x14ac:dyDescent="0.3">
      <c r="A2282">
        <v>2280</v>
      </c>
      <c r="B2282">
        <v>2016</v>
      </c>
      <c r="C2282">
        <v>3</v>
      </c>
      <c r="D2282">
        <v>30</v>
      </c>
      <c r="E2282">
        <v>472.85812399999998</v>
      </c>
      <c r="F2282">
        <v>645.64581299999998</v>
      </c>
      <c r="Q2282">
        <f t="shared" si="144"/>
        <v>104.41889122222221</v>
      </c>
      <c r="V2282">
        <f t="shared" si="143"/>
        <v>577.27701522222219</v>
      </c>
    </row>
    <row r="2283" spans="1:22" x14ac:dyDescent="0.3">
      <c r="A2283">
        <v>2281</v>
      </c>
      <c r="B2283">
        <v>2016</v>
      </c>
      <c r="C2283">
        <v>3</v>
      </c>
      <c r="D2283">
        <v>31</v>
      </c>
      <c r="E2283">
        <v>462.79916400000002</v>
      </c>
      <c r="F2283">
        <v>636.78125</v>
      </c>
      <c r="Q2283">
        <f t="shared" si="144"/>
        <v>66.757554999999982</v>
      </c>
      <c r="V2283">
        <f t="shared" si="143"/>
        <v>529.55671900000004</v>
      </c>
    </row>
    <row r="2284" spans="1:22" x14ac:dyDescent="0.3">
      <c r="A2284">
        <v>2282</v>
      </c>
      <c r="B2284">
        <v>2016</v>
      </c>
      <c r="C2284">
        <v>4</v>
      </c>
      <c r="D2284">
        <v>1</v>
      </c>
      <c r="E2284">
        <v>413.95712300000002</v>
      </c>
      <c r="F2284">
        <v>636.66668700000002</v>
      </c>
      <c r="Q2284">
        <f t="shared" si="144"/>
        <v>45.962046555555553</v>
      </c>
      <c r="V2284">
        <f t="shared" si="143"/>
        <v>459.91916955555558</v>
      </c>
    </row>
    <row r="2285" spans="1:22" x14ac:dyDescent="0.3">
      <c r="A2285">
        <v>2283</v>
      </c>
      <c r="B2285">
        <v>2016</v>
      </c>
      <c r="C2285">
        <v>4</v>
      </c>
      <c r="D2285">
        <v>2</v>
      </c>
      <c r="E2285">
        <v>394.50112899999999</v>
      </c>
      <c r="F2285">
        <v>655.01043700000002</v>
      </c>
      <c r="Q2285">
        <f t="shared" si="144"/>
        <v>-30.836876777777793</v>
      </c>
      <c r="V2285">
        <f t="shared" si="143"/>
        <v>363.66425222222222</v>
      </c>
    </row>
    <row r="2286" spans="1:22" x14ac:dyDescent="0.3">
      <c r="A2286">
        <v>2284</v>
      </c>
      <c r="B2286">
        <v>2016</v>
      </c>
      <c r="C2286">
        <v>4</v>
      </c>
      <c r="D2286">
        <v>3</v>
      </c>
      <c r="E2286">
        <v>391.99972500000001</v>
      </c>
      <c r="F2286">
        <v>676.30206299999998</v>
      </c>
      <c r="Q2286">
        <f t="shared" si="144"/>
        <v>-70.798516222222233</v>
      </c>
      <c r="V2286">
        <f t="shared" si="143"/>
        <v>321.20120877777777</v>
      </c>
    </row>
    <row r="2287" spans="1:22" x14ac:dyDescent="0.3">
      <c r="A2287">
        <v>2285</v>
      </c>
      <c r="B2287">
        <v>2016</v>
      </c>
      <c r="C2287">
        <v>4</v>
      </c>
      <c r="D2287">
        <v>4</v>
      </c>
      <c r="E2287">
        <v>392.58724999999998</v>
      </c>
      <c r="F2287">
        <v>699.6875</v>
      </c>
      <c r="Q2287">
        <f t="shared" si="144"/>
        <v>-139.48629100000002</v>
      </c>
      <c r="V2287">
        <f t="shared" si="143"/>
        <v>253.10095899999996</v>
      </c>
    </row>
    <row r="2288" spans="1:22" x14ac:dyDescent="0.3">
      <c r="A2288">
        <v>2286</v>
      </c>
      <c r="B2288">
        <v>2016</v>
      </c>
      <c r="C2288">
        <v>4</v>
      </c>
      <c r="D2288">
        <v>5</v>
      </c>
      <c r="E2288">
        <v>407.72735599999999</v>
      </c>
      <c r="F2288">
        <v>702.28125</v>
      </c>
      <c r="Q2288">
        <f t="shared" si="144"/>
        <v>-150.54014066666664</v>
      </c>
      <c r="V2288">
        <f t="shared" si="143"/>
        <v>257.18721533333337</v>
      </c>
    </row>
    <row r="2289" spans="1:22" x14ac:dyDescent="0.3">
      <c r="A2289">
        <v>2287</v>
      </c>
      <c r="B2289">
        <v>2016</v>
      </c>
      <c r="C2289">
        <v>4</v>
      </c>
      <c r="D2289">
        <v>6</v>
      </c>
      <c r="E2289">
        <v>401.96603399999998</v>
      </c>
      <c r="F2289">
        <v>683.8125</v>
      </c>
      <c r="Q2289">
        <f t="shared" si="144"/>
        <v>-133.22663366666671</v>
      </c>
      <c r="V2289">
        <f t="shared" si="143"/>
        <v>268.73940033333326</v>
      </c>
    </row>
    <row r="2290" spans="1:22" x14ac:dyDescent="0.3">
      <c r="A2290">
        <v>2288</v>
      </c>
      <c r="B2290">
        <v>2016</v>
      </c>
      <c r="C2290">
        <v>4</v>
      </c>
      <c r="D2290">
        <v>7</v>
      </c>
      <c r="E2290">
        <v>409.15850799999998</v>
      </c>
      <c r="F2290">
        <v>689.09375</v>
      </c>
      <c r="Q2290">
        <f t="shared" si="144"/>
        <v>-201.26399411111112</v>
      </c>
      <c r="V2290">
        <f t="shared" si="143"/>
        <v>207.89451388888887</v>
      </c>
    </row>
    <row r="2291" spans="1:22" x14ac:dyDescent="0.3">
      <c r="A2291">
        <v>2289</v>
      </c>
      <c r="B2291">
        <v>2016</v>
      </c>
      <c r="C2291">
        <v>4</v>
      </c>
      <c r="D2291">
        <v>8</v>
      </c>
      <c r="E2291">
        <v>402.13909899999999</v>
      </c>
      <c r="F2291">
        <v>723.70831299999998</v>
      </c>
      <c r="Q2291">
        <f t="shared" si="144"/>
        <v>-193.18745588888893</v>
      </c>
      <c r="V2291">
        <f t="shared" si="143"/>
        <v>208.95164311111105</v>
      </c>
    </row>
    <row r="2292" spans="1:22" x14ac:dyDescent="0.3">
      <c r="A2292">
        <v>2290</v>
      </c>
      <c r="B2292">
        <v>2016</v>
      </c>
      <c r="C2292">
        <v>4</v>
      </c>
      <c r="D2292">
        <v>9</v>
      </c>
      <c r="E2292">
        <v>395.49765000000002</v>
      </c>
      <c r="F2292">
        <v>756.26043700000002</v>
      </c>
      <c r="Q2292">
        <f t="shared" si="144"/>
        <v>-193.95769933333335</v>
      </c>
      <c r="V2292">
        <f t="shared" si="143"/>
        <v>201.53995066666667</v>
      </c>
    </row>
    <row r="2293" spans="1:22" x14ac:dyDescent="0.3">
      <c r="A2293">
        <v>2291</v>
      </c>
      <c r="B2293">
        <v>2016</v>
      </c>
      <c r="C2293">
        <v>4</v>
      </c>
      <c r="D2293">
        <v>10</v>
      </c>
      <c r="E2293">
        <v>391.568939</v>
      </c>
      <c r="F2293">
        <v>762.15625</v>
      </c>
      <c r="Q2293">
        <f t="shared" si="144"/>
        <v>-230.48187955555557</v>
      </c>
      <c r="V2293">
        <f t="shared" si="143"/>
        <v>161.08705944444444</v>
      </c>
    </row>
    <row r="2294" spans="1:22" x14ac:dyDescent="0.3">
      <c r="A2294">
        <v>2292</v>
      </c>
      <c r="B2294">
        <v>2016</v>
      </c>
      <c r="C2294">
        <v>4</v>
      </c>
      <c r="D2294">
        <v>11</v>
      </c>
      <c r="E2294">
        <v>389.75088499999998</v>
      </c>
      <c r="F2294">
        <v>745.67706299999998</v>
      </c>
      <c r="Q2294">
        <f t="shared" si="144"/>
        <v>-219.24878588888885</v>
      </c>
      <c r="V2294">
        <f t="shared" si="143"/>
        <v>170.50209911111114</v>
      </c>
    </row>
    <row r="2295" spans="1:22" x14ac:dyDescent="0.3">
      <c r="A2295">
        <v>2293</v>
      </c>
      <c r="B2295">
        <v>2016</v>
      </c>
      <c r="C2295">
        <v>4</v>
      </c>
      <c r="D2295">
        <v>12</v>
      </c>
      <c r="E2295">
        <v>388.71542399999998</v>
      </c>
      <c r="F2295">
        <v>727.89581299999998</v>
      </c>
      <c r="Q2295">
        <f t="shared" si="144"/>
        <v>-175.48268966666666</v>
      </c>
      <c r="V2295">
        <f t="shared" si="143"/>
        <v>213.23273433333333</v>
      </c>
    </row>
    <row r="2296" spans="1:22" x14ac:dyDescent="0.3">
      <c r="A2296">
        <v>2294</v>
      </c>
      <c r="B2296">
        <v>2016</v>
      </c>
      <c r="C2296">
        <v>4</v>
      </c>
      <c r="D2296">
        <v>13</v>
      </c>
      <c r="E2296">
        <v>391.42294299999998</v>
      </c>
      <c r="F2296">
        <v>721.22918700000002</v>
      </c>
      <c r="Q2296">
        <f t="shared" si="144"/>
        <v>-123.85613666666664</v>
      </c>
      <c r="V2296">
        <f t="shared" si="143"/>
        <v>267.56680633333332</v>
      </c>
    </row>
    <row r="2297" spans="1:22" x14ac:dyDescent="0.3">
      <c r="A2297">
        <v>2295</v>
      </c>
      <c r="B2297">
        <v>2016</v>
      </c>
      <c r="C2297">
        <v>4</v>
      </c>
      <c r="D2297">
        <v>14</v>
      </c>
      <c r="E2297">
        <v>394.90249599999999</v>
      </c>
      <c r="F2297">
        <v>726.88543700000002</v>
      </c>
      <c r="Q2297">
        <f t="shared" si="144"/>
        <v>-124.74425255555555</v>
      </c>
      <c r="V2297">
        <f t="shared" si="143"/>
        <v>270.15824344444445</v>
      </c>
    </row>
    <row r="2298" spans="1:22" x14ac:dyDescent="0.3">
      <c r="A2298">
        <v>2296</v>
      </c>
      <c r="B2298">
        <v>2016</v>
      </c>
      <c r="C2298">
        <v>4</v>
      </c>
      <c r="D2298">
        <v>15</v>
      </c>
      <c r="E2298">
        <v>418.62332199999997</v>
      </c>
      <c r="F2298">
        <v>728.53125</v>
      </c>
      <c r="Q2298">
        <f t="shared" si="144"/>
        <v>-144.78567166666667</v>
      </c>
      <c r="V2298">
        <f t="shared" si="143"/>
        <v>273.83765033333327</v>
      </c>
    </row>
    <row r="2299" spans="1:22" x14ac:dyDescent="0.3">
      <c r="A2299">
        <v>2297</v>
      </c>
      <c r="B2299">
        <v>2016</v>
      </c>
      <c r="C2299">
        <v>4</v>
      </c>
      <c r="D2299">
        <v>16</v>
      </c>
      <c r="E2299">
        <v>409.80007899999998</v>
      </c>
      <c r="F2299">
        <v>708.59375</v>
      </c>
      <c r="Q2299">
        <f t="shared" si="144"/>
        <v>-152.79949255555553</v>
      </c>
      <c r="V2299">
        <f t="shared" si="143"/>
        <v>257.00058644444448</v>
      </c>
    </row>
    <row r="2300" spans="1:22" x14ac:dyDescent="0.3">
      <c r="A2300">
        <v>2298</v>
      </c>
      <c r="B2300">
        <v>2016</v>
      </c>
      <c r="C2300">
        <v>4</v>
      </c>
      <c r="D2300">
        <v>17</v>
      </c>
      <c r="E2300">
        <v>434.16616800000003</v>
      </c>
      <c r="F2300">
        <v>691.86456299999998</v>
      </c>
      <c r="Q2300">
        <f t="shared" si="144"/>
        <v>-130.25917233333334</v>
      </c>
      <c r="V2300">
        <f t="shared" si="143"/>
        <v>303.90699566666672</v>
      </c>
    </row>
    <row r="2301" spans="1:22" x14ac:dyDescent="0.3">
      <c r="A2301">
        <v>2299</v>
      </c>
      <c r="B2301">
        <v>2016</v>
      </c>
      <c r="C2301">
        <v>4</v>
      </c>
      <c r="D2301">
        <v>18</v>
      </c>
      <c r="E2301">
        <v>432.971497</v>
      </c>
      <c r="F2301">
        <v>688.625</v>
      </c>
      <c r="Q2301">
        <f t="shared" si="144"/>
        <v>-117.84702544444445</v>
      </c>
      <c r="V2301">
        <f t="shared" si="143"/>
        <v>315.12447155555554</v>
      </c>
    </row>
    <row r="2302" spans="1:22" x14ac:dyDescent="0.3">
      <c r="A2302">
        <v>2300</v>
      </c>
      <c r="B2302">
        <v>2016</v>
      </c>
      <c r="C2302">
        <v>4</v>
      </c>
      <c r="D2302">
        <v>19</v>
      </c>
      <c r="E2302">
        <v>411.00256300000001</v>
      </c>
      <c r="F2302">
        <v>689.83331299999998</v>
      </c>
      <c r="Q2302">
        <f t="shared" si="144"/>
        <v>-149.64478888888891</v>
      </c>
      <c r="V2302">
        <f t="shared" si="143"/>
        <v>261.3577741111111</v>
      </c>
    </row>
    <row r="2303" spans="1:22" x14ac:dyDescent="0.3">
      <c r="A2303">
        <v>2301</v>
      </c>
      <c r="B2303">
        <v>2016</v>
      </c>
      <c r="C2303">
        <v>4</v>
      </c>
      <c r="D2303">
        <v>20</v>
      </c>
      <c r="E2303">
        <v>397.37991299999999</v>
      </c>
      <c r="F2303">
        <v>689.94793700000002</v>
      </c>
      <c r="Q2303">
        <f t="shared" si="144"/>
        <v>-172.67000011111111</v>
      </c>
      <c r="V2303">
        <f t="shared" si="143"/>
        <v>224.70991288888888</v>
      </c>
    </row>
    <row r="2304" spans="1:22" x14ac:dyDescent="0.3">
      <c r="A2304">
        <v>2302</v>
      </c>
      <c r="B2304">
        <v>2016</v>
      </c>
      <c r="C2304">
        <v>4</v>
      </c>
      <c r="D2304">
        <v>21</v>
      </c>
      <c r="E2304">
        <v>391.64669800000001</v>
      </c>
      <c r="F2304">
        <v>683.95831299999998</v>
      </c>
      <c r="Q2304">
        <f t="shared" si="144"/>
        <v>-190.85946655555554</v>
      </c>
      <c r="V2304">
        <f t="shared" si="143"/>
        <v>200.78723144444447</v>
      </c>
    </row>
    <row r="2305" spans="1:22" x14ac:dyDescent="0.3">
      <c r="A2305">
        <v>2303</v>
      </c>
      <c r="B2305">
        <v>2016</v>
      </c>
      <c r="C2305">
        <v>4</v>
      </c>
      <c r="D2305">
        <v>22</v>
      </c>
      <c r="E2305">
        <v>389.68167099999999</v>
      </c>
      <c r="F2305">
        <v>662.54168700000002</v>
      </c>
      <c r="Q2305">
        <f t="shared" si="144"/>
        <v>-231.52400366666669</v>
      </c>
      <c r="V2305">
        <f t="shared" si="143"/>
        <v>158.15766733333331</v>
      </c>
    </row>
    <row r="2306" spans="1:22" x14ac:dyDescent="0.3">
      <c r="A2306">
        <v>2304</v>
      </c>
      <c r="B2306">
        <v>2016</v>
      </c>
      <c r="C2306">
        <v>4</v>
      </c>
      <c r="D2306">
        <v>23</v>
      </c>
      <c r="E2306">
        <v>390.45974699999999</v>
      </c>
      <c r="F2306">
        <v>641.46875</v>
      </c>
      <c r="Q2306">
        <f t="shared" si="144"/>
        <v>-243.11737733333334</v>
      </c>
      <c r="V2306">
        <f t="shared" si="143"/>
        <v>147.34236966666666</v>
      </c>
    </row>
    <row r="2307" spans="1:22" x14ac:dyDescent="0.3">
      <c r="A2307">
        <v>2305</v>
      </c>
      <c r="B2307">
        <v>2016</v>
      </c>
      <c r="C2307">
        <v>4</v>
      </c>
      <c r="D2307">
        <v>24</v>
      </c>
      <c r="E2307">
        <v>404.58169600000002</v>
      </c>
      <c r="F2307">
        <v>647.8125</v>
      </c>
      <c r="Q2307">
        <f t="shared" si="144"/>
        <v>-248.6706542222222</v>
      </c>
      <c r="V2307">
        <f t="shared" ref="V2307:V2370" si="145">E2307+Q2307</f>
        <v>155.91104177777783</v>
      </c>
    </row>
    <row r="2308" spans="1:22" x14ac:dyDescent="0.3">
      <c r="A2308">
        <v>2306</v>
      </c>
      <c r="B2308">
        <v>2016</v>
      </c>
      <c r="C2308">
        <v>4</v>
      </c>
      <c r="D2308">
        <v>25</v>
      </c>
      <c r="E2308">
        <v>408.45272799999998</v>
      </c>
      <c r="F2308">
        <v>639.07293700000002</v>
      </c>
      <c r="Q2308">
        <f t="shared" si="144"/>
        <v>-226.43809677777779</v>
      </c>
      <c r="V2308">
        <f t="shared" si="145"/>
        <v>182.01463122222219</v>
      </c>
    </row>
    <row r="2309" spans="1:22" x14ac:dyDescent="0.3">
      <c r="A2309">
        <v>2307</v>
      </c>
      <c r="B2309">
        <v>2016</v>
      </c>
      <c r="C2309">
        <v>4</v>
      </c>
      <c r="D2309">
        <v>26</v>
      </c>
      <c r="E2309">
        <v>403.00692700000002</v>
      </c>
      <c r="F2309">
        <v>612.77081299999998</v>
      </c>
      <c r="Q2309">
        <f t="shared" si="144"/>
        <v>-248.37049011111114</v>
      </c>
      <c r="V2309">
        <f t="shared" si="145"/>
        <v>154.63643688888888</v>
      </c>
    </row>
    <row r="2310" spans="1:22" x14ac:dyDescent="0.3">
      <c r="A2310">
        <v>2308</v>
      </c>
      <c r="B2310">
        <v>2016</v>
      </c>
      <c r="C2310">
        <v>4</v>
      </c>
      <c r="D2310">
        <v>27</v>
      </c>
      <c r="E2310">
        <v>405.50131199999998</v>
      </c>
      <c r="F2310">
        <v>594.23956299999998</v>
      </c>
      <c r="Q2310">
        <f t="shared" si="144"/>
        <v>-252.83039355555553</v>
      </c>
      <c r="V2310">
        <f t="shared" si="145"/>
        <v>152.67091844444445</v>
      </c>
    </row>
    <row r="2311" spans="1:22" x14ac:dyDescent="0.3">
      <c r="A2311">
        <v>2309</v>
      </c>
      <c r="B2311">
        <v>2016</v>
      </c>
      <c r="C2311">
        <v>4</v>
      </c>
      <c r="D2311">
        <v>28</v>
      </c>
      <c r="E2311">
        <v>405.33471700000001</v>
      </c>
      <c r="F2311">
        <v>579.89581299999998</v>
      </c>
      <c r="Q2311">
        <f t="shared" si="144"/>
        <v>-221.46259222222224</v>
      </c>
      <c r="V2311">
        <f t="shared" si="145"/>
        <v>183.87212477777777</v>
      </c>
    </row>
    <row r="2312" spans="1:22" x14ac:dyDescent="0.3">
      <c r="A2312">
        <v>2310</v>
      </c>
      <c r="B2312">
        <v>2016</v>
      </c>
      <c r="C2312">
        <v>4</v>
      </c>
      <c r="D2312">
        <v>29</v>
      </c>
      <c r="E2312">
        <v>397.93984999999998</v>
      </c>
      <c r="F2312">
        <v>565.36456299999998</v>
      </c>
      <c r="Q2312">
        <f t="shared" si="144"/>
        <v>-242.06613488888888</v>
      </c>
      <c r="V2312">
        <f t="shared" si="145"/>
        <v>155.8737151111111</v>
      </c>
    </row>
    <row r="2313" spans="1:22" x14ac:dyDescent="0.3">
      <c r="A2313">
        <v>2311</v>
      </c>
      <c r="B2313">
        <v>2016</v>
      </c>
      <c r="C2313">
        <v>4</v>
      </c>
      <c r="D2313">
        <v>30</v>
      </c>
      <c r="E2313">
        <v>393.41293300000001</v>
      </c>
      <c r="F2313">
        <v>551.05206299999998</v>
      </c>
      <c r="Q2313">
        <f t="shared" si="144"/>
        <v>-251.75886366666666</v>
      </c>
      <c r="V2313">
        <f t="shared" si="145"/>
        <v>141.65406933333335</v>
      </c>
    </row>
    <row r="2314" spans="1:22" x14ac:dyDescent="0.3">
      <c r="A2314">
        <v>2312</v>
      </c>
      <c r="B2314">
        <v>2016</v>
      </c>
      <c r="C2314">
        <v>5</v>
      </c>
      <c r="D2314">
        <v>1</v>
      </c>
      <c r="E2314">
        <v>390.659088</v>
      </c>
      <c r="F2314">
        <v>535.21875</v>
      </c>
      <c r="Q2314">
        <f t="shared" si="144"/>
        <v>-274.47944133333334</v>
      </c>
      <c r="V2314">
        <f t="shared" si="145"/>
        <v>116.17964666666666</v>
      </c>
    </row>
    <row r="2315" spans="1:22" x14ac:dyDescent="0.3">
      <c r="A2315">
        <v>2313</v>
      </c>
      <c r="B2315">
        <v>2016</v>
      </c>
      <c r="C2315">
        <v>5</v>
      </c>
      <c r="D2315">
        <v>2</v>
      </c>
      <c r="E2315">
        <v>388.59381100000002</v>
      </c>
      <c r="F2315">
        <v>524.21875</v>
      </c>
      <c r="Q2315">
        <f t="shared" ref="Q2315:Q2378" si="146">Q1219</f>
        <v>-261.17701199999999</v>
      </c>
      <c r="V2315">
        <f t="shared" si="145"/>
        <v>127.41679900000003</v>
      </c>
    </row>
    <row r="2316" spans="1:22" x14ac:dyDescent="0.3">
      <c r="A2316">
        <v>2314</v>
      </c>
      <c r="B2316">
        <v>2016</v>
      </c>
      <c r="C2316">
        <v>5</v>
      </c>
      <c r="D2316">
        <v>3</v>
      </c>
      <c r="E2316">
        <v>387.17227200000002</v>
      </c>
      <c r="F2316">
        <v>518.875</v>
      </c>
      <c r="Q2316">
        <f t="shared" si="146"/>
        <v>-264.10670655555555</v>
      </c>
      <c r="V2316">
        <f t="shared" si="145"/>
        <v>123.06556544444447</v>
      </c>
    </row>
    <row r="2317" spans="1:22" x14ac:dyDescent="0.3">
      <c r="A2317">
        <v>2315</v>
      </c>
      <c r="B2317">
        <v>2016</v>
      </c>
      <c r="C2317">
        <v>5</v>
      </c>
      <c r="D2317">
        <v>4</v>
      </c>
      <c r="E2317">
        <v>388.05044600000002</v>
      </c>
      <c r="F2317">
        <v>519.03125</v>
      </c>
      <c r="Q2317">
        <f t="shared" si="146"/>
        <v>-285.25812766666667</v>
      </c>
      <c r="V2317">
        <f t="shared" si="145"/>
        <v>102.79231833333336</v>
      </c>
    </row>
    <row r="2318" spans="1:22" x14ac:dyDescent="0.3">
      <c r="A2318">
        <v>2316</v>
      </c>
      <c r="B2318">
        <v>2016</v>
      </c>
      <c r="C2318">
        <v>5</v>
      </c>
      <c r="D2318">
        <v>5</v>
      </c>
      <c r="E2318">
        <v>387.93960600000003</v>
      </c>
      <c r="F2318">
        <v>515.84375</v>
      </c>
      <c r="Q2318">
        <f t="shared" si="146"/>
        <v>-275.53285055555557</v>
      </c>
      <c r="V2318">
        <f t="shared" si="145"/>
        <v>112.40675544444446</v>
      </c>
    </row>
    <row r="2319" spans="1:22" x14ac:dyDescent="0.3">
      <c r="A2319">
        <v>2317</v>
      </c>
      <c r="B2319">
        <v>2016</v>
      </c>
      <c r="C2319">
        <v>5</v>
      </c>
      <c r="D2319">
        <v>6</v>
      </c>
      <c r="E2319">
        <v>387.06195100000002</v>
      </c>
      <c r="F2319">
        <v>510.03125</v>
      </c>
      <c r="Q2319">
        <f t="shared" si="146"/>
        <v>-264.00323466666663</v>
      </c>
      <c r="V2319">
        <f t="shared" si="145"/>
        <v>123.05871633333339</v>
      </c>
    </row>
    <row r="2320" spans="1:22" x14ac:dyDescent="0.3">
      <c r="A2320">
        <v>2318</v>
      </c>
      <c r="B2320">
        <v>2016</v>
      </c>
      <c r="C2320">
        <v>5</v>
      </c>
      <c r="D2320">
        <v>7</v>
      </c>
      <c r="E2320">
        <v>385.67218000000003</v>
      </c>
      <c r="F2320">
        <v>500.1875</v>
      </c>
      <c r="Q2320">
        <f t="shared" si="146"/>
        <v>-253.58768377777773</v>
      </c>
      <c r="V2320">
        <f t="shared" si="145"/>
        <v>132.0844962222223</v>
      </c>
    </row>
    <row r="2321" spans="1:22" x14ac:dyDescent="0.3">
      <c r="A2321">
        <v>2319</v>
      </c>
      <c r="B2321">
        <v>2016</v>
      </c>
      <c r="C2321">
        <v>5</v>
      </c>
      <c r="D2321">
        <v>8</v>
      </c>
      <c r="E2321">
        <v>384.76419099999998</v>
      </c>
      <c r="F2321">
        <v>493.5</v>
      </c>
      <c r="Q2321">
        <f t="shared" si="146"/>
        <v>-243.56393088888893</v>
      </c>
      <c r="V2321">
        <f t="shared" si="145"/>
        <v>141.20026011111105</v>
      </c>
    </row>
    <row r="2322" spans="1:22" x14ac:dyDescent="0.3">
      <c r="A2322">
        <v>2320</v>
      </c>
      <c r="B2322">
        <v>2016</v>
      </c>
      <c r="C2322">
        <v>5</v>
      </c>
      <c r="D2322">
        <v>9</v>
      </c>
      <c r="E2322">
        <v>384.34591699999999</v>
      </c>
      <c r="F2322">
        <v>484.78125</v>
      </c>
      <c r="Q2322">
        <f t="shared" si="146"/>
        <v>-228.25656799999999</v>
      </c>
      <c r="V2322">
        <f t="shared" si="145"/>
        <v>156.089349</v>
      </c>
    </row>
    <row r="2323" spans="1:22" x14ac:dyDescent="0.3">
      <c r="A2323">
        <v>2321</v>
      </c>
      <c r="B2323">
        <v>2016</v>
      </c>
      <c r="C2323">
        <v>5</v>
      </c>
      <c r="D2323">
        <v>10</v>
      </c>
      <c r="E2323">
        <v>383.58071899999999</v>
      </c>
      <c r="F2323">
        <v>473.03125</v>
      </c>
      <c r="Q2323">
        <f t="shared" si="146"/>
        <v>-229.3256123333334</v>
      </c>
      <c r="V2323">
        <f t="shared" si="145"/>
        <v>154.25510666666659</v>
      </c>
    </row>
    <row r="2324" spans="1:22" x14ac:dyDescent="0.3">
      <c r="A2324">
        <v>2322</v>
      </c>
      <c r="B2324">
        <v>2016</v>
      </c>
      <c r="C2324">
        <v>5</v>
      </c>
      <c r="D2324">
        <v>11</v>
      </c>
      <c r="E2324">
        <v>382.85778800000003</v>
      </c>
      <c r="F2324">
        <v>473.34375</v>
      </c>
      <c r="Q2324">
        <f t="shared" si="146"/>
        <v>-243.77999888888891</v>
      </c>
      <c r="V2324">
        <f t="shared" si="145"/>
        <v>139.07778911111112</v>
      </c>
    </row>
    <row r="2325" spans="1:22" x14ac:dyDescent="0.3">
      <c r="A2325">
        <v>2323</v>
      </c>
      <c r="B2325">
        <v>2016</v>
      </c>
      <c r="C2325">
        <v>5</v>
      </c>
      <c r="D2325">
        <v>12</v>
      </c>
      <c r="E2325">
        <v>382.17001299999998</v>
      </c>
      <c r="F2325">
        <v>469.21875</v>
      </c>
      <c r="Q2325">
        <f t="shared" si="146"/>
        <v>-233.89271022222223</v>
      </c>
      <c r="V2325">
        <f t="shared" si="145"/>
        <v>148.27730277777775</v>
      </c>
    </row>
    <row r="2326" spans="1:22" x14ac:dyDescent="0.3">
      <c r="A2326">
        <v>2324</v>
      </c>
      <c r="B2326">
        <v>2016</v>
      </c>
      <c r="C2326">
        <v>5</v>
      </c>
      <c r="D2326">
        <v>13</v>
      </c>
      <c r="E2326">
        <v>381.534851</v>
      </c>
      <c r="F2326">
        <v>462.625</v>
      </c>
      <c r="Q2326">
        <f t="shared" si="146"/>
        <v>-234.82276066666665</v>
      </c>
      <c r="V2326">
        <f t="shared" si="145"/>
        <v>146.71209033333335</v>
      </c>
    </row>
    <row r="2327" spans="1:22" x14ac:dyDescent="0.3">
      <c r="A2327">
        <v>2325</v>
      </c>
      <c r="B2327">
        <v>2016</v>
      </c>
      <c r="C2327">
        <v>5</v>
      </c>
      <c r="D2327">
        <v>14</v>
      </c>
      <c r="E2327">
        <v>380.95153800000003</v>
      </c>
      <c r="F2327">
        <v>455.28125</v>
      </c>
      <c r="Q2327">
        <f t="shared" si="146"/>
        <v>-241.27860844444442</v>
      </c>
      <c r="V2327">
        <f t="shared" si="145"/>
        <v>139.67292955555561</v>
      </c>
    </row>
    <row r="2328" spans="1:22" x14ac:dyDescent="0.3">
      <c r="A2328">
        <v>2326</v>
      </c>
      <c r="B2328">
        <v>2016</v>
      </c>
      <c r="C2328">
        <v>5</v>
      </c>
      <c r="D2328">
        <v>15</v>
      </c>
      <c r="E2328">
        <v>380.81729100000001</v>
      </c>
      <c r="F2328">
        <v>449.03125</v>
      </c>
      <c r="Q2328">
        <f t="shared" si="146"/>
        <v>-245.78137900000002</v>
      </c>
      <c r="V2328">
        <f t="shared" si="145"/>
        <v>135.035912</v>
      </c>
    </row>
    <row r="2329" spans="1:22" x14ac:dyDescent="0.3">
      <c r="A2329">
        <v>2327</v>
      </c>
      <c r="B2329">
        <v>2016</v>
      </c>
      <c r="C2329">
        <v>5</v>
      </c>
      <c r="D2329">
        <v>16</v>
      </c>
      <c r="E2329">
        <v>381.12988300000001</v>
      </c>
      <c r="F2329">
        <v>441.84375</v>
      </c>
      <c r="Q2329">
        <f t="shared" si="146"/>
        <v>-243.07471388888885</v>
      </c>
      <c r="V2329">
        <f t="shared" si="145"/>
        <v>138.05516911111116</v>
      </c>
    </row>
    <row r="2330" spans="1:22" x14ac:dyDescent="0.3">
      <c r="A2330">
        <v>2328</v>
      </c>
      <c r="B2330">
        <v>2016</v>
      </c>
      <c r="C2330">
        <v>5</v>
      </c>
      <c r="D2330">
        <v>17</v>
      </c>
      <c r="E2330">
        <v>381.01821899999999</v>
      </c>
      <c r="F2330">
        <v>435.125</v>
      </c>
      <c r="Q2330">
        <f t="shared" si="146"/>
        <v>-237.8895806666666</v>
      </c>
      <c r="V2330">
        <f t="shared" si="145"/>
        <v>143.12863833333338</v>
      </c>
    </row>
    <row r="2331" spans="1:22" x14ac:dyDescent="0.3">
      <c r="A2331">
        <v>2329</v>
      </c>
      <c r="B2331">
        <v>2016</v>
      </c>
      <c r="C2331">
        <v>5</v>
      </c>
      <c r="D2331">
        <v>18</v>
      </c>
      <c r="E2331">
        <v>380.63397200000003</v>
      </c>
      <c r="F2331">
        <v>426.54165599999999</v>
      </c>
      <c r="Q2331">
        <f t="shared" si="146"/>
        <v>-224.11097211111112</v>
      </c>
      <c r="V2331">
        <f t="shared" si="145"/>
        <v>156.5229998888889</v>
      </c>
    </row>
    <row r="2332" spans="1:22" x14ac:dyDescent="0.3">
      <c r="A2332">
        <v>2330</v>
      </c>
      <c r="B2332">
        <v>2016</v>
      </c>
      <c r="C2332">
        <v>5</v>
      </c>
      <c r="D2332">
        <v>19</v>
      </c>
      <c r="E2332">
        <v>380.10672</v>
      </c>
      <c r="F2332">
        <v>423.46875</v>
      </c>
      <c r="Q2332">
        <f t="shared" si="146"/>
        <v>-207.23785722222223</v>
      </c>
      <c r="V2332">
        <f t="shared" si="145"/>
        <v>172.86886277777776</v>
      </c>
    </row>
    <row r="2333" spans="1:22" x14ac:dyDescent="0.3">
      <c r="A2333">
        <v>2331</v>
      </c>
      <c r="B2333">
        <v>2016</v>
      </c>
      <c r="C2333">
        <v>5</v>
      </c>
      <c r="D2333">
        <v>20</v>
      </c>
      <c r="E2333">
        <v>380.15054300000003</v>
      </c>
      <c r="F2333">
        <v>421.625</v>
      </c>
      <c r="Q2333">
        <f t="shared" si="146"/>
        <v>-206.26010133333338</v>
      </c>
      <c r="V2333">
        <f t="shared" si="145"/>
        <v>173.89044166666665</v>
      </c>
    </row>
    <row r="2334" spans="1:22" x14ac:dyDescent="0.3">
      <c r="A2334">
        <v>2332</v>
      </c>
      <c r="B2334">
        <v>2016</v>
      </c>
      <c r="C2334">
        <v>5</v>
      </c>
      <c r="D2334">
        <v>21</v>
      </c>
      <c r="E2334">
        <v>380.61502100000001</v>
      </c>
      <c r="F2334">
        <v>422.03125</v>
      </c>
      <c r="Q2334">
        <f t="shared" si="146"/>
        <v>-208.44155888888889</v>
      </c>
      <c r="V2334">
        <f t="shared" si="145"/>
        <v>172.17346211111112</v>
      </c>
    </row>
    <row r="2335" spans="1:22" x14ac:dyDescent="0.3">
      <c r="A2335">
        <v>2333</v>
      </c>
      <c r="B2335">
        <v>2016</v>
      </c>
      <c r="C2335">
        <v>5</v>
      </c>
      <c r="D2335">
        <v>22</v>
      </c>
      <c r="E2335">
        <v>382.403839</v>
      </c>
      <c r="F2335">
        <v>418.4375</v>
      </c>
      <c r="Q2335">
        <f t="shared" si="146"/>
        <v>-210.00640544444443</v>
      </c>
      <c r="V2335">
        <f t="shared" si="145"/>
        <v>172.39743355555558</v>
      </c>
    </row>
    <row r="2336" spans="1:22" x14ac:dyDescent="0.3">
      <c r="A2336">
        <v>2334</v>
      </c>
      <c r="B2336">
        <v>2016</v>
      </c>
      <c r="C2336">
        <v>5</v>
      </c>
      <c r="D2336">
        <v>23</v>
      </c>
      <c r="E2336">
        <v>384.36575299999998</v>
      </c>
      <c r="F2336">
        <v>416.65625</v>
      </c>
      <c r="Q2336">
        <f t="shared" si="146"/>
        <v>-209.46121200000002</v>
      </c>
      <c r="V2336">
        <f t="shared" si="145"/>
        <v>174.90454099999997</v>
      </c>
    </row>
    <row r="2337" spans="1:22" x14ac:dyDescent="0.3">
      <c r="A2337">
        <v>2335</v>
      </c>
      <c r="B2337">
        <v>2016</v>
      </c>
      <c r="C2337">
        <v>5</v>
      </c>
      <c r="D2337">
        <v>24</v>
      </c>
      <c r="E2337">
        <v>385.61364700000001</v>
      </c>
      <c r="F2337">
        <v>414.25</v>
      </c>
      <c r="Q2337">
        <f t="shared" si="146"/>
        <v>-204.49948800000004</v>
      </c>
      <c r="V2337">
        <f t="shared" si="145"/>
        <v>181.11415899999997</v>
      </c>
    </row>
    <row r="2338" spans="1:22" x14ac:dyDescent="0.3">
      <c r="A2338">
        <v>2336</v>
      </c>
      <c r="B2338">
        <v>2016</v>
      </c>
      <c r="C2338">
        <v>5</v>
      </c>
      <c r="D2338">
        <v>25</v>
      </c>
      <c r="E2338">
        <v>384.01586900000001</v>
      </c>
      <c r="F2338">
        <v>412</v>
      </c>
      <c r="Q2338">
        <f t="shared" si="146"/>
        <v>-194.65515488888889</v>
      </c>
      <c r="V2338">
        <f t="shared" si="145"/>
        <v>189.36071411111112</v>
      </c>
    </row>
    <row r="2339" spans="1:22" x14ac:dyDescent="0.3">
      <c r="A2339">
        <v>2337</v>
      </c>
      <c r="B2339">
        <v>2016</v>
      </c>
      <c r="C2339">
        <v>5</v>
      </c>
      <c r="D2339">
        <v>26</v>
      </c>
      <c r="E2339">
        <v>382.46014400000001</v>
      </c>
      <c r="F2339">
        <v>408.34375</v>
      </c>
      <c r="Q2339">
        <f t="shared" si="146"/>
        <v>-176.90663999999995</v>
      </c>
      <c r="V2339">
        <f t="shared" si="145"/>
        <v>205.55350400000006</v>
      </c>
    </row>
    <row r="2340" spans="1:22" x14ac:dyDescent="0.3">
      <c r="A2340">
        <v>2338</v>
      </c>
      <c r="B2340">
        <v>2016</v>
      </c>
      <c r="C2340">
        <v>5</v>
      </c>
      <c r="D2340">
        <v>27</v>
      </c>
      <c r="E2340">
        <v>381.35583500000001</v>
      </c>
      <c r="F2340">
        <v>406.03125</v>
      </c>
      <c r="Q2340">
        <f t="shared" si="146"/>
        <v>-171.27216933333335</v>
      </c>
      <c r="V2340">
        <f t="shared" si="145"/>
        <v>210.08366566666666</v>
      </c>
    </row>
    <row r="2341" spans="1:22" x14ac:dyDescent="0.3">
      <c r="A2341">
        <v>2339</v>
      </c>
      <c r="B2341">
        <v>2016</v>
      </c>
      <c r="C2341">
        <v>5</v>
      </c>
      <c r="D2341">
        <v>28</v>
      </c>
      <c r="E2341">
        <v>380.55242900000002</v>
      </c>
      <c r="F2341">
        <v>403.875</v>
      </c>
      <c r="Q2341">
        <f t="shared" si="146"/>
        <v>-157.01509599999997</v>
      </c>
      <c r="V2341">
        <f t="shared" si="145"/>
        <v>223.53733300000005</v>
      </c>
    </row>
    <row r="2342" spans="1:22" x14ac:dyDescent="0.3">
      <c r="A2342">
        <v>2340</v>
      </c>
      <c r="B2342">
        <v>2016</v>
      </c>
      <c r="C2342">
        <v>5</v>
      </c>
      <c r="D2342">
        <v>29</v>
      </c>
      <c r="E2342">
        <v>379.88061499999998</v>
      </c>
      <c r="F2342">
        <v>402.64584400000001</v>
      </c>
      <c r="Q2342">
        <f t="shared" si="146"/>
        <v>-163.36961855555558</v>
      </c>
      <c r="V2342">
        <f t="shared" si="145"/>
        <v>216.5109964444444</v>
      </c>
    </row>
    <row r="2343" spans="1:22" x14ac:dyDescent="0.3">
      <c r="A2343">
        <v>2341</v>
      </c>
      <c r="B2343">
        <v>2016</v>
      </c>
      <c r="C2343">
        <v>5</v>
      </c>
      <c r="D2343">
        <v>30</v>
      </c>
      <c r="E2343">
        <v>379.25683600000002</v>
      </c>
      <c r="F2343">
        <v>400.66665599999999</v>
      </c>
      <c r="Q2343">
        <f t="shared" si="146"/>
        <v>-159.24177055555555</v>
      </c>
      <c r="V2343">
        <f t="shared" si="145"/>
        <v>220.01506544444447</v>
      </c>
    </row>
    <row r="2344" spans="1:22" x14ac:dyDescent="0.3">
      <c r="A2344">
        <v>2342</v>
      </c>
      <c r="B2344">
        <v>2016</v>
      </c>
      <c r="C2344">
        <v>5</v>
      </c>
      <c r="D2344">
        <v>31</v>
      </c>
      <c r="E2344">
        <v>378.73208599999998</v>
      </c>
      <c r="F2344">
        <v>398.09375</v>
      </c>
      <c r="Q2344">
        <f t="shared" si="146"/>
        <v>-160.58942000000002</v>
      </c>
      <c r="V2344">
        <f t="shared" si="145"/>
        <v>218.14266599999996</v>
      </c>
    </row>
    <row r="2345" spans="1:22" x14ac:dyDescent="0.3">
      <c r="A2345">
        <v>2343</v>
      </c>
      <c r="B2345">
        <v>2016</v>
      </c>
      <c r="C2345">
        <v>6</v>
      </c>
      <c r="D2345">
        <v>1</v>
      </c>
      <c r="E2345">
        <v>378.302795</v>
      </c>
      <c r="F2345">
        <v>394.625</v>
      </c>
      <c r="Q2345">
        <f t="shared" si="146"/>
        <v>-147.37852655555557</v>
      </c>
      <c r="V2345">
        <f t="shared" si="145"/>
        <v>230.92426844444444</v>
      </c>
    </row>
    <row r="2346" spans="1:22" x14ac:dyDescent="0.3">
      <c r="A2346">
        <v>2344</v>
      </c>
      <c r="B2346">
        <v>2016</v>
      </c>
      <c r="C2346">
        <v>6</v>
      </c>
      <c r="D2346">
        <v>2</v>
      </c>
      <c r="E2346">
        <v>377.944794</v>
      </c>
      <c r="F2346">
        <v>391.53125</v>
      </c>
      <c r="Q2346">
        <f t="shared" si="146"/>
        <v>-142.05899233333332</v>
      </c>
      <c r="V2346">
        <f t="shared" si="145"/>
        <v>235.88580166666668</v>
      </c>
    </row>
    <row r="2347" spans="1:22" x14ac:dyDescent="0.3">
      <c r="A2347">
        <v>2345</v>
      </c>
      <c r="B2347">
        <v>2016</v>
      </c>
      <c r="C2347">
        <v>6</v>
      </c>
      <c r="D2347">
        <v>3</v>
      </c>
      <c r="E2347">
        <v>377.636932</v>
      </c>
      <c r="F2347">
        <v>385.76040599999999</v>
      </c>
      <c r="Q2347">
        <f t="shared" si="146"/>
        <v>-130.47633188888892</v>
      </c>
      <c r="V2347">
        <f t="shared" si="145"/>
        <v>247.16060011111108</v>
      </c>
    </row>
    <row r="2348" spans="1:22" x14ac:dyDescent="0.3">
      <c r="A2348">
        <v>2346</v>
      </c>
      <c r="B2348">
        <v>2016</v>
      </c>
      <c r="C2348">
        <v>6</v>
      </c>
      <c r="D2348">
        <v>4</v>
      </c>
      <c r="E2348">
        <v>377.32049599999999</v>
      </c>
      <c r="F2348">
        <v>381.09375</v>
      </c>
      <c r="Q2348">
        <f t="shared" si="146"/>
        <v>-121.2641908888889</v>
      </c>
      <c r="V2348">
        <f t="shared" si="145"/>
        <v>256.0563051111111</v>
      </c>
    </row>
    <row r="2349" spans="1:22" x14ac:dyDescent="0.3">
      <c r="A2349">
        <v>2347</v>
      </c>
      <c r="B2349">
        <v>2016</v>
      </c>
      <c r="C2349">
        <v>6</v>
      </c>
      <c r="D2349">
        <v>5</v>
      </c>
      <c r="E2349">
        <v>377.02645899999999</v>
      </c>
      <c r="F2349">
        <v>378.05209400000001</v>
      </c>
      <c r="Q2349">
        <f t="shared" si="146"/>
        <v>-137.98129777777777</v>
      </c>
      <c r="V2349">
        <f t="shared" si="145"/>
        <v>239.04516122222222</v>
      </c>
    </row>
    <row r="2350" spans="1:22" x14ac:dyDescent="0.3">
      <c r="A2350">
        <v>2348</v>
      </c>
      <c r="B2350">
        <v>2016</v>
      </c>
      <c r="C2350">
        <v>6</v>
      </c>
      <c r="D2350">
        <v>6</v>
      </c>
      <c r="E2350">
        <v>376.756531</v>
      </c>
      <c r="F2350">
        <v>375.01040599999999</v>
      </c>
      <c r="Q2350">
        <f t="shared" si="146"/>
        <v>-170.79178699999997</v>
      </c>
      <c r="V2350">
        <f t="shared" si="145"/>
        <v>205.96474400000002</v>
      </c>
    </row>
    <row r="2351" spans="1:22" x14ac:dyDescent="0.3">
      <c r="A2351">
        <v>2349</v>
      </c>
      <c r="B2351">
        <v>2016</v>
      </c>
      <c r="C2351">
        <v>6</v>
      </c>
      <c r="D2351">
        <v>7</v>
      </c>
      <c r="E2351">
        <v>376.50863600000002</v>
      </c>
      <c r="F2351">
        <v>371.125</v>
      </c>
      <c r="Q2351">
        <f t="shared" si="146"/>
        <v>-159.80498922222219</v>
      </c>
      <c r="V2351">
        <f t="shared" si="145"/>
        <v>216.70364677777783</v>
      </c>
    </row>
    <row r="2352" spans="1:22" x14ac:dyDescent="0.3">
      <c r="A2352">
        <v>2350</v>
      </c>
      <c r="B2352">
        <v>2016</v>
      </c>
      <c r="C2352">
        <v>6</v>
      </c>
      <c r="D2352">
        <v>8</v>
      </c>
      <c r="E2352">
        <v>376.28189099999997</v>
      </c>
      <c r="F2352">
        <v>367.375</v>
      </c>
      <c r="Q2352">
        <f t="shared" si="146"/>
        <v>-166.99796711111108</v>
      </c>
      <c r="V2352">
        <f t="shared" si="145"/>
        <v>209.28392388888889</v>
      </c>
    </row>
    <row r="2353" spans="1:22" x14ac:dyDescent="0.3">
      <c r="A2353">
        <v>2351</v>
      </c>
      <c r="B2353">
        <v>2016</v>
      </c>
      <c r="C2353">
        <v>6</v>
      </c>
      <c r="D2353">
        <v>9</v>
      </c>
      <c r="E2353">
        <v>376.067474</v>
      </c>
      <c r="F2353">
        <v>363.40625</v>
      </c>
      <c r="Q2353">
        <f t="shared" si="146"/>
        <v>-162.28367111111112</v>
      </c>
      <c r="V2353">
        <f t="shared" si="145"/>
        <v>213.78380288888889</v>
      </c>
    </row>
    <row r="2354" spans="1:22" x14ac:dyDescent="0.3">
      <c r="A2354">
        <v>2352</v>
      </c>
      <c r="B2354">
        <v>2016</v>
      </c>
      <c r="C2354">
        <v>6</v>
      </c>
      <c r="D2354">
        <v>10</v>
      </c>
      <c r="E2354">
        <v>375.91934199999997</v>
      </c>
      <c r="F2354">
        <v>359.21875</v>
      </c>
      <c r="Q2354">
        <f t="shared" si="146"/>
        <v>-148.87243822222226</v>
      </c>
      <c r="V2354">
        <f t="shared" si="145"/>
        <v>227.04690377777771</v>
      </c>
    </row>
    <row r="2355" spans="1:22" x14ac:dyDescent="0.3">
      <c r="A2355">
        <v>2353</v>
      </c>
      <c r="B2355">
        <v>2016</v>
      </c>
      <c r="C2355">
        <v>6</v>
      </c>
      <c r="D2355">
        <v>11</v>
      </c>
      <c r="E2355">
        <v>375.91799900000001</v>
      </c>
      <c r="F2355">
        <v>354.01040599999999</v>
      </c>
      <c r="Q2355">
        <f t="shared" si="146"/>
        <v>-152.75793300000001</v>
      </c>
      <c r="V2355">
        <f t="shared" si="145"/>
        <v>223.160066</v>
      </c>
    </row>
    <row r="2356" spans="1:22" x14ac:dyDescent="0.3">
      <c r="A2356">
        <v>2354</v>
      </c>
      <c r="B2356">
        <v>2016</v>
      </c>
      <c r="C2356">
        <v>6</v>
      </c>
      <c r="D2356">
        <v>12</v>
      </c>
      <c r="E2356">
        <v>375.78378300000003</v>
      </c>
      <c r="F2356">
        <v>346.34375</v>
      </c>
      <c r="Q2356">
        <f t="shared" si="146"/>
        <v>-152.907218</v>
      </c>
      <c r="V2356">
        <f t="shared" si="145"/>
        <v>222.87656500000003</v>
      </c>
    </row>
    <row r="2357" spans="1:22" x14ac:dyDescent="0.3">
      <c r="A2357">
        <v>2355</v>
      </c>
      <c r="B2357">
        <v>2016</v>
      </c>
      <c r="C2357">
        <v>6</v>
      </c>
      <c r="D2357">
        <v>13</v>
      </c>
      <c r="E2357">
        <v>375.60647599999999</v>
      </c>
      <c r="F2357">
        <v>341.73959400000001</v>
      </c>
      <c r="Q2357">
        <f t="shared" si="146"/>
        <v>-149.47575377777773</v>
      </c>
      <c r="V2357">
        <f t="shared" si="145"/>
        <v>226.13072222222226</v>
      </c>
    </row>
    <row r="2358" spans="1:22" x14ac:dyDescent="0.3">
      <c r="A2358">
        <v>2356</v>
      </c>
      <c r="B2358">
        <v>2016</v>
      </c>
      <c r="C2358">
        <v>6</v>
      </c>
      <c r="D2358">
        <v>14</v>
      </c>
      <c r="E2358">
        <v>375.583191</v>
      </c>
      <c r="F2358">
        <v>339.75</v>
      </c>
      <c r="Q2358">
        <f t="shared" si="146"/>
        <v>-143.59997388888891</v>
      </c>
      <c r="V2358">
        <f t="shared" si="145"/>
        <v>231.98321711111109</v>
      </c>
    </row>
    <row r="2359" spans="1:22" x14ac:dyDescent="0.3">
      <c r="A2359">
        <v>2357</v>
      </c>
      <c r="B2359">
        <v>2016</v>
      </c>
      <c r="C2359">
        <v>6</v>
      </c>
      <c r="D2359">
        <v>15</v>
      </c>
      <c r="E2359">
        <v>375.66525300000001</v>
      </c>
      <c r="F2359">
        <v>334.1875</v>
      </c>
      <c r="Q2359">
        <f t="shared" si="146"/>
        <v>-135.62527455555556</v>
      </c>
      <c r="V2359">
        <f t="shared" si="145"/>
        <v>240.03997844444444</v>
      </c>
    </row>
    <row r="2360" spans="1:22" x14ac:dyDescent="0.3">
      <c r="A2360">
        <v>2358</v>
      </c>
      <c r="B2360">
        <v>2016</v>
      </c>
      <c r="C2360">
        <v>6</v>
      </c>
      <c r="D2360">
        <v>16</v>
      </c>
      <c r="E2360">
        <v>375.72811899999999</v>
      </c>
      <c r="F2360">
        <v>328.13540599999999</v>
      </c>
      <c r="Q2360">
        <f t="shared" si="146"/>
        <v>-125.86606166666668</v>
      </c>
      <c r="V2360">
        <f t="shared" si="145"/>
        <v>249.86205733333333</v>
      </c>
    </row>
    <row r="2361" spans="1:22" x14ac:dyDescent="0.3">
      <c r="A2361">
        <v>2359</v>
      </c>
      <c r="B2361">
        <v>2016</v>
      </c>
      <c r="C2361">
        <v>6</v>
      </c>
      <c r="D2361">
        <v>17</v>
      </c>
      <c r="E2361">
        <v>375.91223100000002</v>
      </c>
      <c r="F2361">
        <v>323.77084400000001</v>
      </c>
      <c r="Q2361">
        <f t="shared" si="146"/>
        <v>-115.49106344444446</v>
      </c>
      <c r="V2361">
        <f t="shared" si="145"/>
        <v>260.42116755555554</v>
      </c>
    </row>
    <row r="2362" spans="1:22" x14ac:dyDescent="0.3">
      <c r="A2362">
        <v>2360</v>
      </c>
      <c r="B2362">
        <v>2016</v>
      </c>
      <c r="C2362">
        <v>6</v>
      </c>
      <c r="D2362">
        <v>18</v>
      </c>
      <c r="E2362">
        <v>376.08801299999999</v>
      </c>
      <c r="F2362">
        <v>322.39584400000001</v>
      </c>
      <c r="Q2362">
        <f t="shared" si="146"/>
        <v>-107.54216022222222</v>
      </c>
      <c r="V2362">
        <f t="shared" si="145"/>
        <v>268.54585277777778</v>
      </c>
    </row>
    <row r="2363" spans="1:22" x14ac:dyDescent="0.3">
      <c r="A2363">
        <v>2361</v>
      </c>
      <c r="B2363">
        <v>2016</v>
      </c>
      <c r="C2363">
        <v>6</v>
      </c>
      <c r="D2363">
        <v>19</v>
      </c>
      <c r="E2363">
        <v>376.29556300000002</v>
      </c>
      <c r="F2363">
        <v>317.5625</v>
      </c>
      <c r="Q2363">
        <f t="shared" si="146"/>
        <v>-102.01240700000001</v>
      </c>
      <c r="V2363">
        <f t="shared" si="145"/>
        <v>274.28315600000002</v>
      </c>
    </row>
    <row r="2364" spans="1:22" x14ac:dyDescent="0.3">
      <c r="A2364">
        <v>2362</v>
      </c>
      <c r="B2364">
        <v>2016</v>
      </c>
      <c r="C2364">
        <v>6</v>
      </c>
      <c r="D2364">
        <v>20</v>
      </c>
      <c r="E2364">
        <v>376.23507699999999</v>
      </c>
      <c r="F2364">
        <v>313.875</v>
      </c>
      <c r="Q2364">
        <f t="shared" si="146"/>
        <v>-95.36600566666668</v>
      </c>
      <c r="V2364">
        <f t="shared" si="145"/>
        <v>280.8690713333333</v>
      </c>
    </row>
    <row r="2365" spans="1:22" x14ac:dyDescent="0.3">
      <c r="A2365">
        <v>2363</v>
      </c>
      <c r="B2365">
        <v>2016</v>
      </c>
      <c r="C2365">
        <v>6</v>
      </c>
      <c r="D2365">
        <v>21</v>
      </c>
      <c r="E2365">
        <v>376.066193</v>
      </c>
      <c r="F2365">
        <v>311.46875</v>
      </c>
      <c r="Q2365">
        <f t="shared" si="146"/>
        <v>-88.155970444444421</v>
      </c>
      <c r="V2365">
        <f t="shared" si="145"/>
        <v>287.91022255555561</v>
      </c>
    </row>
    <row r="2366" spans="1:22" x14ac:dyDescent="0.3">
      <c r="A2366">
        <v>2364</v>
      </c>
      <c r="B2366">
        <v>2016</v>
      </c>
      <c r="C2366">
        <v>6</v>
      </c>
      <c r="D2366">
        <v>22</v>
      </c>
      <c r="E2366">
        <v>375.85257000000001</v>
      </c>
      <c r="F2366">
        <v>308.89584400000001</v>
      </c>
      <c r="Q2366">
        <f t="shared" si="146"/>
        <v>-81.588645000000014</v>
      </c>
      <c r="V2366">
        <f t="shared" si="145"/>
        <v>294.26392499999997</v>
      </c>
    </row>
    <row r="2367" spans="1:22" x14ac:dyDescent="0.3">
      <c r="A2367">
        <v>2365</v>
      </c>
      <c r="B2367">
        <v>2016</v>
      </c>
      <c r="C2367">
        <v>6</v>
      </c>
      <c r="D2367">
        <v>23</v>
      </c>
      <c r="E2367">
        <v>375.63876299999998</v>
      </c>
      <c r="F2367">
        <v>307.5</v>
      </c>
      <c r="Q2367">
        <f t="shared" si="146"/>
        <v>-76.117350333333349</v>
      </c>
      <c r="V2367">
        <f t="shared" si="145"/>
        <v>299.52141266666661</v>
      </c>
    </row>
    <row r="2368" spans="1:22" x14ac:dyDescent="0.3">
      <c r="A2368">
        <v>2366</v>
      </c>
      <c r="B2368">
        <v>2016</v>
      </c>
      <c r="C2368">
        <v>6</v>
      </c>
      <c r="D2368">
        <v>24</v>
      </c>
      <c r="E2368">
        <v>375.70013399999999</v>
      </c>
      <c r="F2368">
        <v>304.90625</v>
      </c>
      <c r="Q2368">
        <f t="shared" si="146"/>
        <v>-69.74740611111109</v>
      </c>
      <c r="V2368">
        <f t="shared" si="145"/>
        <v>305.95272788888889</v>
      </c>
    </row>
    <row r="2369" spans="1:22" x14ac:dyDescent="0.3">
      <c r="A2369">
        <v>2367</v>
      </c>
      <c r="B2369">
        <v>2016</v>
      </c>
      <c r="C2369">
        <v>6</v>
      </c>
      <c r="D2369">
        <v>25</v>
      </c>
      <c r="E2369">
        <v>375.67532299999999</v>
      </c>
      <c r="F2369">
        <v>302.34375</v>
      </c>
      <c r="Q2369">
        <f t="shared" si="146"/>
        <v>-61.026265444444434</v>
      </c>
      <c r="V2369">
        <f t="shared" si="145"/>
        <v>314.64905755555554</v>
      </c>
    </row>
    <row r="2370" spans="1:22" x14ac:dyDescent="0.3">
      <c r="A2370">
        <v>2368</v>
      </c>
      <c r="B2370">
        <v>2016</v>
      </c>
      <c r="C2370">
        <v>6</v>
      </c>
      <c r="D2370">
        <v>26</v>
      </c>
      <c r="E2370">
        <v>375.51284800000002</v>
      </c>
      <c r="F2370">
        <v>299.27084400000001</v>
      </c>
      <c r="Q2370">
        <f t="shared" si="146"/>
        <v>-53.620502000000009</v>
      </c>
      <c r="V2370">
        <f t="shared" si="145"/>
        <v>321.89234600000003</v>
      </c>
    </row>
    <row r="2371" spans="1:22" x14ac:dyDescent="0.3">
      <c r="A2371">
        <v>2369</v>
      </c>
      <c r="B2371">
        <v>2016</v>
      </c>
      <c r="C2371">
        <v>6</v>
      </c>
      <c r="D2371">
        <v>27</v>
      </c>
      <c r="E2371">
        <v>375.29953</v>
      </c>
      <c r="F2371">
        <v>297.40625</v>
      </c>
      <c r="Q2371">
        <f t="shared" si="146"/>
        <v>-49.124879888888891</v>
      </c>
      <c r="V2371">
        <f t="shared" ref="V2371:V2434" si="147">E2371+Q2371</f>
        <v>326.17465011111113</v>
      </c>
    </row>
    <row r="2372" spans="1:22" x14ac:dyDescent="0.3">
      <c r="A2372">
        <v>2370</v>
      </c>
      <c r="B2372">
        <v>2016</v>
      </c>
      <c r="C2372">
        <v>6</v>
      </c>
      <c r="D2372">
        <v>28</v>
      </c>
      <c r="E2372">
        <v>375.082672</v>
      </c>
      <c r="F2372">
        <v>294.52084400000001</v>
      </c>
      <c r="Q2372">
        <f t="shared" si="146"/>
        <v>-45.292090555555539</v>
      </c>
      <c r="V2372">
        <f t="shared" si="147"/>
        <v>329.79058144444446</v>
      </c>
    </row>
    <row r="2373" spans="1:22" x14ac:dyDescent="0.3">
      <c r="A2373">
        <v>2371</v>
      </c>
      <c r="B2373">
        <v>2016</v>
      </c>
      <c r="C2373">
        <v>6</v>
      </c>
      <c r="D2373">
        <v>29</v>
      </c>
      <c r="E2373">
        <v>374.91204800000003</v>
      </c>
      <c r="F2373">
        <v>292.70834400000001</v>
      </c>
      <c r="Q2373">
        <f t="shared" si="146"/>
        <v>-42.185707888888892</v>
      </c>
      <c r="V2373">
        <f t="shared" si="147"/>
        <v>332.72634011111114</v>
      </c>
    </row>
    <row r="2374" spans="1:22" x14ac:dyDescent="0.3">
      <c r="A2374">
        <v>2372</v>
      </c>
      <c r="B2374">
        <v>2016</v>
      </c>
      <c r="C2374">
        <v>6</v>
      </c>
      <c r="D2374">
        <v>30</v>
      </c>
      <c r="E2374">
        <v>374.75824</v>
      </c>
      <c r="F2374">
        <v>290.40625</v>
      </c>
      <c r="Q2374">
        <f t="shared" si="146"/>
        <v>-37.635323555555566</v>
      </c>
      <c r="V2374">
        <f t="shared" si="147"/>
        <v>337.12291644444446</v>
      </c>
    </row>
    <row r="2375" spans="1:22" x14ac:dyDescent="0.3">
      <c r="A2375">
        <v>2373</v>
      </c>
      <c r="B2375">
        <v>2016</v>
      </c>
      <c r="C2375">
        <v>7</v>
      </c>
      <c r="D2375">
        <v>1</v>
      </c>
      <c r="E2375">
        <v>374.61651599999999</v>
      </c>
      <c r="F2375">
        <v>287.45834400000001</v>
      </c>
      <c r="Q2375">
        <f t="shared" si="146"/>
        <v>-33.224139666666673</v>
      </c>
      <c r="V2375">
        <f t="shared" si="147"/>
        <v>341.39237633333335</v>
      </c>
    </row>
    <row r="2376" spans="1:22" x14ac:dyDescent="0.3">
      <c r="A2376">
        <v>2374</v>
      </c>
      <c r="B2376">
        <v>2016</v>
      </c>
      <c r="C2376">
        <v>7</v>
      </c>
      <c r="D2376">
        <v>2</v>
      </c>
      <c r="E2376">
        <v>374.49255399999998</v>
      </c>
      <c r="F2376">
        <v>284.5</v>
      </c>
      <c r="Q2376">
        <f t="shared" si="146"/>
        <v>-28.798638222222216</v>
      </c>
      <c r="V2376">
        <f t="shared" si="147"/>
        <v>345.69391577777776</v>
      </c>
    </row>
    <row r="2377" spans="1:22" x14ac:dyDescent="0.3">
      <c r="A2377">
        <v>2375</v>
      </c>
      <c r="B2377">
        <v>2016</v>
      </c>
      <c r="C2377">
        <v>7</v>
      </c>
      <c r="D2377">
        <v>3</v>
      </c>
      <c r="E2377">
        <v>374.36792000000003</v>
      </c>
      <c r="F2377">
        <v>281.47915599999999</v>
      </c>
      <c r="Q2377">
        <f t="shared" si="146"/>
        <v>-24.702570666666677</v>
      </c>
      <c r="V2377">
        <f t="shared" si="147"/>
        <v>349.66534933333332</v>
      </c>
    </row>
    <row r="2378" spans="1:22" x14ac:dyDescent="0.3">
      <c r="A2378">
        <v>2376</v>
      </c>
      <c r="B2378">
        <v>2016</v>
      </c>
      <c r="C2378">
        <v>7</v>
      </c>
      <c r="D2378">
        <v>4</v>
      </c>
      <c r="E2378">
        <v>374.25576799999999</v>
      </c>
      <c r="F2378">
        <v>278.09375</v>
      </c>
      <c r="Q2378">
        <f t="shared" si="146"/>
        <v>-21.048461777777764</v>
      </c>
      <c r="V2378">
        <f t="shared" si="147"/>
        <v>353.2073062222222</v>
      </c>
    </row>
    <row r="2379" spans="1:22" x14ac:dyDescent="0.3">
      <c r="A2379">
        <v>2377</v>
      </c>
      <c r="B2379">
        <v>2016</v>
      </c>
      <c r="C2379">
        <v>7</v>
      </c>
      <c r="D2379">
        <v>5</v>
      </c>
      <c r="E2379">
        <v>374.14688100000001</v>
      </c>
      <c r="F2379">
        <v>274.85415599999999</v>
      </c>
      <c r="Q2379">
        <f t="shared" ref="Q2379:Q2442" si="148">Q1283</f>
        <v>-17.288899555555556</v>
      </c>
      <c r="V2379">
        <f t="shared" si="147"/>
        <v>356.85798144444448</v>
      </c>
    </row>
    <row r="2380" spans="1:22" x14ac:dyDescent="0.3">
      <c r="A2380">
        <v>2378</v>
      </c>
      <c r="B2380">
        <v>2016</v>
      </c>
      <c r="C2380">
        <v>7</v>
      </c>
      <c r="D2380">
        <v>6</v>
      </c>
      <c r="E2380">
        <v>374.042419</v>
      </c>
      <c r="F2380">
        <v>271.86459400000001</v>
      </c>
      <c r="Q2380">
        <f t="shared" si="148"/>
        <v>-13.212575222222224</v>
      </c>
      <c r="V2380">
        <f t="shared" si="147"/>
        <v>360.8298437777778</v>
      </c>
    </row>
    <row r="2381" spans="1:22" x14ac:dyDescent="0.3">
      <c r="A2381">
        <v>2379</v>
      </c>
      <c r="B2381">
        <v>2016</v>
      </c>
      <c r="C2381">
        <v>7</v>
      </c>
      <c r="D2381">
        <v>7</v>
      </c>
      <c r="E2381">
        <v>373.94525099999998</v>
      </c>
      <c r="F2381">
        <v>268.52084400000001</v>
      </c>
      <c r="Q2381">
        <f t="shared" si="148"/>
        <v>-10.430716666666671</v>
      </c>
      <c r="V2381">
        <f t="shared" si="147"/>
        <v>363.5145343333333</v>
      </c>
    </row>
    <row r="2382" spans="1:22" x14ac:dyDescent="0.3">
      <c r="A2382">
        <v>2380</v>
      </c>
      <c r="B2382">
        <v>2016</v>
      </c>
      <c r="C2382">
        <v>7</v>
      </c>
      <c r="D2382">
        <v>8</v>
      </c>
      <c r="E2382">
        <v>373.86615</v>
      </c>
      <c r="F2382">
        <v>267.70834400000001</v>
      </c>
      <c r="Q2382">
        <f t="shared" si="148"/>
        <v>-7.1202613333333282</v>
      </c>
      <c r="V2382">
        <f t="shared" si="147"/>
        <v>366.7458886666667</v>
      </c>
    </row>
    <row r="2383" spans="1:22" x14ac:dyDescent="0.3">
      <c r="A2383">
        <v>2381</v>
      </c>
      <c r="B2383">
        <v>2016</v>
      </c>
      <c r="C2383">
        <v>7</v>
      </c>
      <c r="D2383">
        <v>9</v>
      </c>
      <c r="E2383">
        <v>373.85348499999998</v>
      </c>
      <c r="F2383">
        <v>266.8125</v>
      </c>
      <c r="Q2383">
        <f t="shared" si="148"/>
        <v>-3.7507257777777707</v>
      </c>
      <c r="V2383">
        <f t="shared" si="147"/>
        <v>370.10275922222223</v>
      </c>
    </row>
    <row r="2384" spans="1:22" x14ac:dyDescent="0.3">
      <c r="A2384">
        <v>2382</v>
      </c>
      <c r="B2384">
        <v>2016</v>
      </c>
      <c r="C2384">
        <v>7</v>
      </c>
      <c r="D2384">
        <v>10</v>
      </c>
      <c r="E2384">
        <v>373.84115600000001</v>
      </c>
      <c r="F2384">
        <v>264.22915599999999</v>
      </c>
      <c r="Q2384">
        <f t="shared" si="148"/>
        <v>-0.13614411111111244</v>
      </c>
      <c r="V2384">
        <f t="shared" si="147"/>
        <v>373.70501188888892</v>
      </c>
    </row>
    <row r="2385" spans="1:22" x14ac:dyDescent="0.3">
      <c r="A2385">
        <v>2383</v>
      </c>
      <c r="B2385">
        <v>2016</v>
      </c>
      <c r="C2385">
        <v>7</v>
      </c>
      <c r="D2385">
        <v>11</v>
      </c>
      <c r="E2385">
        <v>373.86111499999998</v>
      </c>
      <c r="F2385">
        <v>261.71875</v>
      </c>
      <c r="Q2385">
        <f t="shared" si="148"/>
        <v>3.9849397777777731</v>
      </c>
      <c r="V2385">
        <f t="shared" si="147"/>
        <v>377.84605477777774</v>
      </c>
    </row>
    <row r="2386" spans="1:22" x14ac:dyDescent="0.3">
      <c r="A2386">
        <v>2384</v>
      </c>
      <c r="B2386">
        <v>2016</v>
      </c>
      <c r="C2386">
        <v>7</v>
      </c>
      <c r="D2386">
        <v>12</v>
      </c>
      <c r="E2386">
        <v>373.80767800000001</v>
      </c>
      <c r="F2386">
        <v>259</v>
      </c>
      <c r="Q2386">
        <f t="shared" si="148"/>
        <v>7.8677928888888822</v>
      </c>
      <c r="V2386">
        <f t="shared" si="147"/>
        <v>381.67547088888887</v>
      </c>
    </row>
    <row r="2387" spans="1:22" x14ac:dyDescent="0.3">
      <c r="A2387">
        <v>2385</v>
      </c>
      <c r="B2387">
        <v>2016</v>
      </c>
      <c r="C2387">
        <v>7</v>
      </c>
      <c r="D2387">
        <v>13</v>
      </c>
      <c r="E2387">
        <v>373.70330799999999</v>
      </c>
      <c r="F2387">
        <v>256.95834400000001</v>
      </c>
      <c r="Q2387">
        <f t="shared" si="148"/>
        <v>11.371624222222218</v>
      </c>
      <c r="V2387">
        <f t="shared" si="147"/>
        <v>385.07493222222223</v>
      </c>
    </row>
    <row r="2388" spans="1:22" x14ac:dyDescent="0.3">
      <c r="A2388">
        <v>2386</v>
      </c>
      <c r="B2388">
        <v>2016</v>
      </c>
      <c r="C2388">
        <v>7</v>
      </c>
      <c r="D2388">
        <v>14</v>
      </c>
      <c r="E2388">
        <v>373.61617999999999</v>
      </c>
      <c r="F2388">
        <v>256</v>
      </c>
      <c r="Q2388">
        <f t="shared" si="148"/>
        <v>14.969005999999991</v>
      </c>
      <c r="V2388">
        <f t="shared" si="147"/>
        <v>388.58518599999996</v>
      </c>
    </row>
    <row r="2389" spans="1:22" x14ac:dyDescent="0.3">
      <c r="A2389">
        <v>2387</v>
      </c>
      <c r="B2389">
        <v>2016</v>
      </c>
      <c r="C2389">
        <v>7</v>
      </c>
      <c r="D2389">
        <v>15</v>
      </c>
      <c r="E2389">
        <v>373.536316</v>
      </c>
      <c r="F2389">
        <v>254.66667200000001</v>
      </c>
      <c r="Q2389">
        <f t="shared" si="148"/>
        <v>18.26070144444445</v>
      </c>
      <c r="V2389">
        <f t="shared" si="147"/>
        <v>391.79701744444446</v>
      </c>
    </row>
    <row r="2390" spans="1:22" x14ac:dyDescent="0.3">
      <c r="A2390">
        <v>2388</v>
      </c>
      <c r="B2390">
        <v>2016</v>
      </c>
      <c r="C2390">
        <v>7</v>
      </c>
      <c r="D2390">
        <v>16</v>
      </c>
      <c r="E2390">
        <v>373.46228000000002</v>
      </c>
      <c r="F2390">
        <v>252.03125</v>
      </c>
      <c r="Q2390">
        <f t="shared" si="148"/>
        <v>21.234088555555573</v>
      </c>
      <c r="V2390">
        <f t="shared" si="147"/>
        <v>394.69636855555558</v>
      </c>
    </row>
    <row r="2391" spans="1:22" x14ac:dyDescent="0.3">
      <c r="A2391">
        <v>2389</v>
      </c>
      <c r="B2391">
        <v>2016</v>
      </c>
      <c r="C2391">
        <v>7</v>
      </c>
      <c r="D2391">
        <v>17</v>
      </c>
      <c r="E2391">
        <v>373.39175399999999</v>
      </c>
      <c r="F2391">
        <v>250.20832799999999</v>
      </c>
      <c r="Q2391">
        <f t="shared" si="148"/>
        <v>23.90469522222222</v>
      </c>
      <c r="V2391">
        <f t="shared" si="147"/>
        <v>397.29644922222224</v>
      </c>
    </row>
    <row r="2392" spans="1:22" x14ac:dyDescent="0.3">
      <c r="A2392">
        <v>2390</v>
      </c>
      <c r="B2392">
        <v>2016</v>
      </c>
      <c r="C2392">
        <v>7</v>
      </c>
      <c r="D2392">
        <v>18</v>
      </c>
      <c r="E2392">
        <v>373.32492100000002</v>
      </c>
      <c r="F2392">
        <v>248.70832799999999</v>
      </c>
      <c r="Q2392">
        <f t="shared" si="148"/>
        <v>26.928712555555553</v>
      </c>
      <c r="V2392">
        <f t="shared" si="147"/>
        <v>400.25363355555555</v>
      </c>
    </row>
    <row r="2393" spans="1:22" x14ac:dyDescent="0.3">
      <c r="A2393">
        <v>2391</v>
      </c>
      <c r="B2393">
        <v>2016</v>
      </c>
      <c r="C2393">
        <v>7</v>
      </c>
      <c r="D2393">
        <v>19</v>
      </c>
      <c r="E2393">
        <v>373.26104700000002</v>
      </c>
      <c r="F2393">
        <v>246.83332799999999</v>
      </c>
      <c r="Q2393">
        <f t="shared" si="148"/>
        <v>28.88443344444444</v>
      </c>
      <c r="V2393">
        <f t="shared" si="147"/>
        <v>402.14548044444444</v>
      </c>
    </row>
    <row r="2394" spans="1:22" x14ac:dyDescent="0.3">
      <c r="A2394">
        <v>2392</v>
      </c>
      <c r="B2394">
        <v>2016</v>
      </c>
      <c r="C2394">
        <v>7</v>
      </c>
      <c r="D2394">
        <v>20</v>
      </c>
      <c r="E2394">
        <v>373.19992100000002</v>
      </c>
      <c r="F2394">
        <v>244.47917200000001</v>
      </c>
      <c r="Q2394">
        <f t="shared" si="148"/>
        <v>32.043072111111115</v>
      </c>
      <c r="V2394">
        <f t="shared" si="147"/>
        <v>405.2429931111111</v>
      </c>
    </row>
    <row r="2395" spans="1:22" x14ac:dyDescent="0.3">
      <c r="A2395">
        <v>2393</v>
      </c>
      <c r="B2395">
        <v>2016</v>
      </c>
      <c r="C2395">
        <v>7</v>
      </c>
      <c r="D2395">
        <v>21</v>
      </c>
      <c r="E2395">
        <v>373.14129600000001</v>
      </c>
      <c r="F2395">
        <v>242.61457799999999</v>
      </c>
      <c r="Q2395">
        <f t="shared" si="148"/>
        <v>34.883117666666664</v>
      </c>
      <c r="V2395">
        <f t="shared" si="147"/>
        <v>408.02441366666665</v>
      </c>
    </row>
    <row r="2396" spans="1:22" x14ac:dyDescent="0.3">
      <c r="A2396">
        <v>2394</v>
      </c>
      <c r="B2396">
        <v>2016</v>
      </c>
      <c r="C2396">
        <v>7</v>
      </c>
      <c r="D2396">
        <v>22</v>
      </c>
      <c r="E2396">
        <v>373.08590700000002</v>
      </c>
      <c r="F2396">
        <v>239.47917200000001</v>
      </c>
      <c r="Q2396">
        <f t="shared" si="148"/>
        <v>37.630267444444442</v>
      </c>
      <c r="V2396">
        <f t="shared" si="147"/>
        <v>410.71617444444445</v>
      </c>
    </row>
    <row r="2397" spans="1:22" x14ac:dyDescent="0.3">
      <c r="A2397">
        <v>2395</v>
      </c>
      <c r="B2397">
        <v>2016</v>
      </c>
      <c r="C2397">
        <v>7</v>
      </c>
      <c r="D2397">
        <v>23</v>
      </c>
      <c r="E2397">
        <v>373.03469799999999</v>
      </c>
      <c r="F2397">
        <v>238</v>
      </c>
      <c r="Q2397">
        <f t="shared" si="148"/>
        <v>40.648223999999999</v>
      </c>
      <c r="V2397">
        <f t="shared" si="147"/>
        <v>413.68292199999996</v>
      </c>
    </row>
    <row r="2398" spans="1:22" x14ac:dyDescent="0.3">
      <c r="A2398">
        <v>2396</v>
      </c>
      <c r="B2398">
        <v>2016</v>
      </c>
      <c r="C2398">
        <v>7</v>
      </c>
      <c r="D2398">
        <v>24</v>
      </c>
      <c r="E2398">
        <v>372.98571800000002</v>
      </c>
      <c r="F2398">
        <v>236.33332799999999</v>
      </c>
      <c r="Q2398">
        <f t="shared" si="148"/>
        <v>43.987416444444442</v>
      </c>
      <c r="V2398">
        <f t="shared" si="147"/>
        <v>416.97313444444444</v>
      </c>
    </row>
    <row r="2399" spans="1:22" x14ac:dyDescent="0.3">
      <c r="A2399">
        <v>2397</v>
      </c>
      <c r="B2399">
        <v>2016</v>
      </c>
      <c r="C2399">
        <v>7</v>
      </c>
      <c r="D2399">
        <v>25</v>
      </c>
      <c r="E2399">
        <v>372.941193</v>
      </c>
      <c r="F2399">
        <v>234</v>
      </c>
      <c r="Q2399">
        <f t="shared" si="148"/>
        <v>47.220932111111118</v>
      </c>
      <c r="V2399">
        <f t="shared" si="147"/>
        <v>420.1621251111111</v>
      </c>
    </row>
    <row r="2400" spans="1:22" x14ac:dyDescent="0.3">
      <c r="A2400">
        <v>2398</v>
      </c>
      <c r="B2400">
        <v>2016</v>
      </c>
      <c r="C2400">
        <v>7</v>
      </c>
      <c r="D2400">
        <v>26</v>
      </c>
      <c r="E2400">
        <v>372.89623999999998</v>
      </c>
      <c r="F2400">
        <v>232.83332799999999</v>
      </c>
      <c r="Q2400">
        <f t="shared" si="148"/>
        <v>50.041812444444446</v>
      </c>
      <c r="V2400">
        <f t="shared" si="147"/>
        <v>422.93805244444445</v>
      </c>
    </row>
    <row r="2401" spans="1:22" x14ac:dyDescent="0.3">
      <c r="A2401">
        <v>2399</v>
      </c>
      <c r="B2401">
        <v>2016</v>
      </c>
      <c r="C2401">
        <v>7</v>
      </c>
      <c r="D2401">
        <v>27</v>
      </c>
      <c r="E2401">
        <v>372.85003699999999</v>
      </c>
      <c r="F2401">
        <v>230.70832799999999</v>
      </c>
      <c r="Q2401">
        <f t="shared" si="148"/>
        <v>52.622131333333321</v>
      </c>
      <c r="V2401">
        <f t="shared" si="147"/>
        <v>425.47216833333329</v>
      </c>
    </row>
    <row r="2402" spans="1:22" x14ac:dyDescent="0.3">
      <c r="A2402">
        <v>2400</v>
      </c>
      <c r="B2402">
        <v>2016</v>
      </c>
      <c r="C2402">
        <v>7</v>
      </c>
      <c r="D2402">
        <v>28</v>
      </c>
      <c r="E2402">
        <v>372.80438199999998</v>
      </c>
      <c r="F2402">
        <v>228.60417200000001</v>
      </c>
      <c r="Q2402">
        <f t="shared" si="148"/>
        <v>55.291880222222211</v>
      </c>
      <c r="V2402">
        <f t="shared" si="147"/>
        <v>428.09626222222221</v>
      </c>
    </row>
    <row r="2403" spans="1:22" x14ac:dyDescent="0.3">
      <c r="A2403">
        <v>2401</v>
      </c>
      <c r="B2403">
        <v>2016</v>
      </c>
      <c r="C2403">
        <v>7</v>
      </c>
      <c r="D2403">
        <v>29</v>
      </c>
      <c r="E2403">
        <v>372.76052900000002</v>
      </c>
      <c r="F2403">
        <v>226.8125</v>
      </c>
      <c r="Q2403">
        <f t="shared" si="148"/>
        <v>57.783158999999991</v>
      </c>
      <c r="V2403">
        <f t="shared" si="147"/>
        <v>430.54368800000003</v>
      </c>
    </row>
    <row r="2404" spans="1:22" x14ac:dyDescent="0.3">
      <c r="A2404">
        <v>2402</v>
      </c>
      <c r="B2404">
        <v>2016</v>
      </c>
      <c r="C2404">
        <v>7</v>
      </c>
      <c r="D2404">
        <v>30</v>
      </c>
      <c r="E2404">
        <v>372.71878099999998</v>
      </c>
      <c r="F2404">
        <v>225.33332799999999</v>
      </c>
      <c r="Q2404">
        <f t="shared" si="148"/>
        <v>60.366397555555551</v>
      </c>
      <c r="V2404">
        <f t="shared" si="147"/>
        <v>433.08517855555556</v>
      </c>
    </row>
    <row r="2405" spans="1:22" x14ac:dyDescent="0.3">
      <c r="A2405">
        <v>2403</v>
      </c>
      <c r="B2405">
        <v>2016</v>
      </c>
      <c r="C2405">
        <v>7</v>
      </c>
      <c r="D2405">
        <v>31</v>
      </c>
      <c r="E2405">
        <v>372.67782599999998</v>
      </c>
      <c r="F2405">
        <v>223.0625</v>
      </c>
      <c r="Q2405">
        <f t="shared" si="148"/>
        <v>62.779181888888893</v>
      </c>
      <c r="V2405">
        <f t="shared" si="147"/>
        <v>435.45700788888888</v>
      </c>
    </row>
    <row r="2406" spans="1:22" x14ac:dyDescent="0.3">
      <c r="A2406">
        <v>2404</v>
      </c>
      <c r="B2406">
        <v>2016</v>
      </c>
      <c r="C2406">
        <v>8</v>
      </c>
      <c r="D2406">
        <v>1</v>
      </c>
      <c r="E2406">
        <v>372.63738999999998</v>
      </c>
      <c r="F2406">
        <v>220.89582799999999</v>
      </c>
      <c r="Q2406">
        <f t="shared" si="148"/>
        <v>65.293704444444458</v>
      </c>
      <c r="V2406">
        <f t="shared" si="147"/>
        <v>437.93109444444445</v>
      </c>
    </row>
    <row r="2407" spans="1:22" x14ac:dyDescent="0.3">
      <c r="A2407">
        <v>2405</v>
      </c>
      <c r="B2407">
        <v>2016</v>
      </c>
      <c r="C2407">
        <v>8</v>
      </c>
      <c r="D2407">
        <v>2</v>
      </c>
      <c r="E2407">
        <v>372.598724</v>
      </c>
      <c r="F2407">
        <v>220.26042200000001</v>
      </c>
      <c r="Q2407">
        <f t="shared" si="148"/>
        <v>67.523661333333337</v>
      </c>
      <c r="V2407">
        <f t="shared" si="147"/>
        <v>440.12238533333334</v>
      </c>
    </row>
    <row r="2408" spans="1:22" x14ac:dyDescent="0.3">
      <c r="A2408">
        <v>2406</v>
      </c>
      <c r="B2408">
        <v>2016</v>
      </c>
      <c r="C2408">
        <v>8</v>
      </c>
      <c r="D2408">
        <v>3</v>
      </c>
      <c r="E2408">
        <v>372.56015000000002</v>
      </c>
      <c r="F2408">
        <v>218.79167200000001</v>
      </c>
      <c r="Q2408">
        <f t="shared" si="148"/>
        <v>69.839560555555565</v>
      </c>
      <c r="V2408">
        <f t="shared" si="147"/>
        <v>442.3997105555556</v>
      </c>
    </row>
    <row r="2409" spans="1:22" x14ac:dyDescent="0.3">
      <c r="A2409">
        <v>2407</v>
      </c>
      <c r="B2409">
        <v>2016</v>
      </c>
      <c r="C2409">
        <v>8</v>
      </c>
      <c r="D2409">
        <v>4</v>
      </c>
      <c r="E2409">
        <v>372.52181999999999</v>
      </c>
      <c r="F2409">
        <v>217.20832799999999</v>
      </c>
      <c r="Q2409">
        <f t="shared" si="148"/>
        <v>72.313422111111123</v>
      </c>
      <c r="V2409">
        <f t="shared" si="147"/>
        <v>444.83524211111114</v>
      </c>
    </row>
    <row r="2410" spans="1:22" x14ac:dyDescent="0.3">
      <c r="A2410">
        <v>2408</v>
      </c>
      <c r="B2410">
        <v>2016</v>
      </c>
      <c r="C2410">
        <v>8</v>
      </c>
      <c r="D2410">
        <v>5</v>
      </c>
      <c r="E2410">
        <v>372.48718300000002</v>
      </c>
      <c r="F2410">
        <v>215.60417200000001</v>
      </c>
      <c r="Q2410">
        <f t="shared" si="148"/>
        <v>74.402625111111107</v>
      </c>
      <c r="V2410">
        <f t="shared" si="147"/>
        <v>446.88980811111111</v>
      </c>
    </row>
    <row r="2411" spans="1:22" x14ac:dyDescent="0.3">
      <c r="A2411">
        <v>2409</v>
      </c>
      <c r="B2411">
        <v>2016</v>
      </c>
      <c r="C2411">
        <v>8</v>
      </c>
      <c r="D2411">
        <v>6</v>
      </c>
      <c r="E2411">
        <v>372.45309400000002</v>
      </c>
      <c r="F2411">
        <v>214.27082799999999</v>
      </c>
      <c r="Q2411">
        <f t="shared" si="148"/>
        <v>76.711281666666665</v>
      </c>
      <c r="V2411">
        <f t="shared" si="147"/>
        <v>449.16437566666667</v>
      </c>
    </row>
    <row r="2412" spans="1:22" x14ac:dyDescent="0.3">
      <c r="A2412">
        <v>2410</v>
      </c>
      <c r="B2412">
        <v>2016</v>
      </c>
      <c r="C2412">
        <v>8</v>
      </c>
      <c r="D2412">
        <v>7</v>
      </c>
      <c r="E2412">
        <v>372.41970800000001</v>
      </c>
      <c r="F2412">
        <v>212.45832799999999</v>
      </c>
      <c r="Q2412">
        <f t="shared" si="148"/>
        <v>78.626437666666661</v>
      </c>
      <c r="V2412">
        <f t="shared" si="147"/>
        <v>451.04614566666669</v>
      </c>
    </row>
    <row r="2413" spans="1:22" x14ac:dyDescent="0.3">
      <c r="A2413">
        <v>2411</v>
      </c>
      <c r="B2413">
        <v>2016</v>
      </c>
      <c r="C2413">
        <v>8</v>
      </c>
      <c r="D2413">
        <v>8</v>
      </c>
      <c r="E2413">
        <v>372.38671900000003</v>
      </c>
      <c r="F2413">
        <v>211</v>
      </c>
      <c r="Q2413">
        <f t="shared" si="148"/>
        <v>81.368394777777766</v>
      </c>
      <c r="V2413">
        <f t="shared" si="147"/>
        <v>453.75511377777781</v>
      </c>
    </row>
    <row r="2414" spans="1:22" x14ac:dyDescent="0.3">
      <c r="A2414">
        <v>2412</v>
      </c>
      <c r="B2414">
        <v>2016</v>
      </c>
      <c r="C2414">
        <v>8</v>
      </c>
      <c r="D2414">
        <v>9</v>
      </c>
      <c r="E2414">
        <v>372.35433999999998</v>
      </c>
      <c r="F2414">
        <v>210.875</v>
      </c>
      <c r="Q2414">
        <f t="shared" si="148"/>
        <v>83.317718444444438</v>
      </c>
      <c r="V2414">
        <f t="shared" si="147"/>
        <v>455.67205844444442</v>
      </c>
    </row>
    <row r="2415" spans="1:22" x14ac:dyDescent="0.3">
      <c r="A2415">
        <v>2413</v>
      </c>
      <c r="B2415">
        <v>2016</v>
      </c>
      <c r="C2415">
        <v>8</v>
      </c>
      <c r="D2415">
        <v>10</v>
      </c>
      <c r="E2415">
        <v>372.32122800000002</v>
      </c>
      <c r="F2415">
        <v>210.1875</v>
      </c>
      <c r="Q2415">
        <f t="shared" si="148"/>
        <v>84.670678111111101</v>
      </c>
      <c r="V2415">
        <f t="shared" si="147"/>
        <v>456.99190611111112</v>
      </c>
    </row>
    <row r="2416" spans="1:22" x14ac:dyDescent="0.3">
      <c r="A2416">
        <v>2414</v>
      </c>
      <c r="B2416">
        <v>2016</v>
      </c>
      <c r="C2416">
        <v>8</v>
      </c>
      <c r="D2416">
        <v>11</v>
      </c>
      <c r="E2416">
        <v>372.28872699999999</v>
      </c>
      <c r="F2416">
        <v>209</v>
      </c>
      <c r="Q2416">
        <f t="shared" si="148"/>
        <v>86.768449666666683</v>
      </c>
      <c r="V2416">
        <f t="shared" si="147"/>
        <v>459.05717666666669</v>
      </c>
    </row>
    <row r="2417" spans="1:22" x14ac:dyDescent="0.3">
      <c r="A2417">
        <v>2415</v>
      </c>
      <c r="B2417">
        <v>2016</v>
      </c>
      <c r="C2417">
        <v>8</v>
      </c>
      <c r="D2417">
        <v>12</v>
      </c>
      <c r="E2417">
        <v>372.25662199999999</v>
      </c>
      <c r="F2417">
        <v>208.58332799999999</v>
      </c>
      <c r="Q2417">
        <f t="shared" si="148"/>
        <v>88.913631888888887</v>
      </c>
      <c r="V2417">
        <f t="shared" si="147"/>
        <v>461.17025388888885</v>
      </c>
    </row>
    <row r="2418" spans="1:22" x14ac:dyDescent="0.3">
      <c r="A2418">
        <v>2416</v>
      </c>
      <c r="B2418">
        <v>2016</v>
      </c>
      <c r="C2418">
        <v>8</v>
      </c>
      <c r="D2418">
        <v>13</v>
      </c>
      <c r="E2418">
        <v>372.22555499999999</v>
      </c>
      <c r="F2418">
        <v>207.52082799999999</v>
      </c>
      <c r="Q2418">
        <f t="shared" si="148"/>
        <v>91.079413666666653</v>
      </c>
      <c r="V2418">
        <f t="shared" si="147"/>
        <v>463.30496866666664</v>
      </c>
    </row>
    <row r="2419" spans="1:22" x14ac:dyDescent="0.3">
      <c r="A2419">
        <v>2417</v>
      </c>
      <c r="B2419">
        <v>2016</v>
      </c>
      <c r="C2419">
        <v>8</v>
      </c>
      <c r="D2419">
        <v>14</v>
      </c>
      <c r="E2419">
        <v>372.19491599999998</v>
      </c>
      <c r="F2419">
        <v>206.5</v>
      </c>
      <c r="Q2419">
        <f t="shared" si="148"/>
        <v>92.755459333333334</v>
      </c>
      <c r="V2419">
        <f t="shared" si="147"/>
        <v>464.95037533333334</v>
      </c>
    </row>
    <row r="2420" spans="1:22" x14ac:dyDescent="0.3">
      <c r="A2420">
        <v>2418</v>
      </c>
      <c r="B2420">
        <v>2016</v>
      </c>
      <c r="C2420">
        <v>8</v>
      </c>
      <c r="D2420">
        <v>15</v>
      </c>
      <c r="E2420">
        <v>372.16455100000002</v>
      </c>
      <c r="F2420">
        <v>205</v>
      </c>
      <c r="Q2420">
        <f t="shared" si="148"/>
        <v>122.738722</v>
      </c>
      <c r="V2420">
        <f t="shared" si="147"/>
        <v>494.90327300000001</v>
      </c>
    </row>
    <row r="2421" spans="1:22" x14ac:dyDescent="0.3">
      <c r="A2421">
        <v>2419</v>
      </c>
      <c r="B2421">
        <v>2016</v>
      </c>
      <c r="C2421">
        <v>8</v>
      </c>
      <c r="D2421">
        <v>16</v>
      </c>
      <c r="E2421">
        <v>372.13400300000001</v>
      </c>
      <c r="F2421">
        <v>204.08332799999999</v>
      </c>
      <c r="Q2421">
        <f t="shared" si="148"/>
        <v>96.565126222222219</v>
      </c>
      <c r="V2421">
        <f t="shared" si="147"/>
        <v>468.69912922222221</v>
      </c>
    </row>
    <row r="2422" spans="1:22" x14ac:dyDescent="0.3">
      <c r="A2422">
        <v>2420</v>
      </c>
      <c r="B2422">
        <v>2016</v>
      </c>
      <c r="C2422">
        <v>8</v>
      </c>
      <c r="D2422">
        <v>17</v>
      </c>
      <c r="E2422">
        <v>372.10403400000001</v>
      </c>
      <c r="F2422">
        <v>203.1875</v>
      </c>
      <c r="Q2422">
        <f t="shared" si="148"/>
        <v>98.497401111111117</v>
      </c>
      <c r="V2422">
        <f t="shared" si="147"/>
        <v>470.60143511111113</v>
      </c>
    </row>
    <row r="2423" spans="1:22" x14ac:dyDescent="0.3">
      <c r="A2423">
        <v>2421</v>
      </c>
      <c r="B2423">
        <v>2016</v>
      </c>
      <c r="C2423">
        <v>8</v>
      </c>
      <c r="D2423">
        <v>18</v>
      </c>
      <c r="E2423">
        <v>372.073578</v>
      </c>
      <c r="F2423">
        <v>202.91667200000001</v>
      </c>
      <c r="Q2423">
        <f t="shared" si="148"/>
        <v>100.06689944444445</v>
      </c>
      <c r="V2423">
        <f t="shared" si="147"/>
        <v>472.14047744444446</v>
      </c>
    </row>
    <row r="2424" spans="1:22" x14ac:dyDescent="0.3">
      <c r="A2424">
        <v>2422</v>
      </c>
      <c r="B2424">
        <v>2016</v>
      </c>
      <c r="C2424">
        <v>8</v>
      </c>
      <c r="D2424">
        <v>19</v>
      </c>
      <c r="E2424">
        <v>372.04373199999998</v>
      </c>
      <c r="F2424">
        <v>201.4375</v>
      </c>
      <c r="Q2424">
        <f t="shared" si="148"/>
        <v>101.87088511111109</v>
      </c>
      <c r="V2424">
        <f t="shared" si="147"/>
        <v>473.91461711111106</v>
      </c>
    </row>
    <row r="2425" spans="1:22" x14ac:dyDescent="0.3">
      <c r="A2425">
        <v>2423</v>
      </c>
      <c r="B2425">
        <v>2016</v>
      </c>
      <c r="C2425">
        <v>8</v>
      </c>
      <c r="D2425">
        <v>20</v>
      </c>
      <c r="E2425">
        <v>372.01458700000001</v>
      </c>
      <c r="F2425">
        <v>199.6875</v>
      </c>
      <c r="Q2425">
        <f t="shared" si="148"/>
        <v>103.38604233333334</v>
      </c>
      <c r="V2425">
        <f t="shared" si="147"/>
        <v>475.40062933333331</v>
      </c>
    </row>
    <row r="2426" spans="1:22" x14ac:dyDescent="0.3">
      <c r="A2426">
        <v>2424</v>
      </c>
      <c r="B2426">
        <v>2016</v>
      </c>
      <c r="C2426">
        <v>8</v>
      </c>
      <c r="D2426">
        <v>21</v>
      </c>
      <c r="E2426">
        <v>371.98608400000001</v>
      </c>
      <c r="F2426">
        <v>198.72917200000001</v>
      </c>
      <c r="Q2426">
        <f t="shared" si="148"/>
        <v>105.39706577777777</v>
      </c>
      <c r="V2426">
        <f t="shared" si="147"/>
        <v>477.38314977777776</v>
      </c>
    </row>
    <row r="2427" spans="1:22" x14ac:dyDescent="0.3">
      <c r="A2427">
        <v>2425</v>
      </c>
      <c r="B2427">
        <v>2016</v>
      </c>
      <c r="C2427">
        <v>8</v>
      </c>
      <c r="D2427">
        <v>22</v>
      </c>
      <c r="E2427">
        <v>371.95751999999999</v>
      </c>
      <c r="F2427">
        <v>197.125</v>
      </c>
      <c r="Q2427">
        <f t="shared" si="148"/>
        <v>107.31358855555555</v>
      </c>
      <c r="V2427">
        <f t="shared" si="147"/>
        <v>479.27110855555554</v>
      </c>
    </row>
    <row r="2428" spans="1:22" x14ac:dyDescent="0.3">
      <c r="A2428">
        <v>2426</v>
      </c>
      <c r="B2428">
        <v>2016</v>
      </c>
      <c r="C2428">
        <v>8</v>
      </c>
      <c r="D2428">
        <v>23</v>
      </c>
      <c r="E2428">
        <v>371.92877199999998</v>
      </c>
      <c r="F2428">
        <v>196.08332799999999</v>
      </c>
      <c r="Q2428">
        <f t="shared" si="148"/>
        <v>108.90832044444446</v>
      </c>
      <c r="V2428">
        <f t="shared" si="147"/>
        <v>480.83709244444447</v>
      </c>
    </row>
    <row r="2429" spans="1:22" x14ac:dyDescent="0.3">
      <c r="A2429">
        <v>2427</v>
      </c>
      <c r="B2429">
        <v>2016</v>
      </c>
      <c r="C2429">
        <v>8</v>
      </c>
      <c r="D2429">
        <v>24</v>
      </c>
      <c r="E2429">
        <v>371.899811</v>
      </c>
      <c r="F2429">
        <v>196.0625</v>
      </c>
      <c r="Q2429">
        <f t="shared" si="148"/>
        <v>110.85681177777776</v>
      </c>
      <c r="V2429">
        <f t="shared" si="147"/>
        <v>482.75662277777775</v>
      </c>
    </row>
    <row r="2430" spans="1:22" x14ac:dyDescent="0.3">
      <c r="A2430">
        <v>2428</v>
      </c>
      <c r="B2430">
        <v>2016</v>
      </c>
      <c r="C2430">
        <v>8</v>
      </c>
      <c r="D2430">
        <v>25</v>
      </c>
      <c r="E2430">
        <v>371.87091099999998</v>
      </c>
      <c r="F2430">
        <v>195.09375</v>
      </c>
      <c r="Q2430">
        <f t="shared" si="148"/>
        <v>111.82386433333333</v>
      </c>
      <c r="V2430">
        <f t="shared" si="147"/>
        <v>483.69477533333333</v>
      </c>
    </row>
    <row r="2431" spans="1:22" x14ac:dyDescent="0.3">
      <c r="A2431">
        <v>2429</v>
      </c>
      <c r="B2431">
        <v>2016</v>
      </c>
      <c r="C2431">
        <v>8</v>
      </c>
      <c r="D2431">
        <v>26</v>
      </c>
      <c r="E2431">
        <v>371.84252900000001</v>
      </c>
      <c r="F2431">
        <v>194.22917200000001</v>
      </c>
      <c r="Q2431">
        <f t="shared" si="148"/>
        <v>113.66510522222221</v>
      </c>
      <c r="V2431">
        <f t="shared" si="147"/>
        <v>485.50763422222224</v>
      </c>
    </row>
    <row r="2432" spans="1:22" x14ac:dyDescent="0.3">
      <c r="A2432">
        <v>2430</v>
      </c>
      <c r="B2432">
        <v>2016</v>
      </c>
      <c r="C2432">
        <v>8</v>
      </c>
      <c r="D2432">
        <v>27</v>
      </c>
      <c r="E2432">
        <v>371.81457499999999</v>
      </c>
      <c r="F2432">
        <v>193.9375</v>
      </c>
      <c r="Q2432">
        <f t="shared" si="148"/>
        <v>115.53928788888889</v>
      </c>
      <c r="V2432">
        <f t="shared" si="147"/>
        <v>487.3538628888889</v>
      </c>
    </row>
    <row r="2433" spans="1:22" x14ac:dyDescent="0.3">
      <c r="A2433">
        <v>2431</v>
      </c>
      <c r="B2433">
        <v>2016</v>
      </c>
      <c r="C2433">
        <v>8</v>
      </c>
      <c r="D2433">
        <v>28</v>
      </c>
      <c r="E2433">
        <v>371.78634599999998</v>
      </c>
      <c r="F2433">
        <v>192.60417200000001</v>
      </c>
      <c r="Q2433">
        <f t="shared" si="148"/>
        <v>116.86053122222221</v>
      </c>
      <c r="V2433">
        <f t="shared" si="147"/>
        <v>488.6468772222222</v>
      </c>
    </row>
    <row r="2434" spans="1:22" x14ac:dyDescent="0.3">
      <c r="A2434">
        <v>2432</v>
      </c>
      <c r="B2434">
        <v>2016</v>
      </c>
      <c r="C2434">
        <v>8</v>
      </c>
      <c r="D2434">
        <v>29</v>
      </c>
      <c r="E2434">
        <v>371.75842299999999</v>
      </c>
      <c r="F2434">
        <v>192.04167200000001</v>
      </c>
      <c r="Q2434">
        <f t="shared" si="148"/>
        <v>118.18977355555555</v>
      </c>
      <c r="V2434">
        <f t="shared" si="147"/>
        <v>489.94819655555557</v>
      </c>
    </row>
    <row r="2435" spans="1:22" x14ac:dyDescent="0.3">
      <c r="A2435">
        <v>2433</v>
      </c>
      <c r="B2435">
        <v>2016</v>
      </c>
      <c r="C2435">
        <v>8</v>
      </c>
      <c r="D2435">
        <v>30</v>
      </c>
      <c r="E2435">
        <v>371.73135400000001</v>
      </c>
      <c r="F2435">
        <v>192</v>
      </c>
      <c r="Q2435">
        <f t="shared" si="148"/>
        <v>119.24565133333333</v>
      </c>
      <c r="V2435">
        <f t="shared" ref="V2435:V2498" si="149">E2435+Q2435</f>
        <v>490.97700533333335</v>
      </c>
    </row>
    <row r="2436" spans="1:22" x14ac:dyDescent="0.3">
      <c r="A2436">
        <v>2434</v>
      </c>
      <c r="B2436">
        <v>2016</v>
      </c>
      <c r="C2436">
        <v>8</v>
      </c>
      <c r="D2436">
        <v>31</v>
      </c>
      <c r="E2436">
        <v>371.70318600000002</v>
      </c>
      <c r="F2436">
        <v>191.08332799999999</v>
      </c>
      <c r="Q2436">
        <f t="shared" si="148"/>
        <v>120.95154666666667</v>
      </c>
      <c r="V2436">
        <f t="shared" si="149"/>
        <v>492.65473266666669</v>
      </c>
    </row>
    <row r="2437" spans="1:22" x14ac:dyDescent="0.3">
      <c r="A2437">
        <v>2435</v>
      </c>
      <c r="B2437">
        <v>2016</v>
      </c>
      <c r="C2437">
        <v>9</v>
      </c>
      <c r="D2437">
        <v>1</v>
      </c>
      <c r="E2437">
        <v>371.676086</v>
      </c>
      <c r="F2437">
        <v>189.02082799999999</v>
      </c>
      <c r="Q2437">
        <f t="shared" si="148"/>
        <v>122.30340066666668</v>
      </c>
      <c r="V2437">
        <f t="shared" si="149"/>
        <v>493.97948666666667</v>
      </c>
    </row>
    <row r="2438" spans="1:22" x14ac:dyDescent="0.3">
      <c r="A2438">
        <v>2436</v>
      </c>
      <c r="B2438">
        <v>2016</v>
      </c>
      <c r="C2438">
        <v>9</v>
      </c>
      <c r="D2438">
        <v>2</v>
      </c>
      <c r="E2438">
        <v>371.64801</v>
      </c>
      <c r="F2438">
        <v>189.10417200000001</v>
      </c>
      <c r="Q2438">
        <f t="shared" si="148"/>
        <v>124.09770366666665</v>
      </c>
      <c r="V2438">
        <f t="shared" si="149"/>
        <v>495.74571366666663</v>
      </c>
    </row>
    <row r="2439" spans="1:22" x14ac:dyDescent="0.3">
      <c r="A2439">
        <v>2437</v>
      </c>
      <c r="B2439">
        <v>2016</v>
      </c>
      <c r="C2439">
        <v>9</v>
      </c>
      <c r="D2439">
        <v>3</v>
      </c>
      <c r="E2439">
        <v>371.62066700000003</v>
      </c>
      <c r="F2439">
        <v>187.52082799999999</v>
      </c>
      <c r="Q2439">
        <f t="shared" si="148"/>
        <v>125.35657066666666</v>
      </c>
      <c r="V2439">
        <f t="shared" si="149"/>
        <v>496.97723766666667</v>
      </c>
    </row>
    <row r="2440" spans="1:22" x14ac:dyDescent="0.3">
      <c r="A2440">
        <v>2438</v>
      </c>
      <c r="B2440">
        <v>2016</v>
      </c>
      <c r="C2440">
        <v>9</v>
      </c>
      <c r="D2440">
        <v>4</v>
      </c>
      <c r="E2440">
        <v>371.59338400000001</v>
      </c>
      <c r="F2440">
        <v>186.29167200000001</v>
      </c>
      <c r="Q2440">
        <f t="shared" si="148"/>
        <v>126.61931722222224</v>
      </c>
      <c r="V2440">
        <f t="shared" si="149"/>
        <v>498.21270122222222</v>
      </c>
    </row>
    <row r="2441" spans="1:22" x14ac:dyDescent="0.3">
      <c r="A2441">
        <v>2439</v>
      </c>
      <c r="B2441">
        <v>2016</v>
      </c>
      <c r="C2441">
        <v>9</v>
      </c>
      <c r="D2441">
        <v>5</v>
      </c>
      <c r="E2441">
        <v>371.56570399999998</v>
      </c>
      <c r="F2441">
        <v>186.4375</v>
      </c>
      <c r="Q2441">
        <f t="shared" si="148"/>
        <v>127.95116166666668</v>
      </c>
      <c r="V2441">
        <f t="shared" si="149"/>
        <v>499.51686566666666</v>
      </c>
    </row>
    <row r="2442" spans="1:22" x14ac:dyDescent="0.3">
      <c r="A2442">
        <v>2440</v>
      </c>
      <c r="B2442">
        <v>2016</v>
      </c>
      <c r="C2442">
        <v>9</v>
      </c>
      <c r="D2442">
        <v>6</v>
      </c>
      <c r="E2442">
        <v>371.53949</v>
      </c>
      <c r="F2442">
        <v>186.29167200000001</v>
      </c>
      <c r="Q2442">
        <f t="shared" si="148"/>
        <v>128.98029222222223</v>
      </c>
      <c r="V2442">
        <f t="shared" si="149"/>
        <v>500.51978222222226</v>
      </c>
    </row>
    <row r="2443" spans="1:22" x14ac:dyDescent="0.3">
      <c r="A2443">
        <v>2441</v>
      </c>
      <c r="B2443">
        <v>2016</v>
      </c>
      <c r="C2443">
        <v>9</v>
      </c>
      <c r="D2443">
        <v>7</v>
      </c>
      <c r="E2443">
        <v>371.511169</v>
      </c>
      <c r="F2443">
        <v>185.375</v>
      </c>
      <c r="Q2443">
        <f t="shared" ref="Q2443:Q2506" si="150">Q1347</f>
        <v>130.50003388888888</v>
      </c>
      <c r="V2443">
        <f t="shared" si="149"/>
        <v>502.01120288888887</v>
      </c>
    </row>
    <row r="2444" spans="1:22" x14ac:dyDescent="0.3">
      <c r="A2444">
        <v>2442</v>
      </c>
      <c r="B2444">
        <v>2016</v>
      </c>
      <c r="C2444">
        <v>9</v>
      </c>
      <c r="D2444">
        <v>8</v>
      </c>
      <c r="E2444">
        <v>371.48425300000002</v>
      </c>
      <c r="F2444">
        <v>183.41667200000001</v>
      </c>
      <c r="Q2444">
        <f t="shared" si="150"/>
        <v>131.93156933333333</v>
      </c>
      <c r="V2444">
        <f t="shared" si="149"/>
        <v>503.41582233333338</v>
      </c>
    </row>
    <row r="2445" spans="1:22" x14ac:dyDescent="0.3">
      <c r="A2445">
        <v>2443</v>
      </c>
      <c r="B2445">
        <v>2016</v>
      </c>
      <c r="C2445">
        <v>9</v>
      </c>
      <c r="D2445">
        <v>9</v>
      </c>
      <c r="E2445">
        <v>371.45709199999999</v>
      </c>
      <c r="F2445">
        <v>181.875</v>
      </c>
      <c r="Q2445">
        <f t="shared" si="150"/>
        <v>133.48139099999997</v>
      </c>
      <c r="V2445">
        <f t="shared" si="149"/>
        <v>504.93848299999996</v>
      </c>
    </row>
    <row r="2446" spans="1:22" x14ac:dyDescent="0.3">
      <c r="A2446">
        <v>2444</v>
      </c>
      <c r="B2446">
        <v>2016</v>
      </c>
      <c r="C2446">
        <v>9</v>
      </c>
      <c r="D2446">
        <v>10</v>
      </c>
      <c r="E2446">
        <v>371.42944299999999</v>
      </c>
      <c r="F2446">
        <v>181.08332799999999</v>
      </c>
      <c r="Q2446">
        <f t="shared" si="150"/>
        <v>135.06012466666667</v>
      </c>
      <c r="V2446">
        <f t="shared" si="149"/>
        <v>506.48956766666663</v>
      </c>
    </row>
    <row r="2447" spans="1:22" x14ac:dyDescent="0.3">
      <c r="A2447">
        <v>2445</v>
      </c>
      <c r="B2447">
        <v>2016</v>
      </c>
      <c r="C2447">
        <v>9</v>
      </c>
      <c r="D2447">
        <v>11</v>
      </c>
      <c r="E2447">
        <v>371.40295400000002</v>
      </c>
      <c r="F2447">
        <v>180.04167200000001</v>
      </c>
      <c r="Q2447">
        <f t="shared" si="150"/>
        <v>136.20139922222222</v>
      </c>
      <c r="V2447">
        <f t="shared" si="149"/>
        <v>507.60435322222224</v>
      </c>
    </row>
    <row r="2448" spans="1:22" x14ac:dyDescent="0.3">
      <c r="A2448">
        <v>2446</v>
      </c>
      <c r="B2448">
        <v>2016</v>
      </c>
      <c r="C2448">
        <v>9</v>
      </c>
      <c r="D2448">
        <v>12</v>
      </c>
      <c r="E2448">
        <v>371.37603799999999</v>
      </c>
      <c r="F2448">
        <v>179.46875</v>
      </c>
      <c r="Q2448">
        <f t="shared" si="150"/>
        <v>137.54994722222224</v>
      </c>
      <c r="V2448">
        <f t="shared" si="149"/>
        <v>508.92598522222227</v>
      </c>
    </row>
    <row r="2449" spans="1:22" x14ac:dyDescent="0.3">
      <c r="A2449">
        <v>2447</v>
      </c>
      <c r="B2449">
        <v>2016</v>
      </c>
      <c r="C2449">
        <v>9</v>
      </c>
      <c r="D2449">
        <v>13</v>
      </c>
      <c r="E2449">
        <v>371.34899899999999</v>
      </c>
      <c r="F2449">
        <v>179.48957799999999</v>
      </c>
      <c r="Q2449">
        <f t="shared" si="150"/>
        <v>138.67525733333332</v>
      </c>
      <c r="V2449">
        <f t="shared" si="149"/>
        <v>510.02425633333331</v>
      </c>
    </row>
    <row r="2450" spans="1:22" x14ac:dyDescent="0.3">
      <c r="A2450">
        <v>2448</v>
      </c>
      <c r="B2450">
        <v>2016</v>
      </c>
      <c r="C2450">
        <v>9</v>
      </c>
      <c r="D2450">
        <v>14</v>
      </c>
      <c r="E2450">
        <v>371.32214399999998</v>
      </c>
      <c r="F2450">
        <v>179.35417200000001</v>
      </c>
      <c r="Q2450">
        <f t="shared" si="150"/>
        <v>139.87706166666669</v>
      </c>
      <c r="V2450">
        <f t="shared" si="149"/>
        <v>511.19920566666667</v>
      </c>
    </row>
    <row r="2451" spans="1:22" x14ac:dyDescent="0.3">
      <c r="A2451">
        <v>2449</v>
      </c>
      <c r="B2451">
        <v>2016</v>
      </c>
      <c r="C2451">
        <v>9</v>
      </c>
      <c r="D2451">
        <v>15</v>
      </c>
      <c r="E2451">
        <v>371.294983</v>
      </c>
      <c r="F2451">
        <v>178.9375</v>
      </c>
      <c r="Q2451">
        <f t="shared" si="150"/>
        <v>140.76982811111111</v>
      </c>
      <c r="V2451">
        <f t="shared" si="149"/>
        <v>512.06481111111111</v>
      </c>
    </row>
    <row r="2452" spans="1:22" x14ac:dyDescent="0.3">
      <c r="A2452">
        <v>2450</v>
      </c>
      <c r="B2452">
        <v>2016</v>
      </c>
      <c r="C2452">
        <v>9</v>
      </c>
      <c r="D2452">
        <v>16</v>
      </c>
      <c r="E2452">
        <v>371.268036</v>
      </c>
      <c r="F2452">
        <v>177.4375</v>
      </c>
      <c r="Q2452">
        <f t="shared" si="150"/>
        <v>141.85261688888892</v>
      </c>
      <c r="V2452">
        <f t="shared" si="149"/>
        <v>513.12065288888891</v>
      </c>
    </row>
    <row r="2453" spans="1:22" x14ac:dyDescent="0.3">
      <c r="A2453">
        <v>2451</v>
      </c>
      <c r="B2453">
        <v>2016</v>
      </c>
      <c r="C2453">
        <v>9</v>
      </c>
      <c r="D2453">
        <v>17</v>
      </c>
      <c r="E2453">
        <v>371.24267600000002</v>
      </c>
      <c r="F2453">
        <v>177.1875</v>
      </c>
      <c r="Q2453">
        <f t="shared" si="150"/>
        <v>142.08341466666664</v>
      </c>
      <c r="V2453">
        <f t="shared" si="149"/>
        <v>513.32609066666669</v>
      </c>
    </row>
    <row r="2454" spans="1:22" x14ac:dyDescent="0.3">
      <c r="A2454">
        <v>2452</v>
      </c>
      <c r="B2454">
        <v>2016</v>
      </c>
      <c r="C2454">
        <v>9</v>
      </c>
      <c r="D2454">
        <v>18</v>
      </c>
      <c r="E2454">
        <v>371.21646099999998</v>
      </c>
      <c r="F2454">
        <v>179.23957799999999</v>
      </c>
      <c r="Q2454">
        <f t="shared" si="150"/>
        <v>142.63652222222223</v>
      </c>
      <c r="V2454">
        <f t="shared" si="149"/>
        <v>513.85298322222218</v>
      </c>
    </row>
    <row r="2455" spans="1:22" x14ac:dyDescent="0.3">
      <c r="A2455">
        <v>2453</v>
      </c>
      <c r="B2455">
        <v>2016</v>
      </c>
      <c r="C2455">
        <v>9</v>
      </c>
      <c r="D2455">
        <v>19</v>
      </c>
      <c r="E2455">
        <v>371.20657299999999</v>
      </c>
      <c r="F2455">
        <v>175.77082799999999</v>
      </c>
      <c r="Q2455">
        <f t="shared" si="150"/>
        <v>142.22777311111111</v>
      </c>
      <c r="V2455">
        <f t="shared" si="149"/>
        <v>513.43434611111115</v>
      </c>
    </row>
    <row r="2456" spans="1:22" x14ac:dyDescent="0.3">
      <c r="A2456">
        <v>2454</v>
      </c>
      <c r="B2456">
        <v>2016</v>
      </c>
      <c r="C2456">
        <v>9</v>
      </c>
      <c r="D2456">
        <v>20</v>
      </c>
      <c r="E2456">
        <v>371.18396000000001</v>
      </c>
      <c r="F2456">
        <v>174.29167200000001</v>
      </c>
      <c r="Q2456">
        <f t="shared" si="150"/>
        <v>143.34214111111112</v>
      </c>
      <c r="V2456">
        <f t="shared" si="149"/>
        <v>514.52610111111107</v>
      </c>
    </row>
    <row r="2457" spans="1:22" x14ac:dyDescent="0.3">
      <c r="A2457">
        <v>2455</v>
      </c>
      <c r="B2457">
        <v>2016</v>
      </c>
      <c r="C2457">
        <v>9</v>
      </c>
      <c r="D2457">
        <v>21</v>
      </c>
      <c r="E2457">
        <v>371.15670799999998</v>
      </c>
      <c r="F2457">
        <v>174.04167200000001</v>
      </c>
      <c r="Q2457">
        <f t="shared" si="150"/>
        <v>145.24946244444445</v>
      </c>
      <c r="V2457">
        <f t="shared" si="149"/>
        <v>516.40617044444446</v>
      </c>
    </row>
    <row r="2458" spans="1:22" x14ac:dyDescent="0.3">
      <c r="A2458">
        <v>2456</v>
      </c>
      <c r="B2458">
        <v>2016</v>
      </c>
      <c r="C2458">
        <v>9</v>
      </c>
      <c r="D2458">
        <v>22</v>
      </c>
      <c r="E2458">
        <v>371.15057400000001</v>
      </c>
      <c r="F2458">
        <v>175.375</v>
      </c>
      <c r="Q2458">
        <f t="shared" si="150"/>
        <v>145.673811</v>
      </c>
      <c r="V2458">
        <f t="shared" si="149"/>
        <v>516.82438500000001</v>
      </c>
    </row>
    <row r="2459" spans="1:22" x14ac:dyDescent="0.3">
      <c r="A2459">
        <v>2457</v>
      </c>
      <c r="B2459">
        <v>2016</v>
      </c>
      <c r="C2459">
        <v>9</v>
      </c>
      <c r="D2459">
        <v>23</v>
      </c>
      <c r="E2459">
        <v>371.13324</v>
      </c>
      <c r="F2459">
        <v>175</v>
      </c>
      <c r="Q2459">
        <f t="shared" si="150"/>
        <v>146.37696688888889</v>
      </c>
      <c r="V2459">
        <f t="shared" si="149"/>
        <v>517.51020688888889</v>
      </c>
    </row>
    <row r="2460" spans="1:22" x14ac:dyDescent="0.3">
      <c r="A2460">
        <v>2458</v>
      </c>
      <c r="B2460">
        <v>2016</v>
      </c>
      <c r="C2460">
        <v>9</v>
      </c>
      <c r="D2460">
        <v>24</v>
      </c>
      <c r="E2460">
        <v>371.12210099999999</v>
      </c>
      <c r="F2460">
        <v>173.85417200000001</v>
      </c>
      <c r="Q2460">
        <f t="shared" si="150"/>
        <v>146.58816033333335</v>
      </c>
      <c r="V2460">
        <f t="shared" si="149"/>
        <v>517.71026133333339</v>
      </c>
    </row>
    <row r="2461" spans="1:22" x14ac:dyDescent="0.3">
      <c r="A2461">
        <v>2459</v>
      </c>
      <c r="B2461">
        <v>2016</v>
      </c>
      <c r="C2461">
        <v>9</v>
      </c>
      <c r="D2461">
        <v>25</v>
      </c>
      <c r="E2461">
        <v>371.09258999999997</v>
      </c>
      <c r="F2461">
        <v>172.75</v>
      </c>
      <c r="Q2461">
        <f t="shared" si="150"/>
        <v>147.44845388888885</v>
      </c>
      <c r="V2461">
        <f t="shared" si="149"/>
        <v>518.54104388888879</v>
      </c>
    </row>
    <row r="2462" spans="1:22" x14ac:dyDescent="0.3">
      <c r="A2462">
        <v>2460</v>
      </c>
      <c r="B2462">
        <v>2016</v>
      </c>
      <c r="C2462">
        <v>9</v>
      </c>
      <c r="D2462">
        <v>26</v>
      </c>
      <c r="E2462">
        <v>371.06213400000001</v>
      </c>
      <c r="F2462">
        <v>171.20832799999999</v>
      </c>
      <c r="Q2462">
        <f t="shared" si="150"/>
        <v>148.52723011111109</v>
      </c>
      <c r="V2462">
        <f t="shared" si="149"/>
        <v>519.58936411111108</v>
      </c>
    </row>
    <row r="2463" spans="1:22" x14ac:dyDescent="0.3">
      <c r="A2463">
        <v>2461</v>
      </c>
      <c r="B2463">
        <v>2016</v>
      </c>
      <c r="C2463">
        <v>9</v>
      </c>
      <c r="D2463">
        <v>27</v>
      </c>
      <c r="E2463">
        <v>371.03353900000002</v>
      </c>
      <c r="F2463">
        <v>171</v>
      </c>
      <c r="Q2463">
        <f t="shared" si="150"/>
        <v>149.39596722222223</v>
      </c>
      <c r="V2463">
        <f t="shared" si="149"/>
        <v>520.42950622222224</v>
      </c>
    </row>
    <row r="2464" spans="1:22" x14ac:dyDescent="0.3">
      <c r="A2464">
        <v>2462</v>
      </c>
      <c r="B2464">
        <v>2016</v>
      </c>
      <c r="C2464">
        <v>9</v>
      </c>
      <c r="D2464">
        <v>28</v>
      </c>
      <c r="E2464">
        <v>371.00534099999999</v>
      </c>
      <c r="F2464">
        <v>170.97917200000001</v>
      </c>
      <c r="Q2464">
        <f t="shared" si="150"/>
        <v>148.49003777777779</v>
      </c>
      <c r="V2464">
        <f t="shared" si="149"/>
        <v>519.49537877777777</v>
      </c>
    </row>
    <row r="2465" spans="1:22" x14ac:dyDescent="0.3">
      <c r="A2465">
        <v>2463</v>
      </c>
      <c r="B2465">
        <v>2016</v>
      </c>
      <c r="C2465">
        <v>9</v>
      </c>
      <c r="D2465">
        <v>29</v>
      </c>
      <c r="E2465">
        <v>370.97546399999999</v>
      </c>
      <c r="F2465">
        <v>169.54167200000001</v>
      </c>
      <c r="Q2465">
        <f t="shared" si="150"/>
        <v>146.31317144444446</v>
      </c>
      <c r="V2465">
        <f t="shared" si="149"/>
        <v>517.28863544444448</v>
      </c>
    </row>
    <row r="2466" spans="1:22" x14ac:dyDescent="0.3">
      <c r="A2466">
        <v>2464</v>
      </c>
      <c r="B2466">
        <v>2016</v>
      </c>
      <c r="C2466">
        <v>9</v>
      </c>
      <c r="D2466">
        <v>30</v>
      </c>
      <c r="E2466">
        <v>370.94580100000002</v>
      </c>
      <c r="F2466">
        <v>169.20832799999999</v>
      </c>
      <c r="Q2466">
        <f t="shared" si="150"/>
        <v>145.52508711111113</v>
      </c>
      <c r="V2466">
        <f t="shared" si="149"/>
        <v>516.47088811111121</v>
      </c>
    </row>
    <row r="2467" spans="1:22" x14ac:dyDescent="0.3">
      <c r="A2467">
        <v>2465</v>
      </c>
      <c r="B2467">
        <v>2016</v>
      </c>
      <c r="C2467">
        <v>10</v>
      </c>
      <c r="D2467">
        <v>1</v>
      </c>
      <c r="E2467">
        <v>370.91815200000002</v>
      </c>
      <c r="F2467">
        <v>170.35417200000001</v>
      </c>
      <c r="Q2467">
        <f t="shared" si="150"/>
        <v>156.83343677777779</v>
      </c>
      <c r="V2467">
        <f t="shared" si="149"/>
        <v>527.75158877777778</v>
      </c>
    </row>
    <row r="2468" spans="1:22" x14ac:dyDescent="0.3">
      <c r="A2468">
        <v>2466</v>
      </c>
      <c r="B2468">
        <v>2016</v>
      </c>
      <c r="C2468">
        <v>10</v>
      </c>
      <c r="D2468">
        <v>2</v>
      </c>
      <c r="E2468">
        <v>370.89587399999999</v>
      </c>
      <c r="F2468">
        <v>169.25</v>
      </c>
      <c r="Q2468">
        <f t="shared" si="150"/>
        <v>158.42615755555553</v>
      </c>
      <c r="V2468">
        <f t="shared" si="149"/>
        <v>529.32203155555555</v>
      </c>
    </row>
    <row r="2469" spans="1:22" x14ac:dyDescent="0.3">
      <c r="A2469">
        <v>2467</v>
      </c>
      <c r="B2469">
        <v>2016</v>
      </c>
      <c r="C2469">
        <v>10</v>
      </c>
      <c r="D2469">
        <v>3</v>
      </c>
      <c r="E2469">
        <v>370.87484699999999</v>
      </c>
      <c r="F2469">
        <v>168.65625</v>
      </c>
      <c r="Q2469">
        <f t="shared" si="150"/>
        <v>150.58811444444444</v>
      </c>
      <c r="V2469">
        <f t="shared" si="149"/>
        <v>521.46296144444443</v>
      </c>
    </row>
    <row r="2470" spans="1:22" x14ac:dyDescent="0.3">
      <c r="A2470">
        <v>2468</v>
      </c>
      <c r="B2470">
        <v>2016</v>
      </c>
      <c r="C2470">
        <v>10</v>
      </c>
      <c r="D2470">
        <v>4</v>
      </c>
      <c r="E2470">
        <v>370.86053500000003</v>
      </c>
      <c r="F2470">
        <v>172.3125</v>
      </c>
      <c r="Q2470">
        <f t="shared" si="150"/>
        <v>146.72918533333331</v>
      </c>
      <c r="V2470">
        <f t="shared" si="149"/>
        <v>517.58972033333339</v>
      </c>
    </row>
    <row r="2471" spans="1:22" x14ac:dyDescent="0.3">
      <c r="A2471">
        <v>2469</v>
      </c>
      <c r="B2471">
        <v>2016</v>
      </c>
      <c r="C2471">
        <v>10</v>
      </c>
      <c r="D2471">
        <v>5</v>
      </c>
      <c r="E2471">
        <v>370.91378800000001</v>
      </c>
      <c r="F2471">
        <v>176.77082799999999</v>
      </c>
      <c r="Q2471">
        <f t="shared" si="150"/>
        <v>142.57668388888885</v>
      </c>
      <c r="V2471">
        <f t="shared" si="149"/>
        <v>513.49047188888881</v>
      </c>
    </row>
    <row r="2472" spans="1:22" x14ac:dyDescent="0.3">
      <c r="A2472">
        <v>2470</v>
      </c>
      <c r="B2472">
        <v>2016</v>
      </c>
      <c r="C2472">
        <v>10</v>
      </c>
      <c r="D2472">
        <v>6</v>
      </c>
      <c r="E2472">
        <v>371.49154700000003</v>
      </c>
      <c r="F2472">
        <v>173.70832799999999</v>
      </c>
      <c r="Q2472">
        <f t="shared" si="150"/>
        <v>140.28179444444444</v>
      </c>
      <c r="V2472">
        <f t="shared" si="149"/>
        <v>511.77334144444444</v>
      </c>
    </row>
    <row r="2473" spans="1:22" x14ac:dyDescent="0.3">
      <c r="A2473">
        <v>2471</v>
      </c>
      <c r="B2473">
        <v>2016</v>
      </c>
      <c r="C2473">
        <v>10</v>
      </c>
      <c r="D2473">
        <v>7</v>
      </c>
      <c r="E2473">
        <v>372.47531099999998</v>
      </c>
      <c r="F2473">
        <v>177.17707799999999</v>
      </c>
      <c r="Q2473">
        <f t="shared" si="150"/>
        <v>140.83949788888887</v>
      </c>
      <c r="V2473">
        <f t="shared" si="149"/>
        <v>513.31480888888882</v>
      </c>
    </row>
    <row r="2474" spans="1:22" x14ac:dyDescent="0.3">
      <c r="A2474">
        <v>2472</v>
      </c>
      <c r="B2474">
        <v>2016</v>
      </c>
      <c r="C2474">
        <v>10</v>
      </c>
      <c r="D2474">
        <v>8</v>
      </c>
      <c r="E2474">
        <v>375.75399800000002</v>
      </c>
      <c r="F2474">
        <v>179.03125</v>
      </c>
      <c r="Q2474">
        <f t="shared" si="150"/>
        <v>141.91645155555554</v>
      </c>
      <c r="V2474">
        <f t="shared" si="149"/>
        <v>517.67044955555559</v>
      </c>
    </row>
    <row r="2475" spans="1:22" x14ac:dyDescent="0.3">
      <c r="A2475">
        <v>2473</v>
      </c>
      <c r="B2475">
        <v>2016</v>
      </c>
      <c r="C2475">
        <v>10</v>
      </c>
      <c r="D2475">
        <v>9</v>
      </c>
      <c r="E2475">
        <v>377.02673299999998</v>
      </c>
      <c r="F2475">
        <v>182.69792200000001</v>
      </c>
      <c r="Q2475">
        <f t="shared" si="150"/>
        <v>145.73374588888888</v>
      </c>
      <c r="V2475">
        <f t="shared" si="149"/>
        <v>522.76047888888888</v>
      </c>
    </row>
    <row r="2476" spans="1:22" x14ac:dyDescent="0.3">
      <c r="A2476">
        <v>2474</v>
      </c>
      <c r="B2476">
        <v>2016</v>
      </c>
      <c r="C2476">
        <v>10</v>
      </c>
      <c r="D2476">
        <v>10</v>
      </c>
      <c r="E2476">
        <v>378.12011699999999</v>
      </c>
      <c r="F2476">
        <v>189.70832799999999</v>
      </c>
      <c r="Q2476">
        <f t="shared" si="150"/>
        <v>144.05827333333335</v>
      </c>
      <c r="V2476">
        <f t="shared" si="149"/>
        <v>522.17839033333337</v>
      </c>
    </row>
    <row r="2477" spans="1:22" x14ac:dyDescent="0.3">
      <c r="A2477">
        <v>2475</v>
      </c>
      <c r="B2477">
        <v>2016</v>
      </c>
      <c r="C2477">
        <v>10</v>
      </c>
      <c r="D2477">
        <v>11</v>
      </c>
      <c r="E2477">
        <v>391.67105099999998</v>
      </c>
      <c r="F2477">
        <v>188.39582799999999</v>
      </c>
      <c r="Q2477">
        <f t="shared" si="150"/>
        <v>143.9425947777778</v>
      </c>
      <c r="V2477">
        <f t="shared" si="149"/>
        <v>535.61364577777772</v>
      </c>
    </row>
    <row r="2478" spans="1:22" x14ac:dyDescent="0.3">
      <c r="A2478">
        <v>2476</v>
      </c>
      <c r="B2478">
        <v>2016</v>
      </c>
      <c r="C2478">
        <v>10</v>
      </c>
      <c r="D2478">
        <v>12</v>
      </c>
      <c r="E2478">
        <v>387.81320199999999</v>
      </c>
      <c r="F2478">
        <v>188</v>
      </c>
      <c r="Q2478">
        <f t="shared" si="150"/>
        <v>146.01246133333333</v>
      </c>
      <c r="V2478">
        <f t="shared" si="149"/>
        <v>533.8256633333333</v>
      </c>
    </row>
    <row r="2479" spans="1:22" x14ac:dyDescent="0.3">
      <c r="A2479">
        <v>2477</v>
      </c>
      <c r="B2479">
        <v>2016</v>
      </c>
      <c r="C2479">
        <v>10</v>
      </c>
      <c r="D2479">
        <v>13</v>
      </c>
      <c r="E2479">
        <v>383.10565200000002</v>
      </c>
      <c r="F2479">
        <v>194.79167200000001</v>
      </c>
      <c r="Q2479">
        <f t="shared" si="150"/>
        <v>145.81169800000001</v>
      </c>
      <c r="V2479">
        <f t="shared" si="149"/>
        <v>528.91735000000006</v>
      </c>
    </row>
    <row r="2480" spans="1:22" x14ac:dyDescent="0.3">
      <c r="A2480">
        <v>2478</v>
      </c>
      <c r="B2480">
        <v>2016</v>
      </c>
      <c r="C2480">
        <v>10</v>
      </c>
      <c r="D2480">
        <v>14</v>
      </c>
      <c r="E2480">
        <v>464.28008999999997</v>
      </c>
      <c r="F2480">
        <v>210.4375</v>
      </c>
      <c r="Q2480">
        <f t="shared" si="150"/>
        <v>146.34113555555555</v>
      </c>
      <c r="V2480">
        <f t="shared" si="149"/>
        <v>610.6212255555555</v>
      </c>
    </row>
    <row r="2481" spans="1:22" x14ac:dyDescent="0.3">
      <c r="A2481">
        <v>2479</v>
      </c>
      <c r="B2481">
        <v>2016</v>
      </c>
      <c r="C2481">
        <v>10</v>
      </c>
      <c r="D2481">
        <v>15</v>
      </c>
      <c r="E2481">
        <v>701.06597899999997</v>
      </c>
      <c r="F2481">
        <v>223.04167200000001</v>
      </c>
      <c r="Q2481">
        <f t="shared" si="150"/>
        <v>154.05015300000002</v>
      </c>
      <c r="V2481">
        <f t="shared" si="149"/>
        <v>855.11613199999999</v>
      </c>
    </row>
    <row r="2482" spans="1:22" x14ac:dyDescent="0.3">
      <c r="A2482">
        <v>2480</v>
      </c>
      <c r="B2482">
        <v>2016</v>
      </c>
      <c r="C2482">
        <v>10</v>
      </c>
      <c r="D2482">
        <v>16</v>
      </c>
      <c r="E2482">
        <v>972.308044</v>
      </c>
      <c r="F2482">
        <v>261.46875</v>
      </c>
      <c r="Q2482">
        <f t="shared" si="150"/>
        <v>178.7061741111111</v>
      </c>
      <c r="V2482">
        <f t="shared" si="149"/>
        <v>1151.0142181111112</v>
      </c>
    </row>
    <row r="2483" spans="1:22" x14ac:dyDescent="0.3">
      <c r="A2483">
        <v>2481</v>
      </c>
      <c r="B2483">
        <v>2016</v>
      </c>
      <c r="C2483">
        <v>10</v>
      </c>
      <c r="D2483">
        <v>17</v>
      </c>
      <c r="E2483">
        <v>982.55474900000002</v>
      </c>
      <c r="F2483">
        <v>307.1875</v>
      </c>
      <c r="Q2483">
        <f t="shared" si="150"/>
        <v>204.82904555555552</v>
      </c>
      <c r="V2483">
        <f t="shared" si="149"/>
        <v>1187.3837945555556</v>
      </c>
    </row>
    <row r="2484" spans="1:22" x14ac:dyDescent="0.3">
      <c r="A2484">
        <v>2482</v>
      </c>
      <c r="B2484">
        <v>2016</v>
      </c>
      <c r="C2484">
        <v>10</v>
      </c>
      <c r="D2484">
        <v>18</v>
      </c>
      <c r="E2484">
        <v>1152.3172609999999</v>
      </c>
      <c r="F2484">
        <v>347.76040599999999</v>
      </c>
      <c r="Q2484">
        <f t="shared" si="150"/>
        <v>202.97108555555553</v>
      </c>
      <c r="V2484">
        <f t="shared" si="149"/>
        <v>1355.2883465555556</v>
      </c>
    </row>
    <row r="2485" spans="1:22" x14ac:dyDescent="0.3">
      <c r="A2485">
        <v>2483</v>
      </c>
      <c r="B2485">
        <v>2016</v>
      </c>
      <c r="C2485">
        <v>10</v>
      </c>
      <c r="D2485">
        <v>19</v>
      </c>
      <c r="E2485">
        <v>824.76544200000001</v>
      </c>
      <c r="F2485">
        <v>370.61459400000001</v>
      </c>
      <c r="Q2485">
        <f t="shared" si="150"/>
        <v>217.84894066666669</v>
      </c>
      <c r="V2485">
        <f t="shared" si="149"/>
        <v>1042.6143826666666</v>
      </c>
    </row>
    <row r="2486" spans="1:22" x14ac:dyDescent="0.3">
      <c r="A2486">
        <v>2484</v>
      </c>
      <c r="B2486">
        <v>2016</v>
      </c>
      <c r="C2486">
        <v>10</v>
      </c>
      <c r="D2486">
        <v>20</v>
      </c>
      <c r="E2486">
        <v>707.86993399999994</v>
      </c>
      <c r="F2486">
        <v>409</v>
      </c>
      <c r="Q2486">
        <f t="shared" si="150"/>
        <v>180.25137166666667</v>
      </c>
      <c r="V2486">
        <f t="shared" si="149"/>
        <v>888.12130566666656</v>
      </c>
    </row>
    <row r="2487" spans="1:22" x14ac:dyDescent="0.3">
      <c r="A2487">
        <v>2485</v>
      </c>
      <c r="B2487">
        <v>2016</v>
      </c>
      <c r="C2487">
        <v>10</v>
      </c>
      <c r="D2487">
        <v>21</v>
      </c>
      <c r="E2487">
        <v>1114.4936520000001</v>
      </c>
      <c r="F2487">
        <v>500.95834400000001</v>
      </c>
      <c r="Q2487">
        <f t="shared" si="150"/>
        <v>169.51790111111112</v>
      </c>
      <c r="V2487">
        <f t="shared" si="149"/>
        <v>1284.0115531111112</v>
      </c>
    </row>
    <row r="2488" spans="1:22" x14ac:dyDescent="0.3">
      <c r="A2488">
        <v>2486</v>
      </c>
      <c r="B2488">
        <v>2016</v>
      </c>
      <c r="C2488">
        <v>10</v>
      </c>
      <c r="D2488">
        <v>22</v>
      </c>
      <c r="E2488">
        <v>968.500854</v>
      </c>
      <c r="F2488">
        <v>596.73956299999998</v>
      </c>
      <c r="Q2488">
        <f t="shared" si="150"/>
        <v>239.23968411111113</v>
      </c>
      <c r="V2488">
        <f t="shared" si="149"/>
        <v>1207.7405381111112</v>
      </c>
    </row>
    <row r="2489" spans="1:22" x14ac:dyDescent="0.3">
      <c r="A2489">
        <v>2487</v>
      </c>
      <c r="B2489">
        <v>2016</v>
      </c>
      <c r="C2489">
        <v>10</v>
      </c>
      <c r="D2489">
        <v>23</v>
      </c>
      <c r="E2489">
        <v>580.09625200000005</v>
      </c>
      <c r="F2489">
        <v>565.88543700000002</v>
      </c>
      <c r="Q2489">
        <f t="shared" si="150"/>
        <v>242.70838900000001</v>
      </c>
      <c r="V2489">
        <f t="shared" si="149"/>
        <v>822.80464100000006</v>
      </c>
    </row>
    <row r="2490" spans="1:22" x14ac:dyDescent="0.3">
      <c r="A2490">
        <v>2488</v>
      </c>
      <c r="B2490">
        <v>2016</v>
      </c>
      <c r="C2490">
        <v>10</v>
      </c>
      <c r="D2490">
        <v>24</v>
      </c>
      <c r="E2490">
        <v>434.83059700000001</v>
      </c>
      <c r="F2490">
        <v>529.63543700000002</v>
      </c>
      <c r="Q2490">
        <f t="shared" si="150"/>
        <v>147.52179044444446</v>
      </c>
      <c r="V2490">
        <f t="shared" si="149"/>
        <v>582.3523874444445</v>
      </c>
    </row>
    <row r="2491" spans="1:22" x14ac:dyDescent="0.3">
      <c r="A2491">
        <v>2489</v>
      </c>
      <c r="B2491">
        <v>2016</v>
      </c>
      <c r="C2491">
        <v>10</v>
      </c>
      <c r="D2491">
        <v>25</v>
      </c>
      <c r="E2491">
        <v>483.71777300000002</v>
      </c>
      <c r="F2491">
        <v>512.23956299999998</v>
      </c>
      <c r="Q2491">
        <f t="shared" si="150"/>
        <v>110.20392777777778</v>
      </c>
      <c r="V2491">
        <f t="shared" si="149"/>
        <v>593.9217007777778</v>
      </c>
    </row>
    <row r="2492" spans="1:22" x14ac:dyDescent="0.3">
      <c r="A2492">
        <v>2490</v>
      </c>
      <c r="B2492">
        <v>2016</v>
      </c>
      <c r="C2492">
        <v>10</v>
      </c>
      <c r="D2492">
        <v>26</v>
      </c>
      <c r="E2492">
        <v>510.58810399999999</v>
      </c>
      <c r="F2492">
        <v>511.8125</v>
      </c>
      <c r="Q2492">
        <f t="shared" si="150"/>
        <v>112.87061300000002</v>
      </c>
      <c r="V2492">
        <f t="shared" si="149"/>
        <v>623.45871699999998</v>
      </c>
    </row>
    <row r="2493" spans="1:22" x14ac:dyDescent="0.3">
      <c r="A2493">
        <v>2491</v>
      </c>
      <c r="B2493">
        <v>2016</v>
      </c>
      <c r="C2493">
        <v>10</v>
      </c>
      <c r="D2493">
        <v>27</v>
      </c>
      <c r="E2493">
        <v>702.043274</v>
      </c>
      <c r="F2493">
        <v>527.28125</v>
      </c>
      <c r="Q2493">
        <f t="shared" si="150"/>
        <v>119.19998677777777</v>
      </c>
      <c r="V2493">
        <f t="shared" si="149"/>
        <v>821.24326077777778</v>
      </c>
    </row>
    <row r="2494" spans="1:22" x14ac:dyDescent="0.3">
      <c r="A2494">
        <v>2492</v>
      </c>
      <c r="B2494">
        <v>2016</v>
      </c>
      <c r="C2494">
        <v>10</v>
      </c>
      <c r="D2494">
        <v>28</v>
      </c>
      <c r="E2494">
        <v>747.93133499999999</v>
      </c>
      <c r="F2494">
        <v>533.40625</v>
      </c>
      <c r="Q2494">
        <f t="shared" si="150"/>
        <v>134.3040881111111</v>
      </c>
      <c r="V2494">
        <f t="shared" si="149"/>
        <v>882.23542311111112</v>
      </c>
    </row>
    <row r="2495" spans="1:22" x14ac:dyDescent="0.3">
      <c r="A2495">
        <v>2493</v>
      </c>
      <c r="B2495">
        <v>2016</v>
      </c>
      <c r="C2495">
        <v>10</v>
      </c>
      <c r="D2495">
        <v>29</v>
      </c>
      <c r="E2495">
        <v>563.53832999999997</v>
      </c>
      <c r="F2495">
        <v>519.22918700000002</v>
      </c>
      <c r="Q2495">
        <f t="shared" si="150"/>
        <v>152.76432044444442</v>
      </c>
      <c r="V2495">
        <f t="shared" si="149"/>
        <v>716.30265044444445</v>
      </c>
    </row>
    <row r="2496" spans="1:22" x14ac:dyDescent="0.3">
      <c r="A2496">
        <v>2494</v>
      </c>
      <c r="B2496">
        <v>2016</v>
      </c>
      <c r="C2496">
        <v>10</v>
      </c>
      <c r="D2496">
        <v>30</v>
      </c>
      <c r="E2496">
        <v>538.28704800000003</v>
      </c>
      <c r="F2496">
        <v>503.13540599999999</v>
      </c>
      <c r="Q2496">
        <f t="shared" si="150"/>
        <v>153.22365944444445</v>
      </c>
      <c r="V2496">
        <f t="shared" si="149"/>
        <v>691.51070744444451</v>
      </c>
    </row>
    <row r="2497" spans="1:22" x14ac:dyDescent="0.3">
      <c r="A2497">
        <v>2495</v>
      </c>
      <c r="B2497">
        <v>2016</v>
      </c>
      <c r="C2497">
        <v>10</v>
      </c>
      <c r="D2497">
        <v>31</v>
      </c>
      <c r="E2497">
        <v>652.51403800000003</v>
      </c>
      <c r="F2497">
        <v>502.76040599999999</v>
      </c>
      <c r="Q2497">
        <f t="shared" si="150"/>
        <v>177.75227855555553</v>
      </c>
      <c r="V2497">
        <f t="shared" si="149"/>
        <v>830.26631655555559</v>
      </c>
    </row>
    <row r="2498" spans="1:22" x14ac:dyDescent="0.3">
      <c r="A2498">
        <v>2496</v>
      </c>
      <c r="B2498">
        <v>2016</v>
      </c>
      <c r="C2498">
        <v>11</v>
      </c>
      <c r="D2498">
        <v>1</v>
      </c>
      <c r="E2498">
        <v>612.77301</v>
      </c>
      <c r="F2498">
        <v>491.65625</v>
      </c>
      <c r="Q2498">
        <f t="shared" si="150"/>
        <v>161.50781244444445</v>
      </c>
      <c r="V2498">
        <f t="shared" si="149"/>
        <v>774.28082244444442</v>
      </c>
    </row>
    <row r="2499" spans="1:22" x14ac:dyDescent="0.3">
      <c r="A2499">
        <v>2497</v>
      </c>
      <c r="B2499">
        <v>2016</v>
      </c>
      <c r="C2499">
        <v>11</v>
      </c>
      <c r="D2499">
        <v>2</v>
      </c>
      <c r="E2499">
        <v>479.43533300000001</v>
      </c>
      <c r="F2499">
        <v>477.73959400000001</v>
      </c>
      <c r="Q2499">
        <f t="shared" si="150"/>
        <v>137.1642051111111</v>
      </c>
      <c r="V2499">
        <f t="shared" ref="V2499:V2562" si="151">E2499+Q2499</f>
        <v>616.59953811111109</v>
      </c>
    </row>
    <row r="2500" spans="1:22" x14ac:dyDescent="0.3">
      <c r="A2500">
        <v>2498</v>
      </c>
      <c r="B2500">
        <v>2016</v>
      </c>
      <c r="C2500">
        <v>11</v>
      </c>
      <c r="D2500">
        <v>3</v>
      </c>
      <c r="E2500">
        <v>411.421021</v>
      </c>
      <c r="F2500">
        <v>457.28125</v>
      </c>
      <c r="Q2500">
        <f t="shared" si="150"/>
        <v>130.02495155555556</v>
      </c>
      <c r="V2500">
        <f t="shared" si="151"/>
        <v>541.4459725555555</v>
      </c>
    </row>
    <row r="2501" spans="1:22" x14ac:dyDescent="0.3">
      <c r="A2501">
        <v>2499</v>
      </c>
      <c r="B2501">
        <v>2016</v>
      </c>
      <c r="C2501">
        <v>11</v>
      </c>
      <c r="D2501">
        <v>4</v>
      </c>
      <c r="E2501">
        <v>392.21572900000001</v>
      </c>
      <c r="F2501">
        <v>437.78125</v>
      </c>
      <c r="Q2501">
        <f t="shared" si="150"/>
        <v>107.34680711111112</v>
      </c>
      <c r="V2501">
        <f t="shared" si="151"/>
        <v>499.56253611111111</v>
      </c>
    </row>
    <row r="2502" spans="1:22" x14ac:dyDescent="0.3">
      <c r="A2502">
        <v>2500</v>
      </c>
      <c r="B2502">
        <v>2016</v>
      </c>
      <c r="C2502">
        <v>11</v>
      </c>
      <c r="D2502">
        <v>5</v>
      </c>
      <c r="E2502">
        <v>389.42630000000003</v>
      </c>
      <c r="F2502">
        <v>422.82290599999999</v>
      </c>
      <c r="Q2502">
        <f t="shared" si="150"/>
        <v>120.21477088888888</v>
      </c>
      <c r="V2502">
        <f t="shared" si="151"/>
        <v>509.64107088888892</v>
      </c>
    </row>
    <row r="2503" spans="1:22" x14ac:dyDescent="0.3">
      <c r="A2503">
        <v>2501</v>
      </c>
      <c r="B2503">
        <v>2016</v>
      </c>
      <c r="C2503">
        <v>11</v>
      </c>
      <c r="D2503">
        <v>6</v>
      </c>
      <c r="E2503">
        <v>483.285706</v>
      </c>
      <c r="F2503">
        <v>417.040009</v>
      </c>
      <c r="Q2503">
        <f t="shared" si="150"/>
        <v>96.646121777777779</v>
      </c>
      <c r="V2503">
        <f t="shared" si="151"/>
        <v>579.93182777777781</v>
      </c>
    </row>
    <row r="2504" spans="1:22" x14ac:dyDescent="0.3">
      <c r="A2504">
        <v>2502</v>
      </c>
      <c r="B2504">
        <v>2016</v>
      </c>
      <c r="C2504">
        <v>11</v>
      </c>
      <c r="D2504">
        <v>7</v>
      </c>
      <c r="E2504">
        <v>438.71283</v>
      </c>
      <c r="F2504">
        <v>405.5</v>
      </c>
      <c r="Q2504">
        <f t="shared" si="150"/>
        <v>107.16447455555554</v>
      </c>
      <c r="V2504">
        <f t="shared" si="151"/>
        <v>545.8773045555555</v>
      </c>
    </row>
    <row r="2505" spans="1:22" x14ac:dyDescent="0.3">
      <c r="A2505">
        <v>2503</v>
      </c>
      <c r="B2505">
        <v>2016</v>
      </c>
      <c r="C2505">
        <v>11</v>
      </c>
      <c r="D2505">
        <v>8</v>
      </c>
      <c r="E2505">
        <v>405.19986</v>
      </c>
      <c r="F2505">
        <v>399.125</v>
      </c>
      <c r="Q2505">
        <f t="shared" si="150"/>
        <v>105.43147966666668</v>
      </c>
      <c r="V2505">
        <f t="shared" si="151"/>
        <v>510.63133966666669</v>
      </c>
    </row>
    <row r="2506" spans="1:22" x14ac:dyDescent="0.3">
      <c r="A2506">
        <v>2504</v>
      </c>
      <c r="B2506">
        <v>2016</v>
      </c>
      <c r="C2506">
        <v>11</v>
      </c>
      <c r="D2506">
        <v>9</v>
      </c>
      <c r="E2506">
        <v>392.09072900000001</v>
      </c>
      <c r="F2506">
        <v>392</v>
      </c>
      <c r="Q2506">
        <f t="shared" si="150"/>
        <v>94.957733222222203</v>
      </c>
      <c r="V2506">
        <f t="shared" si="151"/>
        <v>487.04846222222221</v>
      </c>
    </row>
    <row r="2507" spans="1:22" x14ac:dyDescent="0.3">
      <c r="A2507">
        <v>2505</v>
      </c>
      <c r="B2507">
        <v>2016</v>
      </c>
      <c r="C2507">
        <v>11</v>
      </c>
      <c r="D2507">
        <v>10</v>
      </c>
      <c r="E2507">
        <v>388.25945999999999</v>
      </c>
      <c r="F2507">
        <v>384.60415599999999</v>
      </c>
      <c r="Q2507">
        <f t="shared" ref="Q2507:Q2558" si="152">Q1411</f>
        <v>94.856060444444466</v>
      </c>
      <c r="V2507">
        <f t="shared" si="151"/>
        <v>483.11552044444443</v>
      </c>
    </row>
    <row r="2508" spans="1:22" x14ac:dyDescent="0.3">
      <c r="A2508">
        <v>2506</v>
      </c>
      <c r="B2508">
        <v>2016</v>
      </c>
      <c r="C2508">
        <v>11</v>
      </c>
      <c r="D2508">
        <v>11</v>
      </c>
      <c r="E2508">
        <v>386.593323</v>
      </c>
      <c r="F2508">
        <v>376.92709400000001</v>
      </c>
      <c r="Q2508">
        <f t="shared" si="152"/>
        <v>91.801705111111104</v>
      </c>
      <c r="V2508">
        <f t="shared" si="151"/>
        <v>478.39502811111112</v>
      </c>
    </row>
    <row r="2509" spans="1:22" x14ac:dyDescent="0.3">
      <c r="A2509">
        <v>2507</v>
      </c>
      <c r="B2509">
        <v>2016</v>
      </c>
      <c r="C2509">
        <v>11</v>
      </c>
      <c r="D2509">
        <v>12</v>
      </c>
      <c r="E2509">
        <v>386.32473800000002</v>
      </c>
      <c r="F2509">
        <v>370.9375</v>
      </c>
      <c r="Q2509">
        <f t="shared" si="152"/>
        <v>94.432044111111111</v>
      </c>
      <c r="V2509">
        <f t="shared" si="151"/>
        <v>480.75678211111114</v>
      </c>
    </row>
    <row r="2510" spans="1:22" x14ac:dyDescent="0.3">
      <c r="A2510">
        <v>2508</v>
      </c>
      <c r="B2510">
        <v>2016</v>
      </c>
      <c r="C2510">
        <v>11</v>
      </c>
      <c r="D2510">
        <v>13</v>
      </c>
      <c r="E2510">
        <v>396.419647</v>
      </c>
      <c r="F2510">
        <v>362.67709400000001</v>
      </c>
      <c r="Q2510">
        <f t="shared" si="152"/>
        <v>94.460945999999993</v>
      </c>
      <c r="V2510">
        <f t="shared" si="151"/>
        <v>490.88059299999998</v>
      </c>
    </row>
    <row r="2511" spans="1:22" x14ac:dyDescent="0.3">
      <c r="A2511">
        <v>2509</v>
      </c>
      <c r="B2511">
        <v>2016</v>
      </c>
      <c r="C2511">
        <v>11</v>
      </c>
      <c r="D2511">
        <v>14</v>
      </c>
      <c r="E2511">
        <v>401.14541600000001</v>
      </c>
      <c r="F2511">
        <v>368.35415599999999</v>
      </c>
      <c r="Q2511">
        <f t="shared" si="152"/>
        <v>133.75241588888892</v>
      </c>
      <c r="V2511">
        <f t="shared" si="151"/>
        <v>534.89783188888896</v>
      </c>
    </row>
    <row r="2512" spans="1:22" x14ac:dyDescent="0.3">
      <c r="A2512">
        <v>2510</v>
      </c>
      <c r="B2512">
        <v>2016</v>
      </c>
      <c r="C2512">
        <v>11</v>
      </c>
      <c r="D2512">
        <v>15</v>
      </c>
      <c r="E2512">
        <v>787.60199</v>
      </c>
      <c r="F2512">
        <v>382.65625</v>
      </c>
      <c r="Q2512">
        <f t="shared" si="152"/>
        <v>159.17082722222221</v>
      </c>
      <c r="V2512">
        <f t="shared" si="151"/>
        <v>946.77281722222222</v>
      </c>
    </row>
    <row r="2513" spans="1:22" x14ac:dyDescent="0.3">
      <c r="A2513">
        <v>2511</v>
      </c>
      <c r="B2513">
        <v>2016</v>
      </c>
      <c r="C2513">
        <v>11</v>
      </c>
      <c r="D2513">
        <v>16</v>
      </c>
      <c r="E2513">
        <v>868.33941700000003</v>
      </c>
      <c r="F2513">
        <v>370.28125</v>
      </c>
      <c r="Q2513">
        <f t="shared" si="152"/>
        <v>183.15813355555551</v>
      </c>
      <c r="V2513">
        <f t="shared" si="151"/>
        <v>1051.4975505555556</v>
      </c>
    </row>
    <row r="2514" spans="1:22" x14ac:dyDescent="0.3">
      <c r="A2514">
        <v>2512</v>
      </c>
      <c r="B2514">
        <v>2016</v>
      </c>
      <c r="C2514">
        <v>11</v>
      </c>
      <c r="D2514">
        <v>17</v>
      </c>
      <c r="E2514">
        <v>593.45910600000002</v>
      </c>
      <c r="F2514">
        <v>367.96875</v>
      </c>
      <c r="Q2514">
        <f t="shared" si="152"/>
        <v>174.92035444444446</v>
      </c>
      <c r="V2514">
        <f t="shared" si="151"/>
        <v>768.37946044444448</v>
      </c>
    </row>
    <row r="2515" spans="1:22" x14ac:dyDescent="0.3">
      <c r="A2515">
        <v>2513</v>
      </c>
      <c r="B2515">
        <v>2016</v>
      </c>
      <c r="C2515">
        <v>11</v>
      </c>
      <c r="D2515">
        <v>18</v>
      </c>
      <c r="E2515">
        <v>461.29806500000001</v>
      </c>
      <c r="F2515">
        <v>368.33334400000001</v>
      </c>
      <c r="Q2515">
        <f t="shared" si="152"/>
        <v>170.76893455555555</v>
      </c>
      <c r="V2515">
        <f t="shared" si="151"/>
        <v>632.06699955555553</v>
      </c>
    </row>
    <row r="2516" spans="1:22" x14ac:dyDescent="0.3">
      <c r="A2516">
        <v>2514</v>
      </c>
      <c r="B2516">
        <v>2016</v>
      </c>
      <c r="C2516">
        <v>11</v>
      </c>
      <c r="D2516">
        <v>19</v>
      </c>
      <c r="E2516">
        <v>445.23419200000001</v>
      </c>
      <c r="F2516">
        <v>370.875</v>
      </c>
      <c r="Q2516">
        <f t="shared" si="152"/>
        <v>146.90931877777777</v>
      </c>
      <c r="V2516">
        <f t="shared" si="151"/>
        <v>592.14351077777781</v>
      </c>
    </row>
    <row r="2517" spans="1:22" x14ac:dyDescent="0.3">
      <c r="A2517">
        <v>2515</v>
      </c>
      <c r="B2517">
        <v>2016</v>
      </c>
      <c r="C2517">
        <v>11</v>
      </c>
      <c r="D2517">
        <v>20</v>
      </c>
      <c r="E2517">
        <v>430.03979500000003</v>
      </c>
      <c r="F2517">
        <v>378.83334400000001</v>
      </c>
      <c r="Q2517">
        <f t="shared" si="152"/>
        <v>190.2155218888889</v>
      </c>
      <c r="V2517">
        <f t="shared" si="151"/>
        <v>620.25531688888896</v>
      </c>
    </row>
    <row r="2518" spans="1:22" x14ac:dyDescent="0.3">
      <c r="A2518">
        <v>2516</v>
      </c>
      <c r="B2518">
        <v>2016</v>
      </c>
      <c r="C2518">
        <v>11</v>
      </c>
      <c r="D2518">
        <v>21</v>
      </c>
      <c r="E2518">
        <v>563.10754399999996</v>
      </c>
      <c r="F2518">
        <v>386.91665599999999</v>
      </c>
      <c r="Q2518">
        <f t="shared" si="152"/>
        <v>194.59858566666665</v>
      </c>
      <c r="V2518">
        <f t="shared" si="151"/>
        <v>757.70612966666658</v>
      </c>
    </row>
    <row r="2519" spans="1:22" x14ac:dyDescent="0.3">
      <c r="A2519">
        <v>2517</v>
      </c>
      <c r="B2519">
        <v>2016</v>
      </c>
      <c r="C2519">
        <v>11</v>
      </c>
      <c r="D2519">
        <v>22</v>
      </c>
      <c r="E2519">
        <v>498.67269900000002</v>
      </c>
      <c r="F2519">
        <v>387.05209400000001</v>
      </c>
      <c r="Q2519">
        <f t="shared" si="152"/>
        <v>275.92312299999998</v>
      </c>
      <c r="V2519">
        <f t="shared" si="151"/>
        <v>774.595822</v>
      </c>
    </row>
    <row r="2520" spans="1:22" x14ac:dyDescent="0.3">
      <c r="A2520">
        <v>2518</v>
      </c>
      <c r="B2520">
        <v>2016</v>
      </c>
      <c r="C2520">
        <v>11</v>
      </c>
      <c r="D2520">
        <v>23</v>
      </c>
      <c r="E2520">
        <v>567.56390399999998</v>
      </c>
      <c r="F2520">
        <v>396.65625</v>
      </c>
      <c r="Q2520">
        <f t="shared" si="152"/>
        <v>132.28476611111111</v>
      </c>
      <c r="V2520">
        <f t="shared" si="151"/>
        <v>699.84867011111112</v>
      </c>
    </row>
    <row r="2521" spans="1:22" x14ac:dyDescent="0.3">
      <c r="A2521">
        <v>2519</v>
      </c>
      <c r="B2521">
        <v>2016</v>
      </c>
      <c r="C2521">
        <v>11</v>
      </c>
      <c r="D2521">
        <v>24</v>
      </c>
      <c r="E2521">
        <v>562.11358600000005</v>
      </c>
      <c r="F2521">
        <v>397.25</v>
      </c>
      <c r="Q2521">
        <f t="shared" si="152"/>
        <v>131.74119044444444</v>
      </c>
      <c r="V2521">
        <f t="shared" si="151"/>
        <v>693.8547764444445</v>
      </c>
    </row>
    <row r="2522" spans="1:22" x14ac:dyDescent="0.3">
      <c r="A2522">
        <v>2520</v>
      </c>
      <c r="B2522">
        <v>2016</v>
      </c>
      <c r="C2522">
        <v>11</v>
      </c>
      <c r="D2522">
        <v>25</v>
      </c>
      <c r="E2522">
        <v>506.30761699999999</v>
      </c>
      <c r="F2522">
        <v>407.20834400000001</v>
      </c>
      <c r="Q2522">
        <f t="shared" si="152"/>
        <v>148.59569288888892</v>
      </c>
      <c r="V2522">
        <f t="shared" si="151"/>
        <v>654.90330988888888</v>
      </c>
    </row>
    <row r="2523" spans="1:22" x14ac:dyDescent="0.3">
      <c r="A2523">
        <v>2521</v>
      </c>
      <c r="B2523">
        <v>2016</v>
      </c>
      <c r="C2523">
        <v>11</v>
      </c>
      <c r="D2523">
        <v>26</v>
      </c>
      <c r="E2523">
        <v>636.72686799999997</v>
      </c>
      <c r="F2523">
        <v>410.75</v>
      </c>
      <c r="Q2523">
        <f t="shared" si="152"/>
        <v>171.5220267777778</v>
      </c>
      <c r="V2523">
        <f t="shared" si="151"/>
        <v>808.24889477777776</v>
      </c>
    </row>
    <row r="2524" spans="1:22" x14ac:dyDescent="0.3">
      <c r="A2524">
        <v>2522</v>
      </c>
      <c r="B2524">
        <v>2016</v>
      </c>
      <c r="C2524">
        <v>11</v>
      </c>
      <c r="D2524">
        <v>27</v>
      </c>
      <c r="E2524">
        <v>598.44641100000001</v>
      </c>
      <c r="F2524">
        <v>416.89584400000001</v>
      </c>
      <c r="Q2524">
        <f t="shared" si="152"/>
        <v>120.65010611111113</v>
      </c>
      <c r="V2524">
        <f t="shared" si="151"/>
        <v>719.0965171111111</v>
      </c>
    </row>
    <row r="2525" spans="1:22" x14ac:dyDescent="0.3">
      <c r="A2525">
        <v>2523</v>
      </c>
      <c r="B2525">
        <v>2016</v>
      </c>
      <c r="C2525">
        <v>11</v>
      </c>
      <c r="D2525">
        <v>28</v>
      </c>
      <c r="E2525">
        <v>622.26257299999997</v>
      </c>
      <c r="F2525">
        <v>436.875</v>
      </c>
      <c r="Q2525">
        <f t="shared" si="152"/>
        <v>66.964120000000008</v>
      </c>
      <c r="V2525">
        <f t="shared" si="151"/>
        <v>689.22669299999995</v>
      </c>
    </row>
    <row r="2526" spans="1:22" x14ac:dyDescent="0.3">
      <c r="A2526">
        <v>2524</v>
      </c>
      <c r="B2526">
        <v>2016</v>
      </c>
      <c r="C2526">
        <v>11</v>
      </c>
      <c r="D2526">
        <v>29</v>
      </c>
      <c r="E2526">
        <v>616.31408699999997</v>
      </c>
      <c r="F2526">
        <v>446.5</v>
      </c>
      <c r="Q2526">
        <f t="shared" si="152"/>
        <v>79.39191522222221</v>
      </c>
      <c r="V2526">
        <f t="shared" si="151"/>
        <v>695.7060022222222</v>
      </c>
    </row>
    <row r="2527" spans="1:22" x14ac:dyDescent="0.3">
      <c r="A2527">
        <v>2525</v>
      </c>
      <c r="B2527">
        <v>2016</v>
      </c>
      <c r="C2527">
        <v>11</v>
      </c>
      <c r="D2527">
        <v>30</v>
      </c>
      <c r="E2527">
        <v>542.41418499999997</v>
      </c>
      <c r="F2527">
        <v>459.875</v>
      </c>
      <c r="Q2527">
        <f t="shared" si="152"/>
        <v>-5.6303524444444344</v>
      </c>
      <c r="V2527">
        <f t="shared" si="151"/>
        <v>536.78383255555559</v>
      </c>
    </row>
    <row r="2528" spans="1:22" x14ac:dyDescent="0.3">
      <c r="A2528">
        <v>2526</v>
      </c>
      <c r="B2528">
        <v>2016</v>
      </c>
      <c r="C2528">
        <v>12</v>
      </c>
      <c r="D2528">
        <v>1</v>
      </c>
      <c r="E2528">
        <v>609.21130400000004</v>
      </c>
      <c r="F2528">
        <v>461</v>
      </c>
      <c r="Q2528">
        <f t="shared" si="152"/>
        <v>-14.755074333333337</v>
      </c>
      <c r="V2528">
        <f t="shared" si="151"/>
        <v>594.45622966666667</v>
      </c>
    </row>
    <row r="2529" spans="1:22" x14ac:dyDescent="0.3">
      <c r="A2529">
        <v>2527</v>
      </c>
      <c r="B2529">
        <v>2016</v>
      </c>
      <c r="C2529">
        <v>12</v>
      </c>
      <c r="D2529">
        <v>2</v>
      </c>
      <c r="E2529">
        <v>501.42160000000001</v>
      </c>
      <c r="F2529">
        <v>454</v>
      </c>
      <c r="Q2529">
        <f t="shared" si="152"/>
        <v>-22.350713222222218</v>
      </c>
      <c r="V2529">
        <f t="shared" si="151"/>
        <v>479.07088677777779</v>
      </c>
    </row>
    <row r="2530" spans="1:22" x14ac:dyDescent="0.3">
      <c r="A2530">
        <v>2528</v>
      </c>
      <c r="B2530">
        <v>2016</v>
      </c>
      <c r="C2530">
        <v>12</v>
      </c>
      <c r="D2530">
        <v>3</v>
      </c>
      <c r="E2530">
        <v>442.66598499999998</v>
      </c>
      <c r="F2530">
        <v>446.65625</v>
      </c>
      <c r="Q2530">
        <f t="shared" si="152"/>
        <v>-8.3898876666666649</v>
      </c>
      <c r="V2530">
        <f t="shared" si="151"/>
        <v>434.27609733333333</v>
      </c>
    </row>
    <row r="2531" spans="1:22" x14ac:dyDescent="0.3">
      <c r="A2531">
        <v>2529</v>
      </c>
      <c r="B2531">
        <v>2016</v>
      </c>
      <c r="C2531">
        <v>12</v>
      </c>
      <c r="D2531">
        <v>4</v>
      </c>
      <c r="E2531">
        <v>411.65390000000002</v>
      </c>
      <c r="F2531">
        <v>448.90625</v>
      </c>
      <c r="Q2531">
        <f t="shared" si="152"/>
        <v>15.624435555555566</v>
      </c>
      <c r="V2531">
        <f t="shared" si="151"/>
        <v>427.2783355555556</v>
      </c>
    </row>
    <row r="2532" spans="1:22" x14ac:dyDescent="0.3">
      <c r="A2532">
        <v>2530</v>
      </c>
      <c r="B2532">
        <v>2016</v>
      </c>
      <c r="C2532">
        <v>12</v>
      </c>
      <c r="D2532">
        <v>5</v>
      </c>
      <c r="E2532">
        <v>507.61752300000001</v>
      </c>
      <c r="F2532">
        <v>439.96875</v>
      </c>
      <c r="Q2532">
        <f t="shared" si="152"/>
        <v>-39.514724777777779</v>
      </c>
      <c r="V2532">
        <f t="shared" si="151"/>
        <v>468.10279822222225</v>
      </c>
    </row>
    <row r="2533" spans="1:22" x14ac:dyDescent="0.3">
      <c r="A2533">
        <v>2531</v>
      </c>
      <c r="B2533">
        <v>2016</v>
      </c>
      <c r="C2533">
        <v>12</v>
      </c>
      <c r="D2533">
        <v>6</v>
      </c>
      <c r="E2533">
        <v>430.127838</v>
      </c>
      <c r="F2533">
        <v>432.6875</v>
      </c>
      <c r="Q2533">
        <f t="shared" si="152"/>
        <v>5.6713257777777626</v>
      </c>
      <c r="V2533">
        <f t="shared" si="151"/>
        <v>435.79916377777778</v>
      </c>
    </row>
    <row r="2534" spans="1:22" x14ac:dyDescent="0.3">
      <c r="A2534">
        <v>2532</v>
      </c>
      <c r="B2534">
        <v>2016</v>
      </c>
      <c r="C2534">
        <v>12</v>
      </c>
      <c r="D2534">
        <v>7</v>
      </c>
      <c r="E2534">
        <v>394.84390300000001</v>
      </c>
      <c r="F2534">
        <v>419.55209400000001</v>
      </c>
      <c r="Q2534">
        <f t="shared" si="152"/>
        <v>30.662687444444462</v>
      </c>
      <c r="V2534">
        <f t="shared" si="151"/>
        <v>425.5065904444445</v>
      </c>
    </row>
    <row r="2535" spans="1:22" x14ac:dyDescent="0.3">
      <c r="A2535">
        <v>2533</v>
      </c>
      <c r="B2535">
        <v>2016</v>
      </c>
      <c r="C2535">
        <v>12</v>
      </c>
      <c r="D2535">
        <v>8</v>
      </c>
      <c r="E2535">
        <v>389.81985500000002</v>
      </c>
      <c r="F2535">
        <v>417.25</v>
      </c>
      <c r="Q2535">
        <f t="shared" si="152"/>
        <v>95.841091888888911</v>
      </c>
      <c r="V2535">
        <f t="shared" si="151"/>
        <v>485.66094688888893</v>
      </c>
    </row>
    <row r="2536" spans="1:22" x14ac:dyDescent="0.3">
      <c r="A2536">
        <v>2534</v>
      </c>
      <c r="B2536">
        <v>2016</v>
      </c>
      <c r="C2536">
        <v>12</v>
      </c>
      <c r="D2536">
        <v>9</v>
      </c>
      <c r="E2536">
        <v>387.95712300000002</v>
      </c>
      <c r="F2536">
        <v>420.59375</v>
      </c>
      <c r="Q2536">
        <f t="shared" si="152"/>
        <v>77.239568222222218</v>
      </c>
      <c r="V2536">
        <f t="shared" si="151"/>
        <v>465.19669122222223</v>
      </c>
    </row>
    <row r="2537" spans="1:22" x14ac:dyDescent="0.3">
      <c r="A2537">
        <v>2535</v>
      </c>
      <c r="B2537">
        <v>2016</v>
      </c>
      <c r="C2537">
        <v>12</v>
      </c>
      <c r="D2537">
        <v>10</v>
      </c>
      <c r="E2537">
        <v>394.29965199999998</v>
      </c>
      <c r="F2537">
        <v>422.79165599999999</v>
      </c>
      <c r="Q2537">
        <f t="shared" si="152"/>
        <v>82.042382222222244</v>
      </c>
      <c r="V2537">
        <f t="shared" si="151"/>
        <v>476.3420342222222</v>
      </c>
    </row>
    <row r="2538" spans="1:22" x14ac:dyDescent="0.3">
      <c r="A2538">
        <v>2536</v>
      </c>
      <c r="B2538">
        <v>2016</v>
      </c>
      <c r="C2538">
        <v>12</v>
      </c>
      <c r="D2538">
        <v>11</v>
      </c>
      <c r="E2538">
        <v>516.30670199999997</v>
      </c>
      <c r="F2538">
        <v>420.03125</v>
      </c>
      <c r="Q2538">
        <f t="shared" si="152"/>
        <v>33.255264222222216</v>
      </c>
      <c r="V2538">
        <f t="shared" si="151"/>
        <v>549.56196622222217</v>
      </c>
    </row>
    <row r="2539" spans="1:22" x14ac:dyDescent="0.3">
      <c r="A2539">
        <v>2537</v>
      </c>
      <c r="B2539">
        <v>2016</v>
      </c>
      <c r="C2539">
        <v>12</v>
      </c>
      <c r="D2539">
        <v>12</v>
      </c>
      <c r="E2539">
        <v>546.42620799999997</v>
      </c>
      <c r="F2539">
        <v>412</v>
      </c>
      <c r="Q2539">
        <f t="shared" si="152"/>
        <v>37.301488444444438</v>
      </c>
      <c r="V2539">
        <f t="shared" si="151"/>
        <v>583.7276964444444</v>
      </c>
    </row>
    <row r="2540" spans="1:22" x14ac:dyDescent="0.3">
      <c r="A2540">
        <v>2538</v>
      </c>
      <c r="B2540">
        <v>2016</v>
      </c>
      <c r="C2540">
        <v>12</v>
      </c>
      <c r="D2540">
        <v>13</v>
      </c>
      <c r="E2540">
        <v>447.781342</v>
      </c>
      <c r="F2540">
        <v>404.09375</v>
      </c>
      <c r="Q2540">
        <f t="shared" si="152"/>
        <v>42.136534000000012</v>
      </c>
      <c r="V2540">
        <f t="shared" si="151"/>
        <v>489.91787599999998</v>
      </c>
    </row>
    <row r="2541" spans="1:22" x14ac:dyDescent="0.3">
      <c r="A2541">
        <v>2539</v>
      </c>
      <c r="B2541">
        <v>2016</v>
      </c>
      <c r="C2541">
        <v>12</v>
      </c>
      <c r="D2541">
        <v>14</v>
      </c>
      <c r="E2541">
        <v>403.96447799999999</v>
      </c>
      <c r="F2541">
        <v>407.55209400000001</v>
      </c>
      <c r="Q2541">
        <f t="shared" si="152"/>
        <v>22.00888577777776</v>
      </c>
      <c r="V2541">
        <f t="shared" si="151"/>
        <v>425.97336377777776</v>
      </c>
    </row>
    <row r="2542" spans="1:22" x14ac:dyDescent="0.3">
      <c r="A2542">
        <v>2540</v>
      </c>
      <c r="B2542">
        <v>2016</v>
      </c>
      <c r="C2542">
        <v>12</v>
      </c>
      <c r="D2542">
        <v>15</v>
      </c>
      <c r="E2542">
        <v>391.36560100000003</v>
      </c>
      <c r="F2542">
        <v>405.29165599999999</v>
      </c>
      <c r="Q2542">
        <f t="shared" si="152"/>
        <v>-6.2398325555555703</v>
      </c>
      <c r="V2542">
        <f t="shared" si="151"/>
        <v>385.12576844444447</v>
      </c>
    </row>
    <row r="2543" spans="1:22" x14ac:dyDescent="0.3">
      <c r="A2543">
        <v>2541</v>
      </c>
      <c r="B2543">
        <v>2016</v>
      </c>
      <c r="C2543">
        <v>12</v>
      </c>
      <c r="D2543">
        <v>16</v>
      </c>
      <c r="E2543">
        <v>387.96795700000001</v>
      </c>
      <c r="F2543">
        <v>397</v>
      </c>
      <c r="Q2543">
        <f t="shared" si="152"/>
        <v>-70.547171555555551</v>
      </c>
      <c r="V2543">
        <f t="shared" si="151"/>
        <v>317.42078544444445</v>
      </c>
    </row>
    <row r="2544" spans="1:22" x14ac:dyDescent="0.3">
      <c r="A2544">
        <v>2542</v>
      </c>
      <c r="B2544">
        <v>2016</v>
      </c>
      <c r="C2544">
        <v>12</v>
      </c>
      <c r="D2544">
        <v>17</v>
      </c>
      <c r="E2544">
        <v>386.65484600000002</v>
      </c>
      <c r="F2544">
        <v>389.8125</v>
      </c>
      <c r="Q2544">
        <f t="shared" si="152"/>
        <v>-83.209391444444435</v>
      </c>
      <c r="V2544">
        <f t="shared" si="151"/>
        <v>303.44545455555556</v>
      </c>
    </row>
    <row r="2545" spans="1:22" x14ac:dyDescent="0.3">
      <c r="A2545">
        <v>2543</v>
      </c>
      <c r="B2545">
        <v>2016</v>
      </c>
      <c r="C2545">
        <v>12</v>
      </c>
      <c r="D2545">
        <v>18</v>
      </c>
      <c r="E2545">
        <v>385.484894</v>
      </c>
      <c r="F2545">
        <v>384.4375</v>
      </c>
      <c r="Q2545">
        <f t="shared" si="152"/>
        <v>-28.448736999999987</v>
      </c>
      <c r="V2545">
        <f t="shared" si="151"/>
        <v>357.036157</v>
      </c>
    </row>
    <row r="2546" spans="1:22" x14ac:dyDescent="0.3">
      <c r="A2546">
        <v>2544</v>
      </c>
      <c r="B2546">
        <v>2016</v>
      </c>
      <c r="C2546">
        <v>12</v>
      </c>
      <c r="D2546">
        <v>19</v>
      </c>
      <c r="E2546">
        <v>384.408905</v>
      </c>
      <c r="F2546">
        <v>380.04165599999999</v>
      </c>
      <c r="Q2546">
        <f t="shared" si="152"/>
        <v>46.936696444444436</v>
      </c>
      <c r="V2546">
        <f t="shared" si="151"/>
        <v>431.34560144444447</v>
      </c>
    </row>
    <row r="2547" spans="1:22" x14ac:dyDescent="0.3">
      <c r="A2547">
        <v>2545</v>
      </c>
      <c r="B2547">
        <v>2016</v>
      </c>
      <c r="C2547">
        <v>12</v>
      </c>
      <c r="D2547">
        <v>20</v>
      </c>
      <c r="E2547">
        <v>383.42401100000001</v>
      </c>
      <c r="F2547">
        <v>406.79165599999999</v>
      </c>
      <c r="Q2547">
        <f t="shared" si="152"/>
        <v>-22.757061444444453</v>
      </c>
      <c r="V2547">
        <f t="shared" si="151"/>
        <v>360.66694955555556</v>
      </c>
    </row>
    <row r="2548" spans="1:22" x14ac:dyDescent="0.3">
      <c r="A2548">
        <v>2546</v>
      </c>
      <c r="B2548">
        <v>2016</v>
      </c>
      <c r="C2548">
        <v>12</v>
      </c>
      <c r="D2548">
        <v>21</v>
      </c>
      <c r="E2548">
        <v>382.51629600000001</v>
      </c>
      <c r="F2548">
        <v>401.72915599999999</v>
      </c>
      <c r="Q2548">
        <f t="shared" si="152"/>
        <v>-70.894377000000006</v>
      </c>
      <c r="V2548">
        <f t="shared" si="151"/>
        <v>311.62191899999999</v>
      </c>
    </row>
    <row r="2549" spans="1:22" x14ac:dyDescent="0.3">
      <c r="A2549">
        <v>2547</v>
      </c>
      <c r="B2549">
        <v>2016</v>
      </c>
      <c r="C2549">
        <v>12</v>
      </c>
      <c r="D2549">
        <v>22</v>
      </c>
      <c r="E2549">
        <v>381.678314</v>
      </c>
      <c r="F2549">
        <v>396.25</v>
      </c>
      <c r="Q2549">
        <f t="shared" si="152"/>
        <v>-60.129938777777774</v>
      </c>
      <c r="V2549">
        <f t="shared" si="151"/>
        <v>321.54837522222221</v>
      </c>
    </row>
    <row r="2550" spans="1:22" x14ac:dyDescent="0.3">
      <c r="A2550">
        <v>2548</v>
      </c>
      <c r="B2550">
        <v>2016</v>
      </c>
      <c r="C2550">
        <v>12</v>
      </c>
      <c r="D2550">
        <v>23</v>
      </c>
      <c r="E2550">
        <v>381.09631300000001</v>
      </c>
      <c r="F2550">
        <v>402.4375</v>
      </c>
      <c r="Q2550">
        <f t="shared" si="152"/>
        <v>-17.628736666666668</v>
      </c>
      <c r="V2550">
        <f t="shared" si="151"/>
        <v>363.46757633333334</v>
      </c>
    </row>
    <row r="2551" spans="1:22" x14ac:dyDescent="0.3">
      <c r="A2551">
        <v>2549</v>
      </c>
      <c r="B2551">
        <v>2016</v>
      </c>
      <c r="C2551">
        <v>12</v>
      </c>
      <c r="D2551">
        <v>24</v>
      </c>
      <c r="E2551">
        <v>386.80740400000002</v>
      </c>
      <c r="F2551">
        <v>401.33334400000001</v>
      </c>
      <c r="Q2551">
        <f t="shared" si="152"/>
        <v>-75.519804222222206</v>
      </c>
      <c r="V2551">
        <f t="shared" si="151"/>
        <v>311.28759977777781</v>
      </c>
    </row>
    <row r="2552" spans="1:22" x14ac:dyDescent="0.3">
      <c r="A2552">
        <v>2550</v>
      </c>
      <c r="B2552">
        <v>2016</v>
      </c>
      <c r="C2552">
        <v>12</v>
      </c>
      <c r="D2552">
        <v>25</v>
      </c>
      <c r="E2552">
        <v>386.223907</v>
      </c>
      <c r="F2552">
        <v>401</v>
      </c>
      <c r="Q2552">
        <f t="shared" si="152"/>
        <v>-75.042154666666676</v>
      </c>
      <c r="V2552">
        <f t="shared" si="151"/>
        <v>311.18175233333329</v>
      </c>
    </row>
    <row r="2553" spans="1:22" x14ac:dyDescent="0.3">
      <c r="A2553">
        <v>2551</v>
      </c>
      <c r="B2553">
        <v>2016</v>
      </c>
      <c r="C2553">
        <v>12</v>
      </c>
      <c r="D2553">
        <v>26</v>
      </c>
      <c r="E2553">
        <v>384.50204500000001</v>
      </c>
      <c r="F2553">
        <v>401.20834400000001</v>
      </c>
      <c r="Q2553">
        <f t="shared" si="152"/>
        <v>-77.283991444444453</v>
      </c>
      <c r="V2553">
        <f t="shared" si="151"/>
        <v>307.21805355555557</v>
      </c>
    </row>
    <row r="2554" spans="1:22" x14ac:dyDescent="0.3">
      <c r="A2554">
        <v>2552</v>
      </c>
      <c r="B2554">
        <v>2016</v>
      </c>
      <c r="C2554">
        <v>12</v>
      </c>
      <c r="D2554">
        <v>27</v>
      </c>
      <c r="E2554">
        <v>383.15817299999998</v>
      </c>
      <c r="F2554">
        <v>408.15625</v>
      </c>
      <c r="Q2554">
        <f t="shared" si="152"/>
        <v>-20.270695888888888</v>
      </c>
      <c r="V2554">
        <f t="shared" si="151"/>
        <v>362.88747711111108</v>
      </c>
    </row>
    <row r="2555" spans="1:22" x14ac:dyDescent="0.3">
      <c r="A2555">
        <v>2553</v>
      </c>
      <c r="B2555">
        <v>2016</v>
      </c>
      <c r="C2555">
        <v>12</v>
      </c>
      <c r="D2555">
        <v>28</v>
      </c>
      <c r="E2555">
        <v>399.45764200000002</v>
      </c>
      <c r="F2555">
        <v>402.63540599999999</v>
      </c>
      <c r="Q2555">
        <f t="shared" si="152"/>
        <v>-35.863704999999996</v>
      </c>
      <c r="V2555">
        <f t="shared" si="151"/>
        <v>363.59393700000004</v>
      </c>
    </row>
    <row r="2556" spans="1:22" x14ac:dyDescent="0.3">
      <c r="A2556">
        <v>2554</v>
      </c>
      <c r="B2556">
        <v>2016</v>
      </c>
      <c r="C2556">
        <v>12</v>
      </c>
      <c r="D2556">
        <v>29</v>
      </c>
      <c r="E2556">
        <v>397.30398600000001</v>
      </c>
      <c r="F2556">
        <v>398.625</v>
      </c>
      <c r="Q2556">
        <f t="shared" si="152"/>
        <v>2.6679178888889004</v>
      </c>
      <c r="V2556">
        <f t="shared" si="151"/>
        <v>399.9719038888889</v>
      </c>
    </row>
    <row r="2557" spans="1:22" x14ac:dyDescent="0.3">
      <c r="A2557">
        <v>2555</v>
      </c>
      <c r="B2557">
        <v>2016</v>
      </c>
      <c r="C2557">
        <v>12</v>
      </c>
      <c r="D2557">
        <v>30</v>
      </c>
      <c r="E2557">
        <v>389.57144199999999</v>
      </c>
      <c r="F2557">
        <v>395.03125</v>
      </c>
      <c r="Q2557">
        <f t="shared" si="152"/>
        <v>-36.95167011111112</v>
      </c>
      <c r="V2557">
        <f t="shared" si="151"/>
        <v>352.61977188888886</v>
      </c>
    </row>
    <row r="2558" spans="1:22" x14ac:dyDescent="0.3">
      <c r="A2558">
        <v>2556</v>
      </c>
      <c r="B2558">
        <v>2016</v>
      </c>
      <c r="C2558">
        <v>12</v>
      </c>
      <c r="D2558">
        <v>31</v>
      </c>
      <c r="E2558">
        <v>389.46655299999998</v>
      </c>
      <c r="F2558">
        <v>390.30209400000001</v>
      </c>
      <c r="Q2558">
        <f t="shared" si="152"/>
        <v>-19.854010555555551</v>
      </c>
      <c r="V2558">
        <f t="shared" si="151"/>
        <v>369.61254244444444</v>
      </c>
    </row>
    <row r="2559" spans="1:22" x14ac:dyDescent="0.3">
      <c r="A2559">
        <v>2557</v>
      </c>
      <c r="B2559">
        <v>2017</v>
      </c>
      <c r="C2559">
        <v>1</v>
      </c>
      <c r="D2559">
        <v>1</v>
      </c>
      <c r="E2559">
        <v>387.437164</v>
      </c>
      <c r="F2559">
        <v>392.52084400000001</v>
      </c>
      <c r="Q2559">
        <f>Q2</f>
        <v>-74.883161888888893</v>
      </c>
      <c r="V2559">
        <f t="shared" si="151"/>
        <v>312.55400211111112</v>
      </c>
    </row>
    <row r="2560" spans="1:22" x14ac:dyDescent="0.3">
      <c r="A2560">
        <v>2558</v>
      </c>
      <c r="B2560">
        <v>2017</v>
      </c>
      <c r="C2560">
        <v>1</v>
      </c>
      <c r="D2560">
        <v>2</v>
      </c>
      <c r="E2560">
        <v>385.55609099999998</v>
      </c>
      <c r="F2560">
        <v>384.65625</v>
      </c>
      <c r="Q2560">
        <f t="shared" ref="Q2560:Q2623" si="153">Q3</f>
        <v>-70.960785000000001</v>
      </c>
      <c r="V2560">
        <f t="shared" si="151"/>
        <v>314.59530599999999</v>
      </c>
    </row>
    <row r="2561" spans="1:22" x14ac:dyDescent="0.3">
      <c r="A2561">
        <v>2559</v>
      </c>
      <c r="B2561">
        <v>2017</v>
      </c>
      <c r="C2561">
        <v>1</v>
      </c>
      <c r="D2561">
        <v>3</v>
      </c>
      <c r="E2561">
        <v>384.15438799999998</v>
      </c>
      <c r="F2561">
        <v>376.15625</v>
      </c>
      <c r="Q2561">
        <f t="shared" si="153"/>
        <v>-35.910366555555562</v>
      </c>
      <c r="V2561">
        <f t="shared" si="151"/>
        <v>348.2440214444444</v>
      </c>
    </row>
    <row r="2562" spans="1:22" x14ac:dyDescent="0.3">
      <c r="A2562">
        <v>2560</v>
      </c>
      <c r="B2562">
        <v>2017</v>
      </c>
      <c r="C2562">
        <v>1</v>
      </c>
      <c r="D2562">
        <v>4</v>
      </c>
      <c r="E2562">
        <v>383.048157</v>
      </c>
      <c r="F2562">
        <v>370.14584400000001</v>
      </c>
      <c r="Q2562">
        <f t="shared" si="153"/>
        <v>-22.630364333333333</v>
      </c>
      <c r="V2562">
        <f t="shared" si="151"/>
        <v>360.41779266666668</v>
      </c>
    </row>
    <row r="2563" spans="1:22" x14ac:dyDescent="0.3">
      <c r="A2563">
        <v>2561</v>
      </c>
      <c r="B2563">
        <v>2017</v>
      </c>
      <c r="C2563">
        <v>1</v>
      </c>
      <c r="D2563">
        <v>5</v>
      </c>
      <c r="E2563">
        <v>382.10467499999999</v>
      </c>
      <c r="F2563">
        <v>363.75</v>
      </c>
      <c r="Q2563">
        <f t="shared" si="153"/>
        <v>9.9521415555555688</v>
      </c>
      <c r="V2563">
        <f t="shared" ref="V2563:V2626" si="154">E2563+Q2563</f>
        <v>392.05681655555554</v>
      </c>
    </row>
    <row r="2564" spans="1:22" x14ac:dyDescent="0.3">
      <c r="A2564">
        <v>2562</v>
      </c>
      <c r="B2564">
        <v>2017</v>
      </c>
      <c r="C2564">
        <v>1</v>
      </c>
      <c r="D2564">
        <v>6</v>
      </c>
      <c r="E2564">
        <v>381.12417599999998</v>
      </c>
      <c r="F2564">
        <v>356.1875</v>
      </c>
      <c r="Q2564">
        <f t="shared" si="153"/>
        <v>52.551118666666667</v>
      </c>
      <c r="V2564">
        <f t="shared" si="154"/>
        <v>433.67529466666667</v>
      </c>
    </row>
    <row r="2565" spans="1:22" x14ac:dyDescent="0.3">
      <c r="A2565">
        <v>2563</v>
      </c>
      <c r="B2565">
        <v>2017</v>
      </c>
      <c r="C2565">
        <v>1</v>
      </c>
      <c r="D2565">
        <v>7</v>
      </c>
      <c r="E2565">
        <v>380.21212800000001</v>
      </c>
      <c r="F2565">
        <v>353.59375</v>
      </c>
      <c r="Q2565">
        <f t="shared" si="153"/>
        <v>26.414253999999989</v>
      </c>
      <c r="V2565">
        <f t="shared" si="154"/>
        <v>406.62638199999998</v>
      </c>
    </row>
    <row r="2566" spans="1:22" x14ac:dyDescent="0.3">
      <c r="A2566">
        <v>2564</v>
      </c>
      <c r="B2566">
        <v>2017</v>
      </c>
      <c r="C2566">
        <v>1</v>
      </c>
      <c r="D2566">
        <v>8</v>
      </c>
      <c r="E2566">
        <v>379.52349900000002</v>
      </c>
      <c r="F2566">
        <v>351.21875</v>
      </c>
      <c r="Q2566">
        <f t="shared" si="153"/>
        <v>-1.4374695555555566</v>
      </c>
      <c r="V2566">
        <f t="shared" si="154"/>
        <v>378.08602944444448</v>
      </c>
    </row>
    <row r="2567" spans="1:22" x14ac:dyDescent="0.3">
      <c r="A2567">
        <v>2565</v>
      </c>
      <c r="B2567">
        <v>2017</v>
      </c>
      <c r="C2567">
        <v>1</v>
      </c>
      <c r="D2567">
        <v>9</v>
      </c>
      <c r="E2567">
        <v>378.92804000000001</v>
      </c>
      <c r="F2567">
        <v>349.32290599999999</v>
      </c>
      <c r="Q2567">
        <f t="shared" si="153"/>
        <v>-20.367519555555557</v>
      </c>
      <c r="V2567">
        <f t="shared" si="154"/>
        <v>358.56052044444448</v>
      </c>
    </row>
    <row r="2568" spans="1:22" x14ac:dyDescent="0.3">
      <c r="A2568">
        <v>2566</v>
      </c>
      <c r="B2568">
        <v>2017</v>
      </c>
      <c r="C2568">
        <v>1</v>
      </c>
      <c r="D2568">
        <v>10</v>
      </c>
      <c r="E2568">
        <v>378.36291499999999</v>
      </c>
      <c r="F2568">
        <v>340.73959400000001</v>
      </c>
      <c r="Q2568">
        <f t="shared" si="153"/>
        <v>10.871968555555561</v>
      </c>
      <c r="V2568">
        <f t="shared" si="154"/>
        <v>389.23488355555554</v>
      </c>
    </row>
    <row r="2569" spans="1:22" x14ac:dyDescent="0.3">
      <c r="A2569">
        <v>2567</v>
      </c>
      <c r="B2569">
        <v>2017</v>
      </c>
      <c r="C2569">
        <v>1</v>
      </c>
      <c r="D2569">
        <v>11</v>
      </c>
      <c r="E2569">
        <v>377.83288599999997</v>
      </c>
      <c r="F2569">
        <v>332.54165599999999</v>
      </c>
      <c r="Q2569">
        <f t="shared" si="153"/>
        <v>12.184678888888893</v>
      </c>
      <c r="V2569">
        <f t="shared" si="154"/>
        <v>390.01756488888884</v>
      </c>
    </row>
    <row r="2570" spans="1:22" x14ac:dyDescent="0.3">
      <c r="A2570">
        <v>2568</v>
      </c>
      <c r="B2570">
        <v>2017</v>
      </c>
      <c r="C2570">
        <v>1</v>
      </c>
      <c r="D2570">
        <v>12</v>
      </c>
      <c r="E2570">
        <v>377.34442100000001</v>
      </c>
      <c r="F2570">
        <v>320.57290599999999</v>
      </c>
      <c r="Q2570">
        <f t="shared" si="153"/>
        <v>80.362762333333322</v>
      </c>
      <c r="V2570">
        <f t="shared" si="154"/>
        <v>457.70718333333332</v>
      </c>
    </row>
    <row r="2571" spans="1:22" x14ac:dyDescent="0.3">
      <c r="A2571">
        <v>2569</v>
      </c>
      <c r="B2571">
        <v>2017</v>
      </c>
      <c r="C2571">
        <v>1</v>
      </c>
      <c r="D2571">
        <v>13</v>
      </c>
      <c r="E2571">
        <v>376.89404300000001</v>
      </c>
      <c r="F2571">
        <v>312.97915599999999</v>
      </c>
      <c r="Q2571">
        <f t="shared" si="153"/>
        <v>53.855824888888904</v>
      </c>
      <c r="V2571">
        <f t="shared" si="154"/>
        <v>430.7498678888889</v>
      </c>
    </row>
    <row r="2572" spans="1:22" x14ac:dyDescent="0.3">
      <c r="A2572">
        <v>2570</v>
      </c>
      <c r="B2572">
        <v>2017</v>
      </c>
      <c r="C2572">
        <v>1</v>
      </c>
      <c r="D2572">
        <v>14</v>
      </c>
      <c r="E2572">
        <v>376.47839399999998</v>
      </c>
      <c r="F2572">
        <v>306.10415599999999</v>
      </c>
      <c r="Q2572">
        <f t="shared" si="153"/>
        <v>52.534447777777785</v>
      </c>
      <c r="V2572">
        <f t="shared" si="154"/>
        <v>429.01284177777779</v>
      </c>
    </row>
    <row r="2573" spans="1:22" x14ac:dyDescent="0.3">
      <c r="A2573">
        <v>2571</v>
      </c>
      <c r="B2573">
        <v>2017</v>
      </c>
      <c r="C2573">
        <v>1</v>
      </c>
      <c r="D2573">
        <v>15</v>
      </c>
      <c r="E2573">
        <v>376.09454299999999</v>
      </c>
      <c r="F2573">
        <v>300.58334400000001</v>
      </c>
      <c r="Q2573">
        <f t="shared" si="153"/>
        <v>27.786559999999994</v>
      </c>
      <c r="V2573">
        <f t="shared" si="154"/>
        <v>403.881103</v>
      </c>
    </row>
    <row r="2574" spans="1:22" x14ac:dyDescent="0.3">
      <c r="A2574">
        <v>2572</v>
      </c>
      <c r="B2574">
        <v>2017</v>
      </c>
      <c r="C2574">
        <v>1</v>
      </c>
      <c r="D2574">
        <v>16</v>
      </c>
      <c r="E2574">
        <v>375.739868</v>
      </c>
      <c r="F2574">
        <v>295.10415599999999</v>
      </c>
      <c r="Q2574">
        <f t="shared" si="153"/>
        <v>8.9591270000000041</v>
      </c>
      <c r="V2574">
        <f t="shared" si="154"/>
        <v>384.69899500000002</v>
      </c>
    </row>
    <row r="2575" spans="1:22" x14ac:dyDescent="0.3">
      <c r="A2575">
        <v>2573</v>
      </c>
      <c r="B2575">
        <v>2017</v>
      </c>
      <c r="C2575">
        <v>1</v>
      </c>
      <c r="D2575">
        <v>17</v>
      </c>
      <c r="E2575">
        <v>375.41198700000001</v>
      </c>
      <c r="F2575">
        <v>291.16665599999999</v>
      </c>
      <c r="Q2575">
        <f t="shared" si="153"/>
        <v>60.990112222222201</v>
      </c>
      <c r="V2575">
        <f t="shared" si="154"/>
        <v>436.4020992222222</v>
      </c>
    </row>
    <row r="2576" spans="1:22" x14ac:dyDescent="0.3">
      <c r="A2576">
        <v>2574</v>
      </c>
      <c r="B2576">
        <v>2017</v>
      </c>
      <c r="C2576">
        <v>1</v>
      </c>
      <c r="D2576">
        <v>18</v>
      </c>
      <c r="E2576">
        <v>375.10870399999999</v>
      </c>
      <c r="F2576">
        <v>304.23959400000001</v>
      </c>
      <c r="Q2576">
        <f t="shared" si="153"/>
        <v>91.807749444444482</v>
      </c>
      <c r="V2576">
        <f t="shared" si="154"/>
        <v>466.91645344444447</v>
      </c>
    </row>
    <row r="2577" spans="1:22" x14ac:dyDescent="0.3">
      <c r="A2577">
        <v>2575</v>
      </c>
      <c r="B2577">
        <v>2017</v>
      </c>
      <c r="C2577">
        <v>1</v>
      </c>
      <c r="D2577">
        <v>19</v>
      </c>
      <c r="E2577">
        <v>374.82806399999998</v>
      </c>
      <c r="F2577">
        <v>309.3125</v>
      </c>
      <c r="Q2577">
        <f t="shared" si="153"/>
        <v>8.8866068888888705</v>
      </c>
      <c r="V2577">
        <f t="shared" si="154"/>
        <v>383.71467088888886</v>
      </c>
    </row>
    <row r="2578" spans="1:22" x14ac:dyDescent="0.3">
      <c r="A2578">
        <v>2576</v>
      </c>
      <c r="B2578">
        <v>2017</v>
      </c>
      <c r="C2578">
        <v>1</v>
      </c>
      <c r="D2578">
        <v>20</v>
      </c>
      <c r="E2578">
        <v>374.56811499999998</v>
      </c>
      <c r="F2578">
        <v>315.85415599999999</v>
      </c>
      <c r="Q2578">
        <f t="shared" si="153"/>
        <v>5.2984347777777749</v>
      </c>
      <c r="V2578">
        <f t="shared" si="154"/>
        <v>379.86654977777778</v>
      </c>
    </row>
    <row r="2579" spans="1:22" x14ac:dyDescent="0.3">
      <c r="A2579">
        <v>2577</v>
      </c>
      <c r="B2579">
        <v>2017</v>
      </c>
      <c r="C2579">
        <v>1</v>
      </c>
      <c r="D2579">
        <v>21</v>
      </c>
      <c r="E2579">
        <v>374.32720899999998</v>
      </c>
      <c r="F2579">
        <v>328.88540599999999</v>
      </c>
      <c r="Q2579">
        <f t="shared" si="153"/>
        <v>-69.597432444444436</v>
      </c>
      <c r="V2579">
        <f t="shared" si="154"/>
        <v>304.72977655555553</v>
      </c>
    </row>
    <row r="2580" spans="1:22" x14ac:dyDescent="0.3">
      <c r="A2580">
        <v>2578</v>
      </c>
      <c r="B2580">
        <v>2017</v>
      </c>
      <c r="C2580">
        <v>1</v>
      </c>
      <c r="D2580">
        <v>22</v>
      </c>
      <c r="E2580">
        <v>374.10537699999998</v>
      </c>
      <c r="F2580">
        <v>336.43478399999998</v>
      </c>
      <c r="Q2580">
        <f t="shared" si="153"/>
        <v>-86.20105333333332</v>
      </c>
      <c r="V2580">
        <f t="shared" si="154"/>
        <v>287.90432366666664</v>
      </c>
    </row>
    <row r="2581" spans="1:22" x14ac:dyDescent="0.3">
      <c r="A2581">
        <v>2579</v>
      </c>
      <c r="B2581">
        <v>2017</v>
      </c>
      <c r="C2581">
        <v>1</v>
      </c>
      <c r="D2581">
        <v>23</v>
      </c>
      <c r="E2581">
        <v>373.89978000000002</v>
      </c>
      <c r="F2581">
        <v>340.125</v>
      </c>
      <c r="Q2581">
        <f t="shared" si="153"/>
        <v>-65.407253666666648</v>
      </c>
      <c r="V2581">
        <f t="shared" si="154"/>
        <v>308.49252633333339</v>
      </c>
    </row>
    <row r="2582" spans="1:22" x14ac:dyDescent="0.3">
      <c r="A2582">
        <v>2580</v>
      </c>
      <c r="B2582">
        <v>2017</v>
      </c>
      <c r="C2582">
        <v>1</v>
      </c>
      <c r="D2582">
        <v>24</v>
      </c>
      <c r="E2582">
        <v>373.70880099999999</v>
      </c>
      <c r="F2582">
        <v>341</v>
      </c>
      <c r="Q2582">
        <f t="shared" si="153"/>
        <v>-62.538397666666697</v>
      </c>
      <c r="V2582">
        <f t="shared" si="154"/>
        <v>311.1704033333333</v>
      </c>
    </row>
    <row r="2583" spans="1:22" x14ac:dyDescent="0.3">
      <c r="A2583">
        <v>2581</v>
      </c>
      <c r="B2583">
        <v>2017</v>
      </c>
      <c r="C2583">
        <v>1</v>
      </c>
      <c r="D2583">
        <v>25</v>
      </c>
      <c r="E2583">
        <v>373.53125</v>
      </c>
      <c r="F2583">
        <v>341.02084400000001</v>
      </c>
      <c r="Q2583">
        <f t="shared" si="153"/>
        <v>-125.47827844444444</v>
      </c>
      <c r="V2583">
        <f t="shared" si="154"/>
        <v>248.05297155555556</v>
      </c>
    </row>
    <row r="2584" spans="1:22" x14ac:dyDescent="0.3">
      <c r="A2584">
        <v>2582</v>
      </c>
      <c r="B2584">
        <v>2017</v>
      </c>
      <c r="C2584">
        <v>1</v>
      </c>
      <c r="D2584">
        <v>26</v>
      </c>
      <c r="E2584">
        <v>373.36599699999999</v>
      </c>
      <c r="F2584">
        <v>340.90625</v>
      </c>
      <c r="Q2584">
        <f t="shared" si="153"/>
        <v>-126.57925077777776</v>
      </c>
      <c r="V2584">
        <f t="shared" si="154"/>
        <v>246.78674622222223</v>
      </c>
    </row>
    <row r="2585" spans="1:22" x14ac:dyDescent="0.3">
      <c r="A2585">
        <v>2583</v>
      </c>
      <c r="B2585">
        <v>2017</v>
      </c>
      <c r="C2585">
        <v>1</v>
      </c>
      <c r="D2585">
        <v>27</v>
      </c>
      <c r="E2585">
        <v>373.21209700000003</v>
      </c>
      <c r="F2585">
        <v>337.84375</v>
      </c>
      <c r="Q2585">
        <f t="shared" si="153"/>
        <v>-71.453782888888867</v>
      </c>
      <c r="V2585">
        <f t="shared" si="154"/>
        <v>301.75831411111119</v>
      </c>
    </row>
    <row r="2586" spans="1:22" x14ac:dyDescent="0.3">
      <c r="A2586">
        <v>2584</v>
      </c>
      <c r="B2586">
        <v>2017</v>
      </c>
      <c r="C2586">
        <v>1</v>
      </c>
      <c r="D2586">
        <v>28</v>
      </c>
      <c r="E2586">
        <v>373.06906099999998</v>
      </c>
      <c r="F2586">
        <v>334.40625</v>
      </c>
      <c r="Q2586">
        <f t="shared" si="153"/>
        <v>-2.4858263333333324</v>
      </c>
      <c r="V2586">
        <f t="shared" si="154"/>
        <v>370.58323466666667</v>
      </c>
    </row>
    <row r="2587" spans="1:22" x14ac:dyDescent="0.3">
      <c r="A2587">
        <v>2585</v>
      </c>
      <c r="B2587">
        <v>2017</v>
      </c>
      <c r="C2587">
        <v>1</v>
      </c>
      <c r="D2587">
        <v>29</v>
      </c>
      <c r="E2587">
        <v>372.93689000000001</v>
      </c>
      <c r="F2587">
        <v>330.83334400000001</v>
      </c>
      <c r="Q2587">
        <f t="shared" si="153"/>
        <v>2.3236152222222208</v>
      </c>
      <c r="V2587">
        <f t="shared" si="154"/>
        <v>375.26050522222221</v>
      </c>
    </row>
    <row r="2588" spans="1:22" x14ac:dyDescent="0.3">
      <c r="A2588">
        <v>2586</v>
      </c>
      <c r="B2588">
        <v>2017</v>
      </c>
      <c r="C2588">
        <v>1</v>
      </c>
      <c r="D2588">
        <v>30</v>
      </c>
      <c r="E2588">
        <v>372.81332400000002</v>
      </c>
      <c r="F2588">
        <v>326.47915599999999</v>
      </c>
      <c r="Q2588">
        <f t="shared" si="153"/>
        <v>-20.29178522222222</v>
      </c>
      <c r="V2588">
        <f t="shared" si="154"/>
        <v>352.52153877777778</v>
      </c>
    </row>
    <row r="2589" spans="1:22" x14ac:dyDescent="0.3">
      <c r="A2589">
        <v>2587</v>
      </c>
      <c r="B2589">
        <v>2017</v>
      </c>
      <c r="C2589">
        <v>1</v>
      </c>
      <c r="D2589">
        <v>31</v>
      </c>
      <c r="E2589">
        <v>372.69775399999997</v>
      </c>
      <c r="F2589">
        <v>323.45834400000001</v>
      </c>
      <c r="Q2589">
        <f t="shared" si="153"/>
        <v>-47.95442711111113</v>
      </c>
      <c r="V2589">
        <f t="shared" si="154"/>
        <v>324.74332688888887</v>
      </c>
    </row>
    <row r="2590" spans="1:22" x14ac:dyDescent="0.3">
      <c r="A2590">
        <v>2588</v>
      </c>
      <c r="B2590">
        <v>2017</v>
      </c>
      <c r="C2590">
        <v>2</v>
      </c>
      <c r="D2590">
        <v>1</v>
      </c>
      <c r="E2590">
        <v>372.58944700000001</v>
      </c>
      <c r="F2590">
        <v>317.77084400000001</v>
      </c>
      <c r="Q2590">
        <f t="shared" si="153"/>
        <v>-66.875179777777774</v>
      </c>
      <c r="V2590">
        <f t="shared" si="154"/>
        <v>305.71426722222225</v>
      </c>
    </row>
    <row r="2591" spans="1:22" x14ac:dyDescent="0.3">
      <c r="A2591">
        <v>2589</v>
      </c>
      <c r="B2591">
        <v>2017</v>
      </c>
      <c r="C2591">
        <v>2</v>
      </c>
      <c r="D2591">
        <v>2</v>
      </c>
      <c r="E2591">
        <v>372.48782299999999</v>
      </c>
      <c r="F2591">
        <v>311.375</v>
      </c>
      <c r="Q2591">
        <f t="shared" si="153"/>
        <v>-45.046698888888905</v>
      </c>
      <c r="V2591">
        <f t="shared" si="154"/>
        <v>327.44112411111109</v>
      </c>
    </row>
    <row r="2592" spans="1:22" x14ac:dyDescent="0.3">
      <c r="A2592">
        <v>2590</v>
      </c>
      <c r="B2592">
        <v>2017</v>
      </c>
      <c r="C2592">
        <v>2</v>
      </c>
      <c r="D2592">
        <v>3</v>
      </c>
      <c r="E2592">
        <v>372.39233400000001</v>
      </c>
      <c r="F2592">
        <v>308.35415599999999</v>
      </c>
      <c r="Q2592">
        <f t="shared" si="153"/>
        <v>-54.22168955555555</v>
      </c>
      <c r="V2592">
        <f t="shared" si="154"/>
        <v>318.17064444444446</v>
      </c>
    </row>
    <row r="2593" spans="1:22" x14ac:dyDescent="0.3">
      <c r="A2593">
        <v>2591</v>
      </c>
      <c r="B2593">
        <v>2017</v>
      </c>
      <c r="C2593">
        <v>2</v>
      </c>
      <c r="D2593">
        <v>4</v>
      </c>
      <c r="E2593">
        <v>372.30252100000001</v>
      </c>
      <c r="F2593">
        <v>323.42709400000001</v>
      </c>
      <c r="Q2593">
        <f t="shared" si="153"/>
        <v>-29.036129555555565</v>
      </c>
      <c r="V2593">
        <f t="shared" si="154"/>
        <v>343.26639144444442</v>
      </c>
    </row>
    <row r="2594" spans="1:22" x14ac:dyDescent="0.3">
      <c r="A2594">
        <v>2592</v>
      </c>
      <c r="B2594">
        <v>2017</v>
      </c>
      <c r="C2594">
        <v>2</v>
      </c>
      <c r="D2594">
        <v>5</v>
      </c>
      <c r="E2594">
        <v>372.21783399999998</v>
      </c>
      <c r="F2594">
        <v>345.47915599999999</v>
      </c>
      <c r="Q2594">
        <f t="shared" si="153"/>
        <v>2.5341389999999944</v>
      </c>
      <c r="V2594">
        <f t="shared" si="154"/>
        <v>374.75197299999996</v>
      </c>
    </row>
    <row r="2595" spans="1:22" x14ac:dyDescent="0.3">
      <c r="A2595">
        <v>2593</v>
      </c>
      <c r="B2595">
        <v>2017</v>
      </c>
      <c r="C2595">
        <v>2</v>
      </c>
      <c r="D2595">
        <v>6</v>
      </c>
      <c r="E2595">
        <v>372.13797</v>
      </c>
      <c r="F2595">
        <v>354.5</v>
      </c>
      <c r="Q2595">
        <f t="shared" si="153"/>
        <v>9.3470731111111078</v>
      </c>
      <c r="V2595">
        <f t="shared" si="154"/>
        <v>381.48504311111111</v>
      </c>
    </row>
    <row r="2596" spans="1:22" x14ac:dyDescent="0.3">
      <c r="A2596">
        <v>2594</v>
      </c>
      <c r="B2596">
        <v>2017</v>
      </c>
      <c r="C2596">
        <v>2</v>
      </c>
      <c r="D2596">
        <v>7</v>
      </c>
      <c r="E2596">
        <v>372.06243899999998</v>
      </c>
      <c r="F2596">
        <v>363.23959400000001</v>
      </c>
      <c r="Q2596">
        <f t="shared" si="153"/>
        <v>13.124355888888893</v>
      </c>
      <c r="V2596">
        <f t="shared" si="154"/>
        <v>385.18679488888887</v>
      </c>
    </row>
    <row r="2597" spans="1:22" x14ac:dyDescent="0.3">
      <c r="A2597">
        <v>2595</v>
      </c>
      <c r="B2597">
        <v>2017</v>
      </c>
      <c r="C2597">
        <v>2</v>
      </c>
      <c r="D2597">
        <v>8</v>
      </c>
      <c r="E2597">
        <v>371.99093599999998</v>
      </c>
      <c r="F2597">
        <v>384.57290599999999</v>
      </c>
      <c r="Q2597">
        <f t="shared" si="153"/>
        <v>3.4417691111111139</v>
      </c>
      <c r="V2597">
        <f t="shared" si="154"/>
        <v>375.43270511111109</v>
      </c>
    </row>
    <row r="2598" spans="1:22" x14ac:dyDescent="0.3">
      <c r="A2598">
        <v>2596</v>
      </c>
      <c r="B2598">
        <v>2017</v>
      </c>
      <c r="C2598">
        <v>2</v>
      </c>
      <c r="D2598">
        <v>9</v>
      </c>
      <c r="E2598">
        <v>371.92312600000002</v>
      </c>
      <c r="F2598">
        <v>452.03125</v>
      </c>
      <c r="Q2598">
        <f t="shared" si="153"/>
        <v>-15.44376622222223</v>
      </c>
      <c r="V2598">
        <f t="shared" si="154"/>
        <v>356.4793597777778</v>
      </c>
    </row>
    <row r="2599" spans="1:22" x14ac:dyDescent="0.3">
      <c r="A2599">
        <v>2597</v>
      </c>
      <c r="B2599">
        <v>2017</v>
      </c>
      <c r="C2599">
        <v>2</v>
      </c>
      <c r="D2599">
        <v>10</v>
      </c>
      <c r="E2599">
        <v>371.85861199999999</v>
      </c>
      <c r="F2599">
        <v>786.01043700000002</v>
      </c>
      <c r="Q2599">
        <f t="shared" si="153"/>
        <v>-10.781104111111112</v>
      </c>
      <c r="V2599">
        <f t="shared" si="154"/>
        <v>361.07750788888887</v>
      </c>
    </row>
    <row r="2600" spans="1:22" x14ac:dyDescent="0.3">
      <c r="A2600">
        <v>2598</v>
      </c>
      <c r="B2600">
        <v>2017</v>
      </c>
      <c r="C2600">
        <v>2</v>
      </c>
      <c r="D2600">
        <v>11</v>
      </c>
      <c r="E2600">
        <v>371.797394</v>
      </c>
      <c r="F2600">
        <v>827.48956299999998</v>
      </c>
      <c r="Q2600">
        <f t="shared" si="153"/>
        <v>-47.6827831111111</v>
      </c>
      <c r="V2600">
        <f t="shared" si="154"/>
        <v>324.11461088888888</v>
      </c>
    </row>
    <row r="2601" spans="1:22" x14ac:dyDescent="0.3">
      <c r="A2601">
        <v>2599</v>
      </c>
      <c r="B2601">
        <v>2017</v>
      </c>
      <c r="C2601">
        <v>2</v>
      </c>
      <c r="D2601">
        <v>12</v>
      </c>
      <c r="E2601">
        <v>371.738922</v>
      </c>
      <c r="F2601">
        <v>708.08331299999998</v>
      </c>
      <c r="Q2601">
        <f t="shared" si="153"/>
        <v>-54.887169777777785</v>
      </c>
      <c r="V2601">
        <f t="shared" si="154"/>
        <v>316.85175222222222</v>
      </c>
    </row>
    <row r="2602" spans="1:22" x14ac:dyDescent="0.3">
      <c r="A2602">
        <v>2600</v>
      </c>
      <c r="B2602">
        <v>2017</v>
      </c>
      <c r="C2602">
        <v>2</v>
      </c>
      <c r="D2602">
        <v>13</v>
      </c>
      <c r="E2602">
        <v>371.68301400000001</v>
      </c>
      <c r="F2602">
        <v>654.03125</v>
      </c>
      <c r="Q2602">
        <f t="shared" si="153"/>
        <v>-57.892937555555562</v>
      </c>
      <c r="V2602">
        <f t="shared" si="154"/>
        <v>313.79007644444448</v>
      </c>
    </row>
    <row r="2603" spans="1:22" x14ac:dyDescent="0.3">
      <c r="A2603">
        <v>2601</v>
      </c>
      <c r="B2603">
        <v>2017</v>
      </c>
      <c r="C2603">
        <v>2</v>
      </c>
      <c r="D2603">
        <v>14</v>
      </c>
      <c r="E2603">
        <v>371.79840100000001</v>
      </c>
      <c r="F2603">
        <v>633.55206299999998</v>
      </c>
      <c r="Q2603">
        <f t="shared" si="153"/>
        <v>-102.35227122222224</v>
      </c>
      <c r="V2603">
        <f t="shared" si="154"/>
        <v>269.44612977777774</v>
      </c>
    </row>
    <row r="2604" spans="1:22" x14ac:dyDescent="0.3">
      <c r="A2604">
        <v>2602</v>
      </c>
      <c r="B2604">
        <v>2017</v>
      </c>
      <c r="C2604">
        <v>2</v>
      </c>
      <c r="D2604">
        <v>15</v>
      </c>
      <c r="E2604">
        <v>378.56222500000001</v>
      </c>
      <c r="F2604">
        <v>637.53125</v>
      </c>
      <c r="Q2604">
        <f t="shared" si="153"/>
        <v>-86.402977888888884</v>
      </c>
      <c r="V2604">
        <f t="shared" si="154"/>
        <v>292.15924711111114</v>
      </c>
    </row>
    <row r="2605" spans="1:22" x14ac:dyDescent="0.3">
      <c r="A2605">
        <v>2603</v>
      </c>
      <c r="B2605">
        <v>2017</v>
      </c>
      <c r="C2605">
        <v>2</v>
      </c>
      <c r="D2605">
        <v>16</v>
      </c>
      <c r="E2605">
        <v>399.39807100000002</v>
      </c>
      <c r="F2605">
        <v>766.38543700000002</v>
      </c>
      <c r="Q2605">
        <f t="shared" si="153"/>
        <v>-93.862297888888889</v>
      </c>
      <c r="V2605">
        <f t="shared" si="154"/>
        <v>305.5357731111111</v>
      </c>
    </row>
    <row r="2606" spans="1:22" x14ac:dyDescent="0.3">
      <c r="A2606">
        <v>2604</v>
      </c>
      <c r="B2606">
        <v>2017</v>
      </c>
      <c r="C2606">
        <v>2</v>
      </c>
      <c r="D2606">
        <v>17</v>
      </c>
      <c r="E2606">
        <v>485.109039</v>
      </c>
      <c r="F2606">
        <v>907.20831299999998</v>
      </c>
      <c r="Q2606">
        <f t="shared" si="153"/>
        <v>-116.71919788888889</v>
      </c>
      <c r="V2606">
        <f t="shared" si="154"/>
        <v>368.38984111111108</v>
      </c>
    </row>
    <row r="2607" spans="1:22" x14ac:dyDescent="0.3">
      <c r="A2607">
        <v>2605</v>
      </c>
      <c r="B2607">
        <v>2017</v>
      </c>
      <c r="C2607">
        <v>2</v>
      </c>
      <c r="D2607">
        <v>18</v>
      </c>
      <c r="E2607">
        <v>997.40295400000002</v>
      </c>
      <c r="F2607">
        <v>850.375</v>
      </c>
      <c r="Q2607">
        <f t="shared" si="153"/>
        <v>-105.48031277777778</v>
      </c>
      <c r="V2607">
        <f t="shared" si="154"/>
        <v>891.92264122222218</v>
      </c>
    </row>
    <row r="2608" spans="1:22" x14ac:dyDescent="0.3">
      <c r="A2608">
        <v>2606</v>
      </c>
      <c r="B2608">
        <v>2017</v>
      </c>
      <c r="C2608">
        <v>2</v>
      </c>
      <c r="D2608">
        <v>19</v>
      </c>
      <c r="E2608">
        <v>1446.4573969999999</v>
      </c>
      <c r="F2608">
        <v>790.36456299999998</v>
      </c>
      <c r="Q2608">
        <f t="shared" si="153"/>
        <v>-58.396020000000007</v>
      </c>
      <c r="V2608">
        <f t="shared" si="154"/>
        <v>1388.061377</v>
      </c>
    </row>
    <row r="2609" spans="1:22" x14ac:dyDescent="0.3">
      <c r="A2609">
        <v>2607</v>
      </c>
      <c r="B2609">
        <v>2017</v>
      </c>
      <c r="C2609">
        <v>2</v>
      </c>
      <c r="D2609">
        <v>20</v>
      </c>
      <c r="E2609">
        <v>1155.6899410000001</v>
      </c>
      <c r="F2609">
        <v>757.32293700000002</v>
      </c>
      <c r="Q2609">
        <f t="shared" si="153"/>
        <v>-98.70592255555556</v>
      </c>
      <c r="V2609">
        <f t="shared" si="154"/>
        <v>1056.9840184444445</v>
      </c>
    </row>
    <row r="2610" spans="1:22" x14ac:dyDescent="0.3">
      <c r="A2610">
        <v>2608</v>
      </c>
      <c r="B2610">
        <v>2017</v>
      </c>
      <c r="C2610">
        <v>2</v>
      </c>
      <c r="D2610">
        <v>21</v>
      </c>
      <c r="E2610">
        <v>1350.3889160000001</v>
      </c>
      <c r="F2610">
        <v>773.25262499999997</v>
      </c>
      <c r="Q2610">
        <f t="shared" si="153"/>
        <v>-72.165093444444423</v>
      </c>
      <c r="V2610">
        <f t="shared" si="154"/>
        <v>1278.2238225555557</v>
      </c>
    </row>
    <row r="2611" spans="1:22" x14ac:dyDescent="0.3">
      <c r="A2611">
        <v>2609</v>
      </c>
      <c r="B2611">
        <v>2017</v>
      </c>
      <c r="C2611">
        <v>2</v>
      </c>
      <c r="D2611">
        <v>22</v>
      </c>
      <c r="E2611">
        <v>1364.118774</v>
      </c>
      <c r="F2611">
        <v>749.45831299999998</v>
      </c>
      <c r="Q2611">
        <f t="shared" si="153"/>
        <v>-63.309824555555501</v>
      </c>
      <c r="V2611">
        <f t="shared" si="154"/>
        <v>1300.8089494444446</v>
      </c>
    </row>
    <row r="2612" spans="1:22" x14ac:dyDescent="0.3">
      <c r="A2612">
        <v>2610</v>
      </c>
      <c r="B2612">
        <v>2017</v>
      </c>
      <c r="C2612">
        <v>2</v>
      </c>
      <c r="D2612">
        <v>23</v>
      </c>
      <c r="E2612">
        <v>1099.0239260000001</v>
      </c>
      <c r="F2612">
        <v>711.33331299999998</v>
      </c>
      <c r="Q2612">
        <f t="shared" si="153"/>
        <v>-41.113813777777771</v>
      </c>
      <c r="V2612">
        <f t="shared" si="154"/>
        <v>1057.9101122222223</v>
      </c>
    </row>
    <row r="2613" spans="1:22" x14ac:dyDescent="0.3">
      <c r="A2613">
        <v>2611</v>
      </c>
      <c r="B2613">
        <v>2017</v>
      </c>
      <c r="C2613">
        <v>2</v>
      </c>
      <c r="D2613">
        <v>24</v>
      </c>
      <c r="E2613">
        <v>614.60968000000003</v>
      </c>
      <c r="F2613">
        <v>676.13543700000002</v>
      </c>
      <c r="Q2613">
        <f t="shared" si="153"/>
        <v>-87.320658555555553</v>
      </c>
      <c r="V2613">
        <f t="shared" si="154"/>
        <v>527.28902144444442</v>
      </c>
    </row>
    <row r="2614" spans="1:22" x14ac:dyDescent="0.3">
      <c r="A2614">
        <v>2612</v>
      </c>
      <c r="B2614">
        <v>2017</v>
      </c>
      <c r="C2614">
        <v>2</v>
      </c>
      <c r="D2614">
        <v>25</v>
      </c>
      <c r="E2614">
        <v>429.65176400000001</v>
      </c>
      <c r="F2614">
        <v>642.30206299999998</v>
      </c>
      <c r="Q2614">
        <f t="shared" si="153"/>
        <v>-88.761921888888878</v>
      </c>
      <c r="V2614">
        <f t="shared" si="154"/>
        <v>340.88984211111114</v>
      </c>
    </row>
    <row r="2615" spans="1:22" x14ac:dyDescent="0.3">
      <c r="A2615">
        <v>2613</v>
      </c>
      <c r="B2615">
        <v>2017</v>
      </c>
      <c r="C2615">
        <v>2</v>
      </c>
      <c r="D2615">
        <v>26</v>
      </c>
      <c r="E2615">
        <v>390.99661300000002</v>
      </c>
      <c r="F2615">
        <v>615.94793700000002</v>
      </c>
      <c r="Q2615">
        <f t="shared" si="153"/>
        <v>-70.904768333333323</v>
      </c>
      <c r="V2615">
        <f t="shared" si="154"/>
        <v>320.0918446666667</v>
      </c>
    </row>
    <row r="2616" spans="1:22" x14ac:dyDescent="0.3">
      <c r="A2616">
        <v>2614</v>
      </c>
      <c r="B2616">
        <v>2017</v>
      </c>
      <c r="C2616">
        <v>2</v>
      </c>
      <c r="D2616">
        <v>27</v>
      </c>
      <c r="E2616">
        <v>388.73046900000003</v>
      </c>
      <c r="F2616">
        <v>586.59375</v>
      </c>
      <c r="Q2616">
        <f t="shared" si="153"/>
        <v>-81.592522444444455</v>
      </c>
      <c r="V2616">
        <f t="shared" si="154"/>
        <v>307.13794655555557</v>
      </c>
    </row>
    <row r="2617" spans="1:22" x14ac:dyDescent="0.3">
      <c r="A2617">
        <v>2615</v>
      </c>
      <c r="B2617">
        <v>2017</v>
      </c>
      <c r="C2617">
        <v>2</v>
      </c>
      <c r="D2617">
        <v>28</v>
      </c>
      <c r="E2617">
        <v>387.09429899999998</v>
      </c>
      <c r="F2617">
        <v>558.46875</v>
      </c>
      <c r="Q2617">
        <f t="shared" si="153"/>
        <v>-83.372677222222208</v>
      </c>
      <c r="V2617">
        <f t="shared" si="154"/>
        <v>303.72162177777778</v>
      </c>
    </row>
    <row r="2618" spans="1:22" x14ac:dyDescent="0.3">
      <c r="A2618">
        <v>2616</v>
      </c>
      <c r="B2618">
        <v>2017</v>
      </c>
      <c r="C2618">
        <v>3</v>
      </c>
      <c r="D2618">
        <v>1</v>
      </c>
      <c r="E2618">
        <v>385.87240600000001</v>
      </c>
      <c r="F2618">
        <v>527.28125</v>
      </c>
      <c r="Q2618">
        <f t="shared" si="153"/>
        <v>-65.254441777777785</v>
      </c>
      <c r="V2618">
        <f t="shared" si="154"/>
        <v>320.61796422222221</v>
      </c>
    </row>
    <row r="2619" spans="1:22" x14ac:dyDescent="0.3">
      <c r="A2619">
        <v>2617</v>
      </c>
      <c r="B2619">
        <v>2017</v>
      </c>
      <c r="C2619">
        <v>3</v>
      </c>
      <c r="D2619">
        <v>2</v>
      </c>
      <c r="E2619">
        <v>384.74975599999999</v>
      </c>
      <c r="F2619">
        <v>504.5625</v>
      </c>
      <c r="Q2619">
        <f t="shared" si="153"/>
        <v>-39.238223666666663</v>
      </c>
      <c r="V2619">
        <f t="shared" si="154"/>
        <v>345.51153233333332</v>
      </c>
    </row>
    <row r="2620" spans="1:22" x14ac:dyDescent="0.3">
      <c r="A2620">
        <v>2618</v>
      </c>
      <c r="B2620">
        <v>2017</v>
      </c>
      <c r="C2620">
        <v>3</v>
      </c>
      <c r="D2620">
        <v>3</v>
      </c>
      <c r="E2620">
        <v>383.71649200000002</v>
      </c>
      <c r="F2620">
        <v>493.73959400000001</v>
      </c>
      <c r="Q2620">
        <f t="shared" si="153"/>
        <v>-7.2935178888888759</v>
      </c>
      <c r="V2620">
        <f t="shared" si="154"/>
        <v>376.42297411111116</v>
      </c>
    </row>
    <row r="2621" spans="1:22" x14ac:dyDescent="0.3">
      <c r="A2621">
        <v>2619</v>
      </c>
      <c r="B2621">
        <v>2017</v>
      </c>
      <c r="C2621">
        <v>3</v>
      </c>
      <c r="D2621">
        <v>4</v>
      </c>
      <c r="E2621">
        <v>382.76583900000003</v>
      </c>
      <c r="F2621">
        <v>483</v>
      </c>
      <c r="Q2621">
        <f t="shared" si="153"/>
        <v>7.8097908888888945</v>
      </c>
      <c r="V2621">
        <f t="shared" si="154"/>
        <v>390.5756298888889</v>
      </c>
    </row>
    <row r="2622" spans="1:22" x14ac:dyDescent="0.3">
      <c r="A2622">
        <v>2620</v>
      </c>
      <c r="B2622">
        <v>2017</v>
      </c>
      <c r="C2622">
        <v>3</v>
      </c>
      <c r="D2622">
        <v>5</v>
      </c>
      <c r="E2622">
        <v>668.854736</v>
      </c>
      <c r="F2622">
        <v>464.65625</v>
      </c>
      <c r="Q2622">
        <f t="shared" si="153"/>
        <v>-17.739562777777767</v>
      </c>
      <c r="V2622">
        <f t="shared" si="154"/>
        <v>651.11517322222221</v>
      </c>
    </row>
    <row r="2623" spans="1:22" x14ac:dyDescent="0.3">
      <c r="A2623">
        <v>2621</v>
      </c>
      <c r="B2623">
        <v>2017</v>
      </c>
      <c r="C2623">
        <v>3</v>
      </c>
      <c r="D2623">
        <v>6</v>
      </c>
      <c r="E2623">
        <v>1141.701538</v>
      </c>
      <c r="F2623">
        <v>453.14584400000001</v>
      </c>
      <c r="Q2623">
        <f t="shared" si="153"/>
        <v>75.135684222222224</v>
      </c>
      <c r="V2623">
        <f t="shared" si="154"/>
        <v>1216.8372222222222</v>
      </c>
    </row>
    <row r="2624" spans="1:22" x14ac:dyDescent="0.3">
      <c r="A2624">
        <v>2622</v>
      </c>
      <c r="B2624">
        <v>2017</v>
      </c>
      <c r="C2624">
        <v>3</v>
      </c>
      <c r="D2624">
        <v>7</v>
      </c>
      <c r="E2624">
        <v>666.46936000000005</v>
      </c>
      <c r="F2624">
        <v>442.41665599999999</v>
      </c>
      <c r="Q2624">
        <f t="shared" ref="Q2624:Q2687" si="155">Q67</f>
        <v>72.173722999999981</v>
      </c>
      <c r="V2624">
        <f t="shared" si="154"/>
        <v>738.64308300000005</v>
      </c>
    </row>
    <row r="2625" spans="1:22" x14ac:dyDescent="0.3">
      <c r="A2625">
        <v>2623</v>
      </c>
      <c r="B2625">
        <v>2017</v>
      </c>
      <c r="C2625">
        <v>3</v>
      </c>
      <c r="D2625">
        <v>8</v>
      </c>
      <c r="E2625">
        <v>448.64269999999999</v>
      </c>
      <c r="F2625">
        <v>448.60415599999999</v>
      </c>
      <c r="Q2625">
        <f t="shared" si="155"/>
        <v>-14.062055666666659</v>
      </c>
      <c r="V2625">
        <f t="shared" si="154"/>
        <v>434.58064433333334</v>
      </c>
    </row>
    <row r="2626" spans="1:22" x14ac:dyDescent="0.3">
      <c r="A2626">
        <v>2624</v>
      </c>
      <c r="B2626">
        <v>2017</v>
      </c>
      <c r="C2626">
        <v>3</v>
      </c>
      <c r="D2626">
        <v>9</v>
      </c>
      <c r="E2626">
        <v>393.05627399999997</v>
      </c>
      <c r="F2626">
        <v>480.27084400000001</v>
      </c>
      <c r="Q2626">
        <f t="shared" si="155"/>
        <v>-16.208550333333353</v>
      </c>
      <c r="V2626">
        <f t="shared" si="154"/>
        <v>376.84772366666664</v>
      </c>
    </row>
    <row r="2627" spans="1:22" x14ac:dyDescent="0.3">
      <c r="A2627">
        <v>2625</v>
      </c>
      <c r="B2627">
        <v>2017</v>
      </c>
      <c r="C2627">
        <v>3</v>
      </c>
      <c r="D2627">
        <v>10</v>
      </c>
      <c r="E2627">
        <v>389.30575599999997</v>
      </c>
      <c r="F2627">
        <v>609.36456299999998</v>
      </c>
      <c r="Q2627">
        <f t="shared" si="155"/>
        <v>6.7057902222222383</v>
      </c>
      <c r="V2627">
        <f t="shared" ref="V2627:V2690" si="156">E2627+Q2627</f>
        <v>396.01154622222219</v>
      </c>
    </row>
    <row r="2628" spans="1:22" x14ac:dyDescent="0.3">
      <c r="A2628">
        <v>2626</v>
      </c>
      <c r="B2628">
        <v>2017</v>
      </c>
      <c r="C2628">
        <v>3</v>
      </c>
      <c r="D2628">
        <v>11</v>
      </c>
      <c r="E2628">
        <v>387.585083</v>
      </c>
      <c r="F2628">
        <v>712.27081299999998</v>
      </c>
      <c r="Q2628">
        <f t="shared" si="155"/>
        <v>32.178215777777794</v>
      </c>
      <c r="V2628">
        <f t="shared" si="156"/>
        <v>419.76329877777778</v>
      </c>
    </row>
    <row r="2629" spans="1:22" x14ac:dyDescent="0.3">
      <c r="A2629">
        <v>2627</v>
      </c>
      <c r="B2629">
        <v>2017</v>
      </c>
      <c r="C2629">
        <v>3</v>
      </c>
      <c r="D2629">
        <v>12</v>
      </c>
      <c r="E2629">
        <v>386.314392</v>
      </c>
      <c r="F2629">
        <v>702.59783900000002</v>
      </c>
      <c r="Q2629">
        <f t="shared" si="155"/>
        <v>19.830084999999965</v>
      </c>
      <c r="V2629">
        <f t="shared" si="156"/>
        <v>406.14447699999994</v>
      </c>
    </row>
    <row r="2630" spans="1:22" x14ac:dyDescent="0.3">
      <c r="A2630">
        <v>2628</v>
      </c>
      <c r="B2630">
        <v>2017</v>
      </c>
      <c r="C2630">
        <v>3</v>
      </c>
      <c r="D2630">
        <v>13</v>
      </c>
      <c r="E2630">
        <v>385.20992999999999</v>
      </c>
      <c r="F2630">
        <v>693.66668700000002</v>
      </c>
      <c r="Q2630">
        <f t="shared" si="155"/>
        <v>-18.159379666666666</v>
      </c>
      <c r="V2630">
        <f t="shared" si="156"/>
        <v>367.05055033333332</v>
      </c>
    </row>
    <row r="2631" spans="1:22" x14ac:dyDescent="0.3">
      <c r="A2631">
        <v>2629</v>
      </c>
      <c r="B2631">
        <v>2017</v>
      </c>
      <c r="C2631">
        <v>3</v>
      </c>
      <c r="D2631">
        <v>14</v>
      </c>
      <c r="E2631">
        <v>384.17538500000001</v>
      </c>
      <c r="F2631">
        <v>765.28125</v>
      </c>
      <c r="Q2631">
        <f t="shared" si="155"/>
        <v>-28.572441777777769</v>
      </c>
      <c r="V2631">
        <f t="shared" si="156"/>
        <v>355.60294322222222</v>
      </c>
    </row>
    <row r="2632" spans="1:22" x14ac:dyDescent="0.3">
      <c r="A2632">
        <v>2630</v>
      </c>
      <c r="B2632">
        <v>2017</v>
      </c>
      <c r="C2632">
        <v>3</v>
      </c>
      <c r="D2632">
        <v>15</v>
      </c>
      <c r="E2632">
        <v>415.82104500000003</v>
      </c>
      <c r="F2632">
        <v>883.94793700000002</v>
      </c>
      <c r="Q2632">
        <f t="shared" si="155"/>
        <v>-41.728976777777767</v>
      </c>
      <c r="V2632">
        <f t="shared" si="156"/>
        <v>374.09206822222228</v>
      </c>
    </row>
    <row r="2633" spans="1:22" x14ac:dyDescent="0.3">
      <c r="A2633">
        <v>2631</v>
      </c>
      <c r="B2633">
        <v>2017</v>
      </c>
      <c r="C2633">
        <v>3</v>
      </c>
      <c r="D2633">
        <v>16</v>
      </c>
      <c r="E2633">
        <v>789.48144500000001</v>
      </c>
      <c r="F2633">
        <v>1019.96875</v>
      </c>
      <c r="Q2633">
        <f t="shared" si="155"/>
        <v>13.398257555555542</v>
      </c>
      <c r="V2633">
        <f t="shared" si="156"/>
        <v>802.87970255555558</v>
      </c>
    </row>
    <row r="2634" spans="1:22" x14ac:dyDescent="0.3">
      <c r="A2634">
        <v>2632</v>
      </c>
      <c r="B2634">
        <v>2017</v>
      </c>
      <c r="C2634">
        <v>3</v>
      </c>
      <c r="D2634">
        <v>17</v>
      </c>
      <c r="E2634">
        <v>1063.2733149999999</v>
      </c>
      <c r="F2634">
        <v>990.67706299999998</v>
      </c>
      <c r="Q2634">
        <f t="shared" si="155"/>
        <v>76.19810655555554</v>
      </c>
      <c r="V2634">
        <f t="shared" si="156"/>
        <v>1139.4714215555555</v>
      </c>
    </row>
    <row r="2635" spans="1:22" x14ac:dyDescent="0.3">
      <c r="A2635">
        <v>2633</v>
      </c>
      <c r="B2635">
        <v>2017</v>
      </c>
      <c r="C2635">
        <v>3</v>
      </c>
      <c r="D2635">
        <v>18</v>
      </c>
      <c r="E2635">
        <v>1233.59375</v>
      </c>
      <c r="F2635">
        <v>1005.53125</v>
      </c>
      <c r="Q2635">
        <f t="shared" si="155"/>
        <v>17.818271111111105</v>
      </c>
      <c r="V2635">
        <f t="shared" si="156"/>
        <v>1251.412021111111</v>
      </c>
    </row>
    <row r="2636" spans="1:22" x14ac:dyDescent="0.3">
      <c r="A2636">
        <v>2634</v>
      </c>
      <c r="B2636">
        <v>2017</v>
      </c>
      <c r="C2636">
        <v>3</v>
      </c>
      <c r="D2636">
        <v>19</v>
      </c>
      <c r="E2636">
        <v>1371.831909</v>
      </c>
      <c r="F2636">
        <v>1133.125</v>
      </c>
      <c r="Q2636">
        <f t="shared" si="155"/>
        <v>-10.65813177777777</v>
      </c>
      <c r="V2636">
        <f t="shared" si="156"/>
        <v>1361.1737772222223</v>
      </c>
    </row>
    <row r="2637" spans="1:22" x14ac:dyDescent="0.3">
      <c r="A2637">
        <v>2635</v>
      </c>
      <c r="B2637">
        <v>2017</v>
      </c>
      <c r="C2637">
        <v>3</v>
      </c>
      <c r="D2637">
        <v>20</v>
      </c>
      <c r="E2637">
        <v>1474.940918</v>
      </c>
      <c r="F2637">
        <v>1051.25</v>
      </c>
      <c r="Q2637">
        <f t="shared" si="155"/>
        <v>11.719617999999993</v>
      </c>
      <c r="V2637">
        <f t="shared" si="156"/>
        <v>1486.6605360000001</v>
      </c>
    </row>
    <row r="2638" spans="1:22" x14ac:dyDescent="0.3">
      <c r="A2638">
        <v>2636</v>
      </c>
      <c r="B2638">
        <v>2017</v>
      </c>
      <c r="C2638">
        <v>3</v>
      </c>
      <c r="D2638">
        <v>21</v>
      </c>
      <c r="E2638">
        <v>1322.253418</v>
      </c>
      <c r="F2638">
        <v>992.33331299999998</v>
      </c>
      <c r="Q2638">
        <f t="shared" si="155"/>
        <v>12.922966888888899</v>
      </c>
      <c r="V2638">
        <f t="shared" si="156"/>
        <v>1335.1763848888888</v>
      </c>
    </row>
    <row r="2639" spans="1:22" x14ac:dyDescent="0.3">
      <c r="A2639">
        <v>2637</v>
      </c>
      <c r="B2639">
        <v>2017</v>
      </c>
      <c r="C2639">
        <v>3</v>
      </c>
      <c r="D2639">
        <v>22</v>
      </c>
      <c r="E2639">
        <v>1069.9769289999999</v>
      </c>
      <c r="F2639">
        <v>987</v>
      </c>
      <c r="Q2639">
        <f t="shared" si="155"/>
        <v>-32.854322777777782</v>
      </c>
      <c r="V2639">
        <f t="shared" si="156"/>
        <v>1037.1226062222222</v>
      </c>
    </row>
    <row r="2640" spans="1:22" x14ac:dyDescent="0.3">
      <c r="A2640">
        <v>2638</v>
      </c>
      <c r="B2640">
        <v>2017</v>
      </c>
      <c r="C2640">
        <v>3</v>
      </c>
      <c r="D2640">
        <v>23</v>
      </c>
      <c r="E2640">
        <v>858.89917000000003</v>
      </c>
      <c r="F2640">
        <v>972.625</v>
      </c>
      <c r="Q2640">
        <f t="shared" si="155"/>
        <v>-68.878896111111104</v>
      </c>
      <c r="V2640">
        <f t="shared" si="156"/>
        <v>790.02027388888894</v>
      </c>
    </row>
    <row r="2641" spans="1:22" x14ac:dyDescent="0.3">
      <c r="A2641">
        <v>2639</v>
      </c>
      <c r="B2641">
        <v>2017</v>
      </c>
      <c r="C2641">
        <v>3</v>
      </c>
      <c r="D2641">
        <v>24</v>
      </c>
      <c r="E2641">
        <v>1178.1826169999999</v>
      </c>
      <c r="F2641">
        <v>1025.791626</v>
      </c>
      <c r="Q2641">
        <f t="shared" si="155"/>
        <v>-55.588219555555554</v>
      </c>
      <c r="V2641">
        <f t="shared" si="156"/>
        <v>1122.5943974444444</v>
      </c>
    </row>
    <row r="2642" spans="1:22" x14ac:dyDescent="0.3">
      <c r="A2642">
        <v>2640</v>
      </c>
      <c r="B2642">
        <v>2017</v>
      </c>
      <c r="C2642">
        <v>3</v>
      </c>
      <c r="D2642">
        <v>25</v>
      </c>
      <c r="E2642">
        <v>1673.377686</v>
      </c>
      <c r="F2642">
        <v>1083.541626</v>
      </c>
      <c r="Q2642">
        <f t="shared" si="155"/>
        <v>2.9214172222222348</v>
      </c>
      <c r="V2642">
        <f t="shared" si="156"/>
        <v>1676.2991032222224</v>
      </c>
    </row>
    <row r="2643" spans="1:22" x14ac:dyDescent="0.3">
      <c r="A2643">
        <v>2641</v>
      </c>
      <c r="B2643">
        <v>2017</v>
      </c>
      <c r="C2643">
        <v>3</v>
      </c>
      <c r="D2643">
        <v>26</v>
      </c>
      <c r="E2643">
        <v>1617.7664789999999</v>
      </c>
      <c r="F2643">
        <v>1051.145874</v>
      </c>
      <c r="Q2643">
        <f t="shared" si="155"/>
        <v>21.416168222222204</v>
      </c>
      <c r="V2643">
        <f t="shared" si="156"/>
        <v>1639.1826472222222</v>
      </c>
    </row>
    <row r="2644" spans="1:22" x14ac:dyDescent="0.3">
      <c r="A2644">
        <v>2642</v>
      </c>
      <c r="B2644">
        <v>2017</v>
      </c>
      <c r="C2644">
        <v>3</v>
      </c>
      <c r="D2644">
        <v>27</v>
      </c>
      <c r="E2644">
        <v>1889.3660890000001</v>
      </c>
      <c r="F2644">
        <v>1059.6875</v>
      </c>
      <c r="Q2644">
        <f t="shared" si="155"/>
        <v>83.339172444444458</v>
      </c>
      <c r="V2644">
        <f t="shared" si="156"/>
        <v>1972.7052614444447</v>
      </c>
    </row>
    <row r="2645" spans="1:22" x14ac:dyDescent="0.3">
      <c r="A2645">
        <v>2643</v>
      </c>
      <c r="B2645">
        <v>2017</v>
      </c>
      <c r="C2645">
        <v>3</v>
      </c>
      <c r="D2645">
        <v>28</v>
      </c>
      <c r="E2645">
        <v>1701.0670170000001</v>
      </c>
      <c r="F2645">
        <v>1010.5625</v>
      </c>
      <c r="Q2645">
        <f t="shared" si="155"/>
        <v>90.668233333333347</v>
      </c>
      <c r="V2645">
        <f t="shared" si="156"/>
        <v>1791.7352503333334</v>
      </c>
    </row>
    <row r="2646" spans="1:22" x14ac:dyDescent="0.3">
      <c r="A2646">
        <v>2644</v>
      </c>
      <c r="B2646">
        <v>2017</v>
      </c>
      <c r="C2646">
        <v>3</v>
      </c>
      <c r="D2646">
        <v>29</v>
      </c>
      <c r="E2646">
        <v>1379.9157709999999</v>
      </c>
      <c r="F2646">
        <v>1029.635376</v>
      </c>
      <c r="Q2646">
        <f t="shared" si="155"/>
        <v>64.031083777777795</v>
      </c>
      <c r="V2646">
        <f t="shared" si="156"/>
        <v>1443.9468547777778</v>
      </c>
    </row>
    <row r="2647" spans="1:22" x14ac:dyDescent="0.3">
      <c r="A2647">
        <v>2645</v>
      </c>
      <c r="B2647">
        <v>2017</v>
      </c>
      <c r="C2647">
        <v>3</v>
      </c>
      <c r="D2647">
        <v>30</v>
      </c>
      <c r="E2647">
        <v>1675.8291019999999</v>
      </c>
      <c r="F2647">
        <v>1241.354126</v>
      </c>
      <c r="Q2647">
        <f t="shared" si="155"/>
        <v>104.41889122222221</v>
      </c>
      <c r="V2647">
        <f t="shared" si="156"/>
        <v>1780.2479932222222</v>
      </c>
    </row>
    <row r="2648" spans="1:22" x14ac:dyDescent="0.3">
      <c r="A2648">
        <v>2646</v>
      </c>
      <c r="B2648">
        <v>2017</v>
      </c>
      <c r="C2648">
        <v>3</v>
      </c>
      <c r="D2648">
        <v>31</v>
      </c>
      <c r="E2648">
        <v>1362.8251949999999</v>
      </c>
      <c r="F2648">
        <v>1156.145874</v>
      </c>
      <c r="Q2648">
        <f t="shared" si="155"/>
        <v>66.757554999999982</v>
      </c>
      <c r="V2648">
        <f t="shared" si="156"/>
        <v>1429.5827499999998</v>
      </c>
    </row>
    <row r="2649" spans="1:22" x14ac:dyDescent="0.3">
      <c r="A2649">
        <v>2647</v>
      </c>
      <c r="B2649">
        <v>2017</v>
      </c>
      <c r="C2649">
        <v>4</v>
      </c>
      <c r="D2649">
        <v>1</v>
      </c>
      <c r="E2649">
        <v>1025.1983640000001</v>
      </c>
      <c r="F2649">
        <v>1058.958374</v>
      </c>
      <c r="Q2649">
        <f t="shared" si="155"/>
        <v>45.962046555555553</v>
      </c>
      <c r="V2649">
        <f t="shared" si="156"/>
        <v>1071.1604105555557</v>
      </c>
    </row>
    <row r="2650" spans="1:22" x14ac:dyDescent="0.3">
      <c r="A2650">
        <v>2648</v>
      </c>
      <c r="B2650">
        <v>2017</v>
      </c>
      <c r="C2650">
        <v>4</v>
      </c>
      <c r="D2650">
        <v>2</v>
      </c>
      <c r="E2650">
        <v>753.43890399999998</v>
      </c>
      <c r="F2650">
        <v>1004.375</v>
      </c>
      <c r="Q2650">
        <f t="shared" si="155"/>
        <v>-30.836876777777793</v>
      </c>
      <c r="V2650">
        <f t="shared" si="156"/>
        <v>722.6020272222222</v>
      </c>
    </row>
    <row r="2651" spans="1:22" x14ac:dyDescent="0.3">
      <c r="A2651">
        <v>2649</v>
      </c>
      <c r="B2651">
        <v>2017</v>
      </c>
      <c r="C2651">
        <v>4</v>
      </c>
      <c r="D2651">
        <v>3</v>
      </c>
      <c r="E2651">
        <v>718.066101</v>
      </c>
      <c r="F2651">
        <v>970.1875</v>
      </c>
      <c r="Q2651">
        <f t="shared" si="155"/>
        <v>-70.798516222222233</v>
      </c>
      <c r="V2651">
        <f t="shared" si="156"/>
        <v>647.26758477777776</v>
      </c>
    </row>
    <row r="2652" spans="1:22" x14ac:dyDescent="0.3">
      <c r="A2652">
        <v>2650</v>
      </c>
      <c r="B2652">
        <v>2017</v>
      </c>
      <c r="C2652">
        <v>4</v>
      </c>
      <c r="D2652">
        <v>4</v>
      </c>
      <c r="E2652">
        <v>668.57873500000005</v>
      </c>
      <c r="F2652">
        <v>941.01043700000002</v>
      </c>
      <c r="Q2652">
        <f t="shared" si="155"/>
        <v>-139.48629100000002</v>
      </c>
      <c r="V2652">
        <f t="shared" si="156"/>
        <v>529.092444</v>
      </c>
    </row>
    <row r="2653" spans="1:22" x14ac:dyDescent="0.3">
      <c r="A2653">
        <v>2651</v>
      </c>
      <c r="B2653">
        <v>2017</v>
      </c>
      <c r="C2653">
        <v>4</v>
      </c>
      <c r="D2653">
        <v>5</v>
      </c>
      <c r="E2653">
        <v>572.34222399999999</v>
      </c>
      <c r="F2653">
        <v>915.08331299999998</v>
      </c>
      <c r="Q2653">
        <f t="shared" si="155"/>
        <v>-150.54014066666664</v>
      </c>
      <c r="V2653">
        <f t="shared" si="156"/>
        <v>421.80208333333337</v>
      </c>
    </row>
    <row r="2654" spans="1:22" x14ac:dyDescent="0.3">
      <c r="A2654">
        <v>2652</v>
      </c>
      <c r="B2654">
        <v>2017</v>
      </c>
      <c r="C2654">
        <v>4</v>
      </c>
      <c r="D2654">
        <v>6</v>
      </c>
      <c r="E2654">
        <v>527.56671100000005</v>
      </c>
      <c r="F2654">
        <v>917.83331299999998</v>
      </c>
      <c r="Q2654">
        <f t="shared" si="155"/>
        <v>-133.22663366666671</v>
      </c>
      <c r="V2654">
        <f t="shared" si="156"/>
        <v>394.34007733333334</v>
      </c>
    </row>
    <row r="2655" spans="1:22" x14ac:dyDescent="0.3">
      <c r="A2655">
        <v>2653</v>
      </c>
      <c r="B2655">
        <v>2017</v>
      </c>
      <c r="C2655">
        <v>4</v>
      </c>
      <c r="D2655">
        <v>7</v>
      </c>
      <c r="E2655">
        <v>555.79724099999999</v>
      </c>
      <c r="F2655">
        <v>942.86456299999998</v>
      </c>
      <c r="Q2655">
        <f t="shared" si="155"/>
        <v>-201.26399411111112</v>
      </c>
      <c r="V2655">
        <f t="shared" si="156"/>
        <v>354.53324688888887</v>
      </c>
    </row>
    <row r="2656" spans="1:22" x14ac:dyDescent="0.3">
      <c r="A2656">
        <v>2654</v>
      </c>
      <c r="B2656">
        <v>2017</v>
      </c>
      <c r="C2656">
        <v>4</v>
      </c>
      <c r="D2656">
        <v>8</v>
      </c>
      <c r="E2656">
        <v>644.09899900000005</v>
      </c>
      <c r="F2656">
        <v>937.04168700000002</v>
      </c>
      <c r="Q2656">
        <f t="shared" si="155"/>
        <v>-193.18745588888893</v>
      </c>
      <c r="V2656">
        <f t="shared" si="156"/>
        <v>450.91154311111109</v>
      </c>
    </row>
    <row r="2657" spans="1:22" x14ac:dyDescent="0.3">
      <c r="A2657">
        <v>2655</v>
      </c>
      <c r="B2657">
        <v>2017</v>
      </c>
      <c r="C2657">
        <v>4</v>
      </c>
      <c r="D2657">
        <v>9</v>
      </c>
      <c r="E2657">
        <v>761.31457499999999</v>
      </c>
      <c r="F2657">
        <v>900.95831299999998</v>
      </c>
      <c r="Q2657">
        <f t="shared" si="155"/>
        <v>-193.95769933333335</v>
      </c>
      <c r="V2657">
        <f t="shared" si="156"/>
        <v>567.35687566666661</v>
      </c>
    </row>
    <row r="2658" spans="1:22" x14ac:dyDescent="0.3">
      <c r="A2658">
        <v>2656</v>
      </c>
      <c r="B2658">
        <v>2017</v>
      </c>
      <c r="C2658">
        <v>4</v>
      </c>
      <c r="D2658">
        <v>10</v>
      </c>
      <c r="E2658">
        <v>672.64831500000003</v>
      </c>
      <c r="F2658">
        <v>872.22918700000002</v>
      </c>
      <c r="Q2658">
        <f t="shared" si="155"/>
        <v>-230.48187955555557</v>
      </c>
      <c r="V2658">
        <f t="shared" si="156"/>
        <v>442.16643544444446</v>
      </c>
    </row>
    <row r="2659" spans="1:22" x14ac:dyDescent="0.3">
      <c r="A2659">
        <v>2657</v>
      </c>
      <c r="B2659">
        <v>2017</v>
      </c>
      <c r="C2659">
        <v>4</v>
      </c>
      <c r="D2659">
        <v>11</v>
      </c>
      <c r="E2659">
        <v>547.71191399999998</v>
      </c>
      <c r="F2659">
        <v>844.95831299999998</v>
      </c>
      <c r="Q2659">
        <f t="shared" si="155"/>
        <v>-219.24878588888885</v>
      </c>
      <c r="V2659">
        <f t="shared" si="156"/>
        <v>328.46312811111113</v>
      </c>
    </row>
    <row r="2660" spans="1:22" x14ac:dyDescent="0.3">
      <c r="A2660">
        <v>2658</v>
      </c>
      <c r="B2660">
        <v>2017</v>
      </c>
      <c r="C2660">
        <v>4</v>
      </c>
      <c r="D2660">
        <v>12</v>
      </c>
      <c r="E2660">
        <v>502.08572400000003</v>
      </c>
      <c r="F2660">
        <v>834.17706299999998</v>
      </c>
      <c r="Q2660">
        <f t="shared" si="155"/>
        <v>-175.48268966666666</v>
      </c>
      <c r="V2660">
        <f t="shared" si="156"/>
        <v>326.60303433333337</v>
      </c>
    </row>
    <row r="2661" spans="1:22" x14ac:dyDescent="0.3">
      <c r="A2661">
        <v>2659</v>
      </c>
      <c r="B2661">
        <v>2017</v>
      </c>
      <c r="C2661">
        <v>4</v>
      </c>
      <c r="D2661">
        <v>13</v>
      </c>
      <c r="E2661">
        <v>547.30419900000004</v>
      </c>
      <c r="F2661">
        <v>830.02081299999998</v>
      </c>
      <c r="Q2661">
        <f t="shared" si="155"/>
        <v>-123.85613666666664</v>
      </c>
      <c r="V2661">
        <f t="shared" si="156"/>
        <v>423.44806233333338</v>
      </c>
    </row>
    <row r="2662" spans="1:22" x14ac:dyDescent="0.3">
      <c r="A2662">
        <v>2660</v>
      </c>
      <c r="B2662">
        <v>2017</v>
      </c>
      <c r="C2662">
        <v>4</v>
      </c>
      <c r="D2662">
        <v>14</v>
      </c>
      <c r="E2662">
        <v>533.16314699999998</v>
      </c>
      <c r="F2662">
        <v>814.46875</v>
      </c>
      <c r="Q2662">
        <f t="shared" si="155"/>
        <v>-124.74425255555555</v>
      </c>
      <c r="V2662">
        <f t="shared" si="156"/>
        <v>408.41889444444445</v>
      </c>
    </row>
    <row r="2663" spans="1:22" x14ac:dyDescent="0.3">
      <c r="A2663">
        <v>2661</v>
      </c>
      <c r="B2663">
        <v>2017</v>
      </c>
      <c r="C2663">
        <v>4</v>
      </c>
      <c r="D2663">
        <v>15</v>
      </c>
      <c r="E2663">
        <v>558.43365500000004</v>
      </c>
      <c r="F2663">
        <v>789.42706299999998</v>
      </c>
      <c r="Q2663">
        <f t="shared" si="155"/>
        <v>-144.78567166666667</v>
      </c>
      <c r="V2663">
        <f t="shared" si="156"/>
        <v>413.6479833333334</v>
      </c>
    </row>
    <row r="2664" spans="1:22" x14ac:dyDescent="0.3">
      <c r="A2664">
        <v>2662</v>
      </c>
      <c r="B2664">
        <v>2017</v>
      </c>
      <c r="C2664">
        <v>4</v>
      </c>
      <c r="D2664">
        <v>16</v>
      </c>
      <c r="E2664">
        <v>443.13736</v>
      </c>
      <c r="F2664">
        <v>767.5</v>
      </c>
      <c r="Q2664">
        <f t="shared" si="155"/>
        <v>-152.79949255555553</v>
      </c>
      <c r="V2664">
        <f t="shared" si="156"/>
        <v>290.33786744444444</v>
      </c>
    </row>
    <row r="2665" spans="1:22" x14ac:dyDescent="0.3">
      <c r="A2665">
        <v>2663</v>
      </c>
      <c r="B2665">
        <v>2017</v>
      </c>
      <c r="C2665">
        <v>4</v>
      </c>
      <c r="D2665">
        <v>17</v>
      </c>
      <c r="E2665">
        <v>412.99389600000001</v>
      </c>
      <c r="F2665">
        <v>758.9375</v>
      </c>
      <c r="Q2665">
        <f t="shared" si="155"/>
        <v>-130.25917233333334</v>
      </c>
      <c r="V2665">
        <f t="shared" si="156"/>
        <v>282.7347236666667</v>
      </c>
    </row>
    <row r="2666" spans="1:22" x14ac:dyDescent="0.3">
      <c r="A2666">
        <v>2664</v>
      </c>
      <c r="B2666">
        <v>2017</v>
      </c>
      <c r="C2666">
        <v>4</v>
      </c>
      <c r="D2666">
        <v>18</v>
      </c>
      <c r="E2666">
        <v>461.32965100000001</v>
      </c>
      <c r="F2666">
        <v>800.26043700000002</v>
      </c>
      <c r="Q2666">
        <f t="shared" si="155"/>
        <v>-117.84702544444445</v>
      </c>
      <c r="V2666">
        <f t="shared" si="156"/>
        <v>343.48262555555556</v>
      </c>
    </row>
    <row r="2667" spans="1:22" x14ac:dyDescent="0.3">
      <c r="A2667">
        <v>2665</v>
      </c>
      <c r="B2667">
        <v>2017</v>
      </c>
      <c r="C2667">
        <v>4</v>
      </c>
      <c r="D2667">
        <v>19</v>
      </c>
      <c r="E2667">
        <v>559.75720200000001</v>
      </c>
      <c r="F2667">
        <v>840.36456299999998</v>
      </c>
      <c r="Q2667">
        <f t="shared" si="155"/>
        <v>-149.64478888888891</v>
      </c>
      <c r="V2667">
        <f t="shared" si="156"/>
        <v>410.1124131111111</v>
      </c>
    </row>
    <row r="2668" spans="1:22" x14ac:dyDescent="0.3">
      <c r="A2668">
        <v>2666</v>
      </c>
      <c r="B2668">
        <v>2017</v>
      </c>
      <c r="C2668">
        <v>4</v>
      </c>
      <c r="D2668">
        <v>20</v>
      </c>
      <c r="E2668">
        <v>567.831726</v>
      </c>
      <c r="F2668">
        <v>862.3125</v>
      </c>
      <c r="Q2668">
        <f t="shared" si="155"/>
        <v>-172.67000011111111</v>
      </c>
      <c r="V2668">
        <f t="shared" si="156"/>
        <v>395.1617258888889</v>
      </c>
    </row>
    <row r="2669" spans="1:22" x14ac:dyDescent="0.3">
      <c r="A2669">
        <v>2667</v>
      </c>
      <c r="B2669">
        <v>2017</v>
      </c>
      <c r="C2669">
        <v>4</v>
      </c>
      <c r="D2669">
        <v>21</v>
      </c>
      <c r="E2669">
        <v>553.67645300000004</v>
      </c>
      <c r="F2669">
        <v>864.47918700000002</v>
      </c>
      <c r="Q2669">
        <f t="shared" si="155"/>
        <v>-190.85946655555554</v>
      </c>
      <c r="V2669">
        <f t="shared" si="156"/>
        <v>362.81698644444452</v>
      </c>
    </row>
    <row r="2670" spans="1:22" x14ac:dyDescent="0.3">
      <c r="A2670">
        <v>2668</v>
      </c>
      <c r="B2670">
        <v>2017</v>
      </c>
      <c r="C2670">
        <v>4</v>
      </c>
      <c r="D2670">
        <v>22</v>
      </c>
      <c r="E2670">
        <v>453.44036899999998</v>
      </c>
      <c r="F2670">
        <v>868.71875</v>
      </c>
      <c r="Q2670">
        <f t="shared" si="155"/>
        <v>-231.52400366666669</v>
      </c>
      <c r="V2670">
        <f t="shared" si="156"/>
        <v>221.91636533333329</v>
      </c>
    </row>
    <row r="2671" spans="1:22" x14ac:dyDescent="0.3">
      <c r="A2671">
        <v>2669</v>
      </c>
      <c r="B2671">
        <v>2017</v>
      </c>
      <c r="C2671">
        <v>4</v>
      </c>
      <c r="D2671">
        <v>23</v>
      </c>
      <c r="E2671">
        <v>449.228455</v>
      </c>
      <c r="F2671">
        <v>892.70831299999998</v>
      </c>
      <c r="Q2671">
        <f t="shared" si="155"/>
        <v>-243.11737733333334</v>
      </c>
      <c r="V2671">
        <f t="shared" si="156"/>
        <v>206.11107766666666</v>
      </c>
    </row>
    <row r="2672" spans="1:22" x14ac:dyDescent="0.3">
      <c r="A2672">
        <v>2670</v>
      </c>
      <c r="B2672">
        <v>2017</v>
      </c>
      <c r="C2672">
        <v>4</v>
      </c>
      <c r="D2672">
        <v>24</v>
      </c>
      <c r="E2672">
        <v>510.38955700000002</v>
      </c>
      <c r="F2672">
        <v>944.5</v>
      </c>
      <c r="Q2672">
        <f t="shared" si="155"/>
        <v>-248.6706542222222</v>
      </c>
      <c r="V2672">
        <f t="shared" si="156"/>
        <v>261.71890277777783</v>
      </c>
    </row>
    <row r="2673" spans="1:22" x14ac:dyDescent="0.3">
      <c r="A2673">
        <v>2671</v>
      </c>
      <c r="B2673">
        <v>2017</v>
      </c>
      <c r="C2673">
        <v>4</v>
      </c>
      <c r="D2673">
        <v>25</v>
      </c>
      <c r="E2673">
        <v>678.83758499999999</v>
      </c>
      <c r="F2673">
        <v>1009.552063</v>
      </c>
      <c r="Q2673">
        <f t="shared" si="155"/>
        <v>-226.43809677777779</v>
      </c>
      <c r="V2673">
        <f t="shared" si="156"/>
        <v>452.3994882222222</v>
      </c>
    </row>
    <row r="2674" spans="1:22" x14ac:dyDescent="0.3">
      <c r="A2674">
        <v>2672</v>
      </c>
      <c r="B2674">
        <v>2017</v>
      </c>
      <c r="C2674">
        <v>4</v>
      </c>
      <c r="D2674">
        <v>26</v>
      </c>
      <c r="E2674">
        <v>553.69097899999997</v>
      </c>
      <c r="F2674">
        <v>1077.083374</v>
      </c>
      <c r="Q2674">
        <f t="shared" si="155"/>
        <v>-248.37049011111114</v>
      </c>
      <c r="V2674">
        <f t="shared" si="156"/>
        <v>305.3204888888888</v>
      </c>
    </row>
    <row r="2675" spans="1:22" x14ac:dyDescent="0.3">
      <c r="A2675">
        <v>2673</v>
      </c>
      <c r="B2675">
        <v>2017</v>
      </c>
      <c r="C2675">
        <v>4</v>
      </c>
      <c r="D2675">
        <v>27</v>
      </c>
      <c r="E2675">
        <v>687.23858600000005</v>
      </c>
      <c r="F2675">
        <v>1121.041626</v>
      </c>
      <c r="Q2675">
        <f t="shared" si="155"/>
        <v>-252.83039355555553</v>
      </c>
      <c r="V2675">
        <f t="shared" si="156"/>
        <v>434.40819244444452</v>
      </c>
    </row>
    <row r="2676" spans="1:22" x14ac:dyDescent="0.3">
      <c r="A2676">
        <v>2674</v>
      </c>
      <c r="B2676">
        <v>2017</v>
      </c>
      <c r="C2676">
        <v>4</v>
      </c>
      <c r="D2676">
        <v>28</v>
      </c>
      <c r="E2676">
        <v>792.76190199999996</v>
      </c>
      <c r="F2676">
        <v>1068.125</v>
      </c>
      <c r="Q2676">
        <f t="shared" si="155"/>
        <v>-221.46259222222224</v>
      </c>
      <c r="V2676">
        <f t="shared" si="156"/>
        <v>571.29930977777769</v>
      </c>
    </row>
    <row r="2677" spans="1:22" x14ac:dyDescent="0.3">
      <c r="A2677">
        <v>2675</v>
      </c>
      <c r="B2677">
        <v>2017</v>
      </c>
      <c r="C2677">
        <v>4</v>
      </c>
      <c r="D2677">
        <v>29</v>
      </c>
      <c r="E2677">
        <v>618.49481200000002</v>
      </c>
      <c r="F2677">
        <v>1008.166687</v>
      </c>
      <c r="Q2677">
        <f t="shared" si="155"/>
        <v>-242.06613488888888</v>
      </c>
      <c r="V2677">
        <f t="shared" si="156"/>
        <v>376.42867711111114</v>
      </c>
    </row>
    <row r="2678" spans="1:22" x14ac:dyDescent="0.3">
      <c r="A2678">
        <v>2676</v>
      </c>
      <c r="B2678">
        <v>2017</v>
      </c>
      <c r="C2678">
        <v>4</v>
      </c>
      <c r="D2678">
        <v>30</v>
      </c>
      <c r="E2678">
        <v>513.16210899999999</v>
      </c>
      <c r="F2678">
        <v>999.71875</v>
      </c>
      <c r="Q2678">
        <f t="shared" si="155"/>
        <v>-251.75886366666666</v>
      </c>
      <c r="V2678">
        <f t="shared" si="156"/>
        <v>261.4032453333333</v>
      </c>
    </row>
    <row r="2679" spans="1:22" x14ac:dyDescent="0.3">
      <c r="A2679">
        <v>2677</v>
      </c>
      <c r="B2679">
        <v>2017</v>
      </c>
      <c r="C2679">
        <v>5</v>
      </c>
      <c r="D2679">
        <v>1</v>
      </c>
      <c r="E2679">
        <v>471.93804899999998</v>
      </c>
      <c r="F2679">
        <v>1017.5</v>
      </c>
      <c r="Q2679">
        <f t="shared" si="155"/>
        <v>-274.47944133333334</v>
      </c>
      <c r="V2679">
        <f t="shared" si="156"/>
        <v>197.45860766666664</v>
      </c>
    </row>
    <row r="2680" spans="1:22" x14ac:dyDescent="0.3">
      <c r="A2680">
        <v>2678</v>
      </c>
      <c r="B2680">
        <v>2017</v>
      </c>
      <c r="C2680">
        <v>5</v>
      </c>
      <c r="D2680">
        <v>2</v>
      </c>
      <c r="E2680">
        <v>432.97308299999997</v>
      </c>
      <c r="F2680">
        <v>997.13543700000002</v>
      </c>
      <c r="Q2680">
        <f t="shared" si="155"/>
        <v>-261.17701199999999</v>
      </c>
      <c r="V2680">
        <f t="shared" si="156"/>
        <v>171.79607099999998</v>
      </c>
    </row>
    <row r="2681" spans="1:22" x14ac:dyDescent="0.3">
      <c r="A2681">
        <v>2679</v>
      </c>
      <c r="B2681">
        <v>2017</v>
      </c>
      <c r="C2681">
        <v>5</v>
      </c>
      <c r="D2681">
        <v>3</v>
      </c>
      <c r="E2681">
        <v>399.62441999999999</v>
      </c>
      <c r="F2681">
        <v>997.52081299999998</v>
      </c>
      <c r="Q2681">
        <f t="shared" si="155"/>
        <v>-264.10670655555555</v>
      </c>
      <c r="V2681">
        <f t="shared" si="156"/>
        <v>135.51771344444444</v>
      </c>
    </row>
    <row r="2682" spans="1:22" x14ac:dyDescent="0.3">
      <c r="A2682">
        <v>2680</v>
      </c>
      <c r="B2682">
        <v>2017</v>
      </c>
      <c r="C2682">
        <v>5</v>
      </c>
      <c r="D2682">
        <v>4</v>
      </c>
      <c r="E2682">
        <v>396.35253899999998</v>
      </c>
      <c r="F2682">
        <v>1085.3125</v>
      </c>
      <c r="Q2682">
        <f t="shared" si="155"/>
        <v>-285.25812766666667</v>
      </c>
      <c r="V2682">
        <f t="shared" si="156"/>
        <v>111.09441133333331</v>
      </c>
    </row>
    <row r="2683" spans="1:22" x14ac:dyDescent="0.3">
      <c r="A2683">
        <v>2681</v>
      </c>
      <c r="B2683">
        <v>2017</v>
      </c>
      <c r="C2683">
        <v>5</v>
      </c>
      <c r="D2683">
        <v>5</v>
      </c>
      <c r="E2683">
        <v>405.25808699999999</v>
      </c>
      <c r="F2683">
        <v>1233.229126</v>
      </c>
      <c r="Q2683">
        <f t="shared" si="155"/>
        <v>-275.53285055555557</v>
      </c>
      <c r="V2683">
        <f t="shared" si="156"/>
        <v>129.72523644444442</v>
      </c>
    </row>
    <row r="2684" spans="1:22" x14ac:dyDescent="0.3">
      <c r="A2684">
        <v>2682</v>
      </c>
      <c r="B2684">
        <v>2017</v>
      </c>
      <c r="C2684">
        <v>5</v>
      </c>
      <c r="D2684">
        <v>6</v>
      </c>
      <c r="E2684">
        <v>451.52456699999999</v>
      </c>
      <c r="F2684">
        <v>1164.479126</v>
      </c>
      <c r="Q2684">
        <f t="shared" si="155"/>
        <v>-264.00323466666663</v>
      </c>
      <c r="V2684">
        <f t="shared" si="156"/>
        <v>187.52133233333336</v>
      </c>
    </row>
    <row r="2685" spans="1:22" x14ac:dyDescent="0.3">
      <c r="A2685">
        <v>2683</v>
      </c>
      <c r="B2685">
        <v>2017</v>
      </c>
      <c r="C2685">
        <v>5</v>
      </c>
      <c r="D2685">
        <v>7</v>
      </c>
      <c r="E2685">
        <v>423.62347399999999</v>
      </c>
      <c r="F2685">
        <v>1048.125</v>
      </c>
      <c r="Q2685">
        <f t="shared" si="155"/>
        <v>-253.58768377777773</v>
      </c>
      <c r="V2685">
        <f t="shared" si="156"/>
        <v>170.03579022222226</v>
      </c>
    </row>
    <row r="2686" spans="1:22" x14ac:dyDescent="0.3">
      <c r="A2686">
        <v>2684</v>
      </c>
      <c r="B2686">
        <v>2017</v>
      </c>
      <c r="C2686">
        <v>5</v>
      </c>
      <c r="D2686">
        <v>8</v>
      </c>
      <c r="E2686">
        <v>404.58270299999998</v>
      </c>
      <c r="F2686">
        <v>994.22918700000002</v>
      </c>
      <c r="Q2686">
        <f t="shared" si="155"/>
        <v>-243.56393088888893</v>
      </c>
      <c r="V2686">
        <f t="shared" si="156"/>
        <v>161.01877211111105</v>
      </c>
    </row>
    <row r="2687" spans="1:22" x14ac:dyDescent="0.3">
      <c r="A2687">
        <v>2685</v>
      </c>
      <c r="B2687">
        <v>2017</v>
      </c>
      <c r="C2687">
        <v>5</v>
      </c>
      <c r="D2687">
        <v>9</v>
      </c>
      <c r="E2687">
        <v>396.12811299999998</v>
      </c>
      <c r="F2687">
        <v>978.23956299999998</v>
      </c>
      <c r="Q2687">
        <f t="shared" si="155"/>
        <v>-228.25656799999999</v>
      </c>
      <c r="V2687">
        <f t="shared" si="156"/>
        <v>167.871545</v>
      </c>
    </row>
    <row r="2688" spans="1:22" x14ac:dyDescent="0.3">
      <c r="A2688">
        <v>2686</v>
      </c>
      <c r="B2688">
        <v>2017</v>
      </c>
      <c r="C2688">
        <v>5</v>
      </c>
      <c r="D2688">
        <v>10</v>
      </c>
      <c r="E2688">
        <v>393.17041</v>
      </c>
      <c r="F2688">
        <v>981.4375</v>
      </c>
      <c r="Q2688">
        <f t="shared" ref="Q2688:Q2751" si="157">Q131</f>
        <v>-229.3256123333334</v>
      </c>
      <c r="V2688">
        <f t="shared" si="156"/>
        <v>163.84479766666661</v>
      </c>
    </row>
    <row r="2689" spans="1:22" x14ac:dyDescent="0.3">
      <c r="A2689">
        <v>2687</v>
      </c>
      <c r="B2689">
        <v>2017</v>
      </c>
      <c r="C2689">
        <v>5</v>
      </c>
      <c r="D2689">
        <v>11</v>
      </c>
      <c r="E2689">
        <v>391.85906999999997</v>
      </c>
      <c r="F2689">
        <v>1000.760437</v>
      </c>
      <c r="Q2689">
        <f t="shared" si="157"/>
        <v>-243.77999888888891</v>
      </c>
      <c r="V2689">
        <f t="shared" si="156"/>
        <v>148.07907111111106</v>
      </c>
    </row>
    <row r="2690" spans="1:22" x14ac:dyDescent="0.3">
      <c r="A2690">
        <v>2688</v>
      </c>
      <c r="B2690">
        <v>2017</v>
      </c>
      <c r="C2690">
        <v>5</v>
      </c>
      <c r="D2690">
        <v>12</v>
      </c>
      <c r="E2690">
        <v>398.09903000000003</v>
      </c>
      <c r="F2690">
        <v>1005.395813</v>
      </c>
      <c r="Q2690">
        <f t="shared" si="157"/>
        <v>-233.89271022222223</v>
      </c>
      <c r="V2690">
        <f t="shared" si="156"/>
        <v>164.20631977777779</v>
      </c>
    </row>
    <row r="2691" spans="1:22" x14ac:dyDescent="0.3">
      <c r="A2691">
        <v>2689</v>
      </c>
      <c r="B2691">
        <v>2017</v>
      </c>
      <c r="C2691">
        <v>5</v>
      </c>
      <c r="D2691">
        <v>13</v>
      </c>
      <c r="E2691">
        <v>416.73556500000001</v>
      </c>
      <c r="F2691">
        <v>971.80206299999998</v>
      </c>
      <c r="Q2691">
        <f t="shared" si="157"/>
        <v>-234.82276066666665</v>
      </c>
      <c r="V2691">
        <f t="shared" ref="V2691:V2754" si="158">E2691+Q2691</f>
        <v>181.91280433333336</v>
      </c>
    </row>
    <row r="2692" spans="1:22" x14ac:dyDescent="0.3">
      <c r="A2692">
        <v>2690</v>
      </c>
      <c r="B2692">
        <v>2017</v>
      </c>
      <c r="C2692">
        <v>5</v>
      </c>
      <c r="D2692">
        <v>14</v>
      </c>
      <c r="E2692">
        <v>427.48486300000002</v>
      </c>
      <c r="F2692">
        <v>934</v>
      </c>
      <c r="Q2692">
        <f t="shared" si="157"/>
        <v>-241.27860844444442</v>
      </c>
      <c r="V2692">
        <f t="shared" si="158"/>
        <v>186.2062545555556</v>
      </c>
    </row>
    <row r="2693" spans="1:22" x14ac:dyDescent="0.3">
      <c r="A2693">
        <v>2691</v>
      </c>
      <c r="B2693">
        <v>2017</v>
      </c>
      <c r="C2693">
        <v>5</v>
      </c>
      <c r="D2693">
        <v>15</v>
      </c>
      <c r="E2693">
        <v>419.16433699999999</v>
      </c>
      <c r="F2693">
        <v>907.70831299999998</v>
      </c>
      <c r="Q2693">
        <f t="shared" si="157"/>
        <v>-245.78137900000002</v>
      </c>
      <c r="V2693">
        <f t="shared" si="158"/>
        <v>173.38295799999997</v>
      </c>
    </row>
    <row r="2694" spans="1:22" x14ac:dyDescent="0.3">
      <c r="A2694">
        <v>2692</v>
      </c>
      <c r="B2694">
        <v>2017</v>
      </c>
      <c r="C2694">
        <v>5</v>
      </c>
      <c r="D2694">
        <v>16</v>
      </c>
      <c r="E2694">
        <v>423.75924700000002</v>
      </c>
      <c r="F2694">
        <v>940.27081299999998</v>
      </c>
      <c r="Q2694">
        <f t="shared" si="157"/>
        <v>-243.07471388888885</v>
      </c>
      <c r="V2694">
        <f t="shared" si="158"/>
        <v>180.68453311111116</v>
      </c>
    </row>
    <row r="2695" spans="1:22" x14ac:dyDescent="0.3">
      <c r="A2695">
        <v>2693</v>
      </c>
      <c r="B2695">
        <v>2017</v>
      </c>
      <c r="C2695">
        <v>5</v>
      </c>
      <c r="D2695">
        <v>17</v>
      </c>
      <c r="E2695">
        <v>517.98468000000003</v>
      </c>
      <c r="F2695">
        <v>987.11456299999998</v>
      </c>
      <c r="Q2695">
        <f t="shared" si="157"/>
        <v>-237.8895806666666</v>
      </c>
      <c r="V2695">
        <f t="shared" si="158"/>
        <v>280.09509933333345</v>
      </c>
    </row>
    <row r="2696" spans="1:22" x14ac:dyDescent="0.3">
      <c r="A2696">
        <v>2694</v>
      </c>
      <c r="B2696">
        <v>2017</v>
      </c>
      <c r="C2696">
        <v>5</v>
      </c>
      <c r="D2696">
        <v>18</v>
      </c>
      <c r="E2696">
        <v>480.633331</v>
      </c>
      <c r="F2696">
        <v>949.92706299999998</v>
      </c>
      <c r="Q2696">
        <f t="shared" si="157"/>
        <v>-224.11097211111112</v>
      </c>
      <c r="V2696">
        <f t="shared" si="158"/>
        <v>256.5223588888889</v>
      </c>
    </row>
    <row r="2697" spans="1:22" x14ac:dyDescent="0.3">
      <c r="A2697">
        <v>2695</v>
      </c>
      <c r="B2697">
        <v>2017</v>
      </c>
      <c r="C2697">
        <v>5</v>
      </c>
      <c r="D2697">
        <v>19</v>
      </c>
      <c r="E2697">
        <v>428.13980099999998</v>
      </c>
      <c r="F2697">
        <v>925.5</v>
      </c>
      <c r="Q2697">
        <f t="shared" si="157"/>
        <v>-207.23785722222223</v>
      </c>
      <c r="V2697">
        <f t="shared" si="158"/>
        <v>220.90194377777775</v>
      </c>
    </row>
    <row r="2698" spans="1:22" x14ac:dyDescent="0.3">
      <c r="A2698">
        <v>2696</v>
      </c>
      <c r="B2698">
        <v>2017</v>
      </c>
      <c r="C2698">
        <v>5</v>
      </c>
      <c r="D2698">
        <v>20</v>
      </c>
      <c r="E2698">
        <v>403.045074</v>
      </c>
      <c r="F2698">
        <v>926.04168700000002</v>
      </c>
      <c r="Q2698">
        <f t="shared" si="157"/>
        <v>-206.26010133333338</v>
      </c>
      <c r="V2698">
        <f t="shared" si="158"/>
        <v>196.78497266666662</v>
      </c>
    </row>
    <row r="2699" spans="1:22" x14ac:dyDescent="0.3">
      <c r="A2699">
        <v>2697</v>
      </c>
      <c r="B2699">
        <v>2017</v>
      </c>
      <c r="C2699">
        <v>5</v>
      </c>
      <c r="D2699">
        <v>21</v>
      </c>
      <c r="E2699">
        <v>395.17434700000001</v>
      </c>
      <c r="F2699">
        <v>939.19793700000002</v>
      </c>
      <c r="Q2699">
        <f t="shared" si="157"/>
        <v>-208.44155888888889</v>
      </c>
      <c r="V2699">
        <f t="shared" si="158"/>
        <v>186.73278811111112</v>
      </c>
    </row>
    <row r="2700" spans="1:22" x14ac:dyDescent="0.3">
      <c r="A2700">
        <v>2698</v>
      </c>
      <c r="B2700">
        <v>2017</v>
      </c>
      <c r="C2700">
        <v>5</v>
      </c>
      <c r="D2700">
        <v>22</v>
      </c>
      <c r="E2700">
        <v>392.52752700000002</v>
      </c>
      <c r="F2700">
        <v>966.95831299999998</v>
      </c>
      <c r="Q2700">
        <f t="shared" si="157"/>
        <v>-210.00640544444443</v>
      </c>
      <c r="V2700">
        <f t="shared" si="158"/>
        <v>182.5211215555556</v>
      </c>
    </row>
    <row r="2701" spans="1:22" x14ac:dyDescent="0.3">
      <c r="A2701">
        <v>2699</v>
      </c>
      <c r="B2701">
        <v>2017</v>
      </c>
      <c r="C2701">
        <v>5</v>
      </c>
      <c r="D2701">
        <v>23</v>
      </c>
      <c r="E2701">
        <v>391.33752399999997</v>
      </c>
      <c r="F2701">
        <v>995.5</v>
      </c>
      <c r="Q2701">
        <f t="shared" si="157"/>
        <v>-209.46121200000002</v>
      </c>
      <c r="V2701">
        <f t="shared" si="158"/>
        <v>181.87631199999996</v>
      </c>
    </row>
    <row r="2702" spans="1:22" x14ac:dyDescent="0.3">
      <c r="A2702">
        <v>2700</v>
      </c>
      <c r="B2702">
        <v>2017</v>
      </c>
      <c r="C2702">
        <v>5</v>
      </c>
      <c r="D2702">
        <v>24</v>
      </c>
      <c r="E2702">
        <v>390.226563</v>
      </c>
      <c r="F2702">
        <v>997.26043700000002</v>
      </c>
      <c r="Q2702">
        <f t="shared" si="157"/>
        <v>-204.49948800000004</v>
      </c>
      <c r="V2702">
        <f t="shared" si="158"/>
        <v>185.72707499999996</v>
      </c>
    </row>
    <row r="2703" spans="1:22" x14ac:dyDescent="0.3">
      <c r="A2703">
        <v>2701</v>
      </c>
      <c r="B2703">
        <v>2017</v>
      </c>
      <c r="C2703">
        <v>5</v>
      </c>
      <c r="D2703">
        <v>25</v>
      </c>
      <c r="E2703">
        <v>389.196686</v>
      </c>
      <c r="F2703">
        <v>935.375</v>
      </c>
      <c r="Q2703">
        <f t="shared" si="157"/>
        <v>-194.65515488888889</v>
      </c>
      <c r="V2703">
        <f t="shared" si="158"/>
        <v>194.54153111111111</v>
      </c>
    </row>
    <row r="2704" spans="1:22" x14ac:dyDescent="0.3">
      <c r="A2704">
        <v>2702</v>
      </c>
      <c r="B2704">
        <v>2017</v>
      </c>
      <c r="C2704">
        <v>5</v>
      </c>
      <c r="D2704">
        <v>26</v>
      </c>
      <c r="E2704">
        <v>388.24533100000002</v>
      </c>
      <c r="F2704">
        <v>888.45831299999998</v>
      </c>
      <c r="Q2704">
        <f t="shared" si="157"/>
        <v>-176.90663999999995</v>
      </c>
      <c r="V2704">
        <f t="shared" si="158"/>
        <v>211.33869100000007</v>
      </c>
    </row>
    <row r="2705" spans="1:22" x14ac:dyDescent="0.3">
      <c r="A2705">
        <v>2703</v>
      </c>
      <c r="B2705">
        <v>2017</v>
      </c>
      <c r="C2705">
        <v>5</v>
      </c>
      <c r="D2705">
        <v>27</v>
      </c>
      <c r="E2705">
        <v>387.37112400000001</v>
      </c>
      <c r="F2705">
        <v>868.9375</v>
      </c>
      <c r="Q2705">
        <f t="shared" si="157"/>
        <v>-171.27216933333335</v>
      </c>
      <c r="V2705">
        <f t="shared" si="158"/>
        <v>216.09895466666666</v>
      </c>
    </row>
    <row r="2706" spans="1:22" x14ac:dyDescent="0.3">
      <c r="A2706">
        <v>2704</v>
      </c>
      <c r="B2706">
        <v>2017</v>
      </c>
      <c r="C2706">
        <v>5</v>
      </c>
      <c r="D2706">
        <v>28</v>
      </c>
      <c r="E2706">
        <v>386.566284</v>
      </c>
      <c r="F2706">
        <v>868.89581299999998</v>
      </c>
      <c r="Q2706">
        <f t="shared" si="157"/>
        <v>-157.01509599999997</v>
      </c>
      <c r="V2706">
        <f t="shared" si="158"/>
        <v>229.55118800000002</v>
      </c>
    </row>
    <row r="2707" spans="1:22" x14ac:dyDescent="0.3">
      <c r="A2707">
        <v>2705</v>
      </c>
      <c r="B2707">
        <v>2017</v>
      </c>
      <c r="C2707">
        <v>5</v>
      </c>
      <c r="D2707">
        <v>29</v>
      </c>
      <c r="E2707">
        <v>385.82403599999998</v>
      </c>
      <c r="F2707">
        <v>873.66668700000002</v>
      </c>
      <c r="Q2707">
        <f t="shared" si="157"/>
        <v>-163.36961855555558</v>
      </c>
      <c r="V2707">
        <f t="shared" si="158"/>
        <v>222.4544174444444</v>
      </c>
    </row>
    <row r="2708" spans="1:22" x14ac:dyDescent="0.3">
      <c r="A2708">
        <v>2706</v>
      </c>
      <c r="B2708">
        <v>2017</v>
      </c>
      <c r="C2708">
        <v>5</v>
      </c>
      <c r="D2708">
        <v>30</v>
      </c>
      <c r="E2708">
        <v>385.13992300000001</v>
      </c>
      <c r="F2708">
        <v>869.8125</v>
      </c>
      <c r="Q2708">
        <f t="shared" si="157"/>
        <v>-159.24177055555555</v>
      </c>
      <c r="V2708">
        <f t="shared" si="158"/>
        <v>225.89815244444446</v>
      </c>
    </row>
    <row r="2709" spans="1:22" x14ac:dyDescent="0.3">
      <c r="A2709">
        <v>2707</v>
      </c>
      <c r="B2709">
        <v>2017</v>
      </c>
      <c r="C2709">
        <v>5</v>
      </c>
      <c r="D2709">
        <v>31</v>
      </c>
      <c r="E2709">
        <v>384.57354700000002</v>
      </c>
      <c r="F2709">
        <v>836.16668700000002</v>
      </c>
      <c r="Q2709">
        <f t="shared" si="157"/>
        <v>-160.58942000000002</v>
      </c>
      <c r="V2709">
        <f t="shared" si="158"/>
        <v>223.984127</v>
      </c>
    </row>
    <row r="2710" spans="1:22" x14ac:dyDescent="0.3">
      <c r="A2710">
        <v>2708</v>
      </c>
      <c r="B2710">
        <v>2017</v>
      </c>
      <c r="C2710">
        <v>6</v>
      </c>
      <c r="D2710">
        <v>1</v>
      </c>
      <c r="E2710">
        <v>384.055115</v>
      </c>
      <c r="F2710">
        <v>798.71875</v>
      </c>
      <c r="Q2710">
        <f t="shared" si="157"/>
        <v>-147.37852655555557</v>
      </c>
      <c r="V2710">
        <f t="shared" si="158"/>
        <v>236.67658844444443</v>
      </c>
    </row>
    <row r="2711" spans="1:22" x14ac:dyDescent="0.3">
      <c r="A2711">
        <v>2709</v>
      </c>
      <c r="B2711">
        <v>2017</v>
      </c>
      <c r="C2711">
        <v>6</v>
      </c>
      <c r="D2711">
        <v>2</v>
      </c>
      <c r="E2711">
        <v>383.69412199999999</v>
      </c>
      <c r="F2711">
        <v>773.83331299999998</v>
      </c>
      <c r="Q2711">
        <f t="shared" si="157"/>
        <v>-142.05899233333332</v>
      </c>
      <c r="V2711">
        <f t="shared" si="158"/>
        <v>241.63512966666667</v>
      </c>
    </row>
    <row r="2712" spans="1:22" x14ac:dyDescent="0.3">
      <c r="A2712">
        <v>2710</v>
      </c>
      <c r="B2712">
        <v>2017</v>
      </c>
      <c r="C2712">
        <v>6</v>
      </c>
      <c r="D2712">
        <v>3</v>
      </c>
      <c r="E2712">
        <v>383.19708300000002</v>
      </c>
      <c r="F2712">
        <v>748.96875</v>
      </c>
      <c r="Q2712">
        <f t="shared" si="157"/>
        <v>-130.47633188888892</v>
      </c>
      <c r="V2712">
        <f t="shared" si="158"/>
        <v>252.7207511111111</v>
      </c>
    </row>
    <row r="2713" spans="1:22" x14ac:dyDescent="0.3">
      <c r="A2713">
        <v>2711</v>
      </c>
      <c r="B2713">
        <v>2017</v>
      </c>
      <c r="C2713">
        <v>6</v>
      </c>
      <c r="D2713">
        <v>4</v>
      </c>
      <c r="E2713">
        <v>382.71935999999999</v>
      </c>
      <c r="F2713">
        <v>725.07293700000002</v>
      </c>
      <c r="Q2713">
        <f t="shared" si="157"/>
        <v>-121.2641908888889</v>
      </c>
      <c r="V2713">
        <f t="shared" si="158"/>
        <v>261.4551691111111</v>
      </c>
    </row>
    <row r="2714" spans="1:22" x14ac:dyDescent="0.3">
      <c r="A2714">
        <v>2712</v>
      </c>
      <c r="B2714">
        <v>2017</v>
      </c>
      <c r="C2714">
        <v>6</v>
      </c>
      <c r="D2714">
        <v>5</v>
      </c>
      <c r="E2714">
        <v>382.285797</v>
      </c>
      <c r="F2714">
        <v>695.86456299999998</v>
      </c>
      <c r="Q2714">
        <f t="shared" si="157"/>
        <v>-137.98129777777777</v>
      </c>
      <c r="V2714">
        <f t="shared" si="158"/>
        <v>244.30449922222223</v>
      </c>
    </row>
    <row r="2715" spans="1:22" x14ac:dyDescent="0.3">
      <c r="A2715">
        <v>2713</v>
      </c>
      <c r="B2715">
        <v>2017</v>
      </c>
      <c r="C2715">
        <v>6</v>
      </c>
      <c r="D2715">
        <v>6</v>
      </c>
      <c r="E2715">
        <v>381.87695300000001</v>
      </c>
      <c r="F2715">
        <v>669.58331299999998</v>
      </c>
      <c r="Q2715">
        <f t="shared" si="157"/>
        <v>-170.79178699999997</v>
      </c>
      <c r="V2715">
        <f t="shared" si="158"/>
        <v>211.08516600000004</v>
      </c>
    </row>
    <row r="2716" spans="1:22" x14ac:dyDescent="0.3">
      <c r="A2716">
        <v>2714</v>
      </c>
      <c r="B2716">
        <v>2017</v>
      </c>
      <c r="C2716">
        <v>6</v>
      </c>
      <c r="D2716">
        <v>7</v>
      </c>
      <c r="E2716">
        <v>381.49301100000002</v>
      </c>
      <c r="F2716">
        <v>654.45831299999998</v>
      </c>
      <c r="Q2716">
        <f t="shared" si="157"/>
        <v>-159.80498922222219</v>
      </c>
      <c r="V2716">
        <f t="shared" si="158"/>
        <v>221.68802177777783</v>
      </c>
    </row>
    <row r="2717" spans="1:22" x14ac:dyDescent="0.3">
      <c r="A2717">
        <v>2715</v>
      </c>
      <c r="B2717">
        <v>2017</v>
      </c>
      <c r="C2717">
        <v>6</v>
      </c>
      <c r="D2717">
        <v>8</v>
      </c>
      <c r="E2717">
        <v>381.21704099999999</v>
      </c>
      <c r="F2717">
        <v>658.26043700000002</v>
      </c>
      <c r="Q2717">
        <f t="shared" si="157"/>
        <v>-166.99796711111108</v>
      </c>
      <c r="V2717">
        <f t="shared" si="158"/>
        <v>214.21907388888891</v>
      </c>
    </row>
    <row r="2718" spans="1:22" x14ac:dyDescent="0.3">
      <c r="A2718">
        <v>2716</v>
      </c>
      <c r="B2718">
        <v>2017</v>
      </c>
      <c r="C2718">
        <v>6</v>
      </c>
      <c r="D2718">
        <v>9</v>
      </c>
      <c r="E2718">
        <v>381.20358299999998</v>
      </c>
      <c r="F2718">
        <v>662.19793700000002</v>
      </c>
      <c r="Q2718">
        <f t="shared" si="157"/>
        <v>-162.28367111111112</v>
      </c>
      <c r="V2718">
        <f t="shared" si="158"/>
        <v>218.91991188888886</v>
      </c>
    </row>
    <row r="2719" spans="1:22" x14ac:dyDescent="0.3">
      <c r="A2719">
        <v>2717</v>
      </c>
      <c r="B2719">
        <v>2017</v>
      </c>
      <c r="C2719">
        <v>6</v>
      </c>
      <c r="D2719">
        <v>10</v>
      </c>
      <c r="E2719">
        <v>381.29748499999999</v>
      </c>
      <c r="F2719">
        <v>648.78125</v>
      </c>
      <c r="Q2719">
        <f t="shared" si="157"/>
        <v>-148.87243822222226</v>
      </c>
      <c r="V2719">
        <f t="shared" si="158"/>
        <v>232.42504677777774</v>
      </c>
    </row>
    <row r="2720" spans="1:22" x14ac:dyDescent="0.3">
      <c r="A2720">
        <v>2718</v>
      </c>
      <c r="B2720">
        <v>2017</v>
      </c>
      <c r="C2720">
        <v>6</v>
      </c>
      <c r="D2720">
        <v>11</v>
      </c>
      <c r="E2720">
        <v>381.386932</v>
      </c>
      <c r="F2720">
        <v>630.66668700000002</v>
      </c>
      <c r="Q2720">
        <f t="shared" si="157"/>
        <v>-152.75793300000001</v>
      </c>
      <c r="V2720">
        <f t="shared" si="158"/>
        <v>228.62899899999999</v>
      </c>
    </row>
    <row r="2721" spans="1:22" x14ac:dyDescent="0.3">
      <c r="A2721">
        <v>2719</v>
      </c>
      <c r="B2721">
        <v>2017</v>
      </c>
      <c r="C2721">
        <v>6</v>
      </c>
      <c r="D2721">
        <v>12</v>
      </c>
      <c r="E2721">
        <v>381.24633799999998</v>
      </c>
      <c r="F2721">
        <v>614.15625</v>
      </c>
      <c r="Q2721">
        <f t="shared" si="157"/>
        <v>-152.907218</v>
      </c>
      <c r="V2721">
        <f t="shared" si="158"/>
        <v>228.33911999999998</v>
      </c>
    </row>
    <row r="2722" spans="1:22" x14ac:dyDescent="0.3">
      <c r="A2722">
        <v>2720</v>
      </c>
      <c r="B2722">
        <v>2017</v>
      </c>
      <c r="C2722">
        <v>6</v>
      </c>
      <c r="D2722">
        <v>13</v>
      </c>
      <c r="E2722">
        <v>381.14837599999998</v>
      </c>
      <c r="F2722">
        <v>605.15625</v>
      </c>
      <c r="Q2722">
        <f t="shared" si="157"/>
        <v>-149.47575377777773</v>
      </c>
      <c r="V2722">
        <f t="shared" si="158"/>
        <v>231.67262222222226</v>
      </c>
    </row>
    <row r="2723" spans="1:22" x14ac:dyDescent="0.3">
      <c r="A2723">
        <v>2721</v>
      </c>
      <c r="B2723">
        <v>2017</v>
      </c>
      <c r="C2723">
        <v>6</v>
      </c>
      <c r="D2723">
        <v>14</v>
      </c>
      <c r="E2723">
        <v>380.95059199999997</v>
      </c>
      <c r="F2723">
        <v>598.15625</v>
      </c>
      <c r="Q2723">
        <f t="shared" si="157"/>
        <v>-143.59997388888891</v>
      </c>
      <c r="V2723">
        <f t="shared" si="158"/>
        <v>237.35061811111106</v>
      </c>
    </row>
    <row r="2724" spans="1:22" x14ac:dyDescent="0.3">
      <c r="A2724">
        <v>2722</v>
      </c>
      <c r="B2724">
        <v>2017</v>
      </c>
      <c r="C2724">
        <v>6</v>
      </c>
      <c r="D2724">
        <v>15</v>
      </c>
      <c r="E2724">
        <v>380.67446899999999</v>
      </c>
      <c r="F2724">
        <v>593.84375</v>
      </c>
      <c r="Q2724">
        <f t="shared" si="157"/>
        <v>-135.62527455555556</v>
      </c>
      <c r="V2724">
        <f t="shared" si="158"/>
        <v>245.04919444444442</v>
      </c>
    </row>
    <row r="2725" spans="1:22" x14ac:dyDescent="0.3">
      <c r="A2725">
        <v>2723</v>
      </c>
      <c r="B2725">
        <v>2017</v>
      </c>
      <c r="C2725">
        <v>6</v>
      </c>
      <c r="D2725">
        <v>16</v>
      </c>
      <c r="E2725">
        <v>380.79177900000002</v>
      </c>
      <c r="F2725">
        <v>594.53125</v>
      </c>
      <c r="Q2725">
        <f t="shared" si="157"/>
        <v>-125.86606166666668</v>
      </c>
      <c r="V2725">
        <f t="shared" si="158"/>
        <v>254.92571733333335</v>
      </c>
    </row>
    <row r="2726" spans="1:22" x14ac:dyDescent="0.3">
      <c r="A2726">
        <v>2724</v>
      </c>
      <c r="B2726">
        <v>2017</v>
      </c>
      <c r="C2726">
        <v>6</v>
      </c>
      <c r="D2726">
        <v>17</v>
      </c>
      <c r="E2726">
        <v>381.11862200000002</v>
      </c>
      <c r="F2726">
        <v>591.53125</v>
      </c>
      <c r="Q2726">
        <f t="shared" si="157"/>
        <v>-115.49106344444446</v>
      </c>
      <c r="V2726">
        <f t="shared" si="158"/>
        <v>265.62755855555554</v>
      </c>
    </row>
    <row r="2727" spans="1:22" x14ac:dyDescent="0.3">
      <c r="A2727">
        <v>2725</v>
      </c>
      <c r="B2727">
        <v>2017</v>
      </c>
      <c r="C2727">
        <v>6</v>
      </c>
      <c r="D2727">
        <v>18</v>
      </c>
      <c r="E2727">
        <v>380.93450899999999</v>
      </c>
      <c r="F2727">
        <v>585</v>
      </c>
      <c r="Q2727">
        <f t="shared" si="157"/>
        <v>-107.54216022222222</v>
      </c>
      <c r="V2727">
        <f t="shared" si="158"/>
        <v>273.39234877777778</v>
      </c>
    </row>
    <row r="2728" spans="1:22" x14ac:dyDescent="0.3">
      <c r="A2728">
        <v>2726</v>
      </c>
      <c r="B2728">
        <v>2017</v>
      </c>
      <c r="C2728">
        <v>6</v>
      </c>
      <c r="D2728">
        <v>19</v>
      </c>
      <c r="E2728">
        <v>380.55410799999999</v>
      </c>
      <c r="F2728">
        <v>578.66668700000002</v>
      </c>
      <c r="Q2728">
        <f t="shared" si="157"/>
        <v>-102.01240700000001</v>
      </c>
      <c r="V2728">
        <f t="shared" si="158"/>
        <v>278.54170099999999</v>
      </c>
    </row>
    <row r="2729" spans="1:22" x14ac:dyDescent="0.3">
      <c r="A2729">
        <v>2727</v>
      </c>
      <c r="B2729">
        <v>2017</v>
      </c>
      <c r="C2729">
        <v>6</v>
      </c>
      <c r="D2729">
        <v>20</v>
      </c>
      <c r="E2729">
        <v>380.14688100000001</v>
      </c>
      <c r="F2729">
        <v>574.71875</v>
      </c>
      <c r="Q2729">
        <f t="shared" si="157"/>
        <v>-95.36600566666668</v>
      </c>
      <c r="V2729">
        <f t="shared" si="158"/>
        <v>284.78087533333331</v>
      </c>
    </row>
    <row r="2730" spans="1:22" x14ac:dyDescent="0.3">
      <c r="A2730">
        <v>2728</v>
      </c>
      <c r="B2730">
        <v>2017</v>
      </c>
      <c r="C2730">
        <v>6</v>
      </c>
      <c r="D2730">
        <v>21</v>
      </c>
      <c r="E2730">
        <v>379.82104500000003</v>
      </c>
      <c r="F2730">
        <v>566.90625</v>
      </c>
      <c r="Q2730">
        <f t="shared" si="157"/>
        <v>-88.155970444444421</v>
      </c>
      <c r="V2730">
        <f t="shared" si="158"/>
        <v>291.66507455555563</v>
      </c>
    </row>
    <row r="2731" spans="1:22" x14ac:dyDescent="0.3">
      <c r="A2731">
        <v>2729</v>
      </c>
      <c r="B2731">
        <v>2017</v>
      </c>
      <c r="C2731">
        <v>6</v>
      </c>
      <c r="D2731">
        <v>22</v>
      </c>
      <c r="E2731">
        <v>379.55355800000001</v>
      </c>
      <c r="F2731">
        <v>554.6875</v>
      </c>
      <c r="Q2731">
        <f t="shared" si="157"/>
        <v>-81.588645000000014</v>
      </c>
      <c r="V2731">
        <f t="shared" si="158"/>
        <v>297.96491300000002</v>
      </c>
    </row>
    <row r="2732" spans="1:22" x14ac:dyDescent="0.3">
      <c r="A2732">
        <v>2730</v>
      </c>
      <c r="B2732">
        <v>2017</v>
      </c>
      <c r="C2732">
        <v>6</v>
      </c>
      <c r="D2732">
        <v>23</v>
      </c>
      <c r="E2732">
        <v>379.305969</v>
      </c>
      <c r="F2732">
        <v>543.03125</v>
      </c>
      <c r="Q2732">
        <f t="shared" si="157"/>
        <v>-76.117350333333349</v>
      </c>
      <c r="V2732">
        <f t="shared" si="158"/>
        <v>303.18861866666668</v>
      </c>
    </row>
    <row r="2733" spans="1:22" x14ac:dyDescent="0.3">
      <c r="A2733">
        <v>2731</v>
      </c>
      <c r="B2733">
        <v>2017</v>
      </c>
      <c r="C2733">
        <v>6</v>
      </c>
      <c r="D2733">
        <v>24</v>
      </c>
      <c r="E2733">
        <v>379.08444200000002</v>
      </c>
      <c r="F2733">
        <v>533.59375</v>
      </c>
      <c r="Q2733">
        <f t="shared" si="157"/>
        <v>-69.74740611111109</v>
      </c>
      <c r="V2733">
        <f t="shared" si="158"/>
        <v>309.33703588888892</v>
      </c>
    </row>
    <row r="2734" spans="1:22" x14ac:dyDescent="0.3">
      <c r="A2734">
        <v>2732</v>
      </c>
      <c r="B2734">
        <v>2017</v>
      </c>
      <c r="C2734">
        <v>6</v>
      </c>
      <c r="D2734">
        <v>25</v>
      </c>
      <c r="E2734">
        <v>378.87942500000003</v>
      </c>
      <c r="F2734">
        <v>525.96875</v>
      </c>
      <c r="Q2734">
        <f t="shared" si="157"/>
        <v>-61.026265444444434</v>
      </c>
      <c r="V2734">
        <f t="shared" si="158"/>
        <v>317.85315955555558</v>
      </c>
    </row>
    <row r="2735" spans="1:22" x14ac:dyDescent="0.3">
      <c r="A2735">
        <v>2733</v>
      </c>
      <c r="B2735">
        <v>2017</v>
      </c>
      <c r="C2735">
        <v>6</v>
      </c>
      <c r="D2735">
        <v>26</v>
      </c>
      <c r="E2735">
        <v>378.69009399999999</v>
      </c>
      <c r="F2735">
        <v>519.09375</v>
      </c>
      <c r="Q2735">
        <f t="shared" si="157"/>
        <v>-53.620502000000009</v>
      </c>
      <c r="V2735">
        <f t="shared" si="158"/>
        <v>325.069592</v>
      </c>
    </row>
    <row r="2736" spans="1:22" x14ac:dyDescent="0.3">
      <c r="A2736">
        <v>2734</v>
      </c>
      <c r="B2736">
        <v>2017</v>
      </c>
      <c r="C2736">
        <v>6</v>
      </c>
      <c r="D2736">
        <v>27</v>
      </c>
      <c r="E2736">
        <v>378.51611300000002</v>
      </c>
      <c r="F2736">
        <v>512.25</v>
      </c>
      <c r="Q2736">
        <f t="shared" si="157"/>
        <v>-49.124879888888891</v>
      </c>
      <c r="V2736">
        <f t="shared" si="158"/>
        <v>329.39123311111115</v>
      </c>
    </row>
    <row r="2737" spans="1:22" x14ac:dyDescent="0.3">
      <c r="A2737">
        <v>2735</v>
      </c>
      <c r="B2737">
        <v>2017</v>
      </c>
      <c r="C2737">
        <v>6</v>
      </c>
      <c r="D2737">
        <v>28</v>
      </c>
      <c r="E2737">
        <v>378.353027</v>
      </c>
      <c r="F2737">
        <v>506.625</v>
      </c>
      <c r="Q2737">
        <f t="shared" si="157"/>
        <v>-45.292090555555539</v>
      </c>
      <c r="V2737">
        <f t="shared" si="158"/>
        <v>333.06093644444445</v>
      </c>
    </row>
    <row r="2738" spans="1:22" x14ac:dyDescent="0.3">
      <c r="A2738">
        <v>2736</v>
      </c>
      <c r="B2738">
        <v>2017</v>
      </c>
      <c r="C2738">
        <v>6</v>
      </c>
      <c r="D2738">
        <v>29</v>
      </c>
      <c r="E2738">
        <v>378.20669600000002</v>
      </c>
      <c r="F2738">
        <v>501.90625</v>
      </c>
      <c r="Q2738">
        <f t="shared" si="157"/>
        <v>-42.185707888888892</v>
      </c>
      <c r="V2738">
        <f t="shared" si="158"/>
        <v>336.02098811111114</v>
      </c>
    </row>
    <row r="2739" spans="1:22" x14ac:dyDescent="0.3">
      <c r="A2739">
        <v>2737</v>
      </c>
      <c r="B2739">
        <v>2017</v>
      </c>
      <c r="C2739">
        <v>6</v>
      </c>
      <c r="D2739">
        <v>30</v>
      </c>
      <c r="E2739">
        <v>378.06796300000002</v>
      </c>
      <c r="F2739">
        <v>496.17709400000001</v>
      </c>
      <c r="Q2739">
        <f t="shared" si="157"/>
        <v>-37.635323555555566</v>
      </c>
      <c r="V2739">
        <f t="shared" si="158"/>
        <v>340.43263944444448</v>
      </c>
    </row>
    <row r="2740" spans="1:22" x14ac:dyDescent="0.3">
      <c r="A2740">
        <v>2738</v>
      </c>
      <c r="B2740">
        <v>2017</v>
      </c>
      <c r="C2740">
        <v>7</v>
      </c>
      <c r="D2740">
        <v>1</v>
      </c>
      <c r="E2740">
        <v>377.932434</v>
      </c>
      <c r="F2740">
        <v>489.625</v>
      </c>
      <c r="Q2740">
        <f t="shared" si="157"/>
        <v>-33.224139666666673</v>
      </c>
      <c r="V2740">
        <f t="shared" si="158"/>
        <v>344.70829433333336</v>
      </c>
    </row>
    <row r="2741" spans="1:22" x14ac:dyDescent="0.3">
      <c r="A2741">
        <v>2739</v>
      </c>
      <c r="B2741">
        <v>2017</v>
      </c>
      <c r="C2741">
        <v>7</v>
      </c>
      <c r="D2741">
        <v>2</v>
      </c>
      <c r="E2741">
        <v>377.80636600000003</v>
      </c>
      <c r="F2741">
        <v>480.8125</v>
      </c>
      <c r="Q2741">
        <f t="shared" si="157"/>
        <v>-28.798638222222216</v>
      </c>
      <c r="V2741">
        <f t="shared" si="158"/>
        <v>349.0077277777778</v>
      </c>
    </row>
    <row r="2742" spans="1:22" x14ac:dyDescent="0.3">
      <c r="A2742">
        <v>2740</v>
      </c>
      <c r="B2742">
        <v>2017</v>
      </c>
      <c r="C2742">
        <v>7</v>
      </c>
      <c r="D2742">
        <v>3</v>
      </c>
      <c r="E2742">
        <v>377.68762199999998</v>
      </c>
      <c r="F2742">
        <v>473.11459400000001</v>
      </c>
      <c r="Q2742">
        <f t="shared" si="157"/>
        <v>-24.702570666666677</v>
      </c>
      <c r="V2742">
        <f t="shared" si="158"/>
        <v>352.98505133333327</v>
      </c>
    </row>
    <row r="2743" spans="1:22" x14ac:dyDescent="0.3">
      <c r="A2743">
        <v>2741</v>
      </c>
      <c r="B2743">
        <v>2017</v>
      </c>
      <c r="C2743">
        <v>7</v>
      </c>
      <c r="D2743">
        <v>4</v>
      </c>
      <c r="E2743">
        <v>377.57647700000001</v>
      </c>
      <c r="F2743">
        <v>469.15625</v>
      </c>
      <c r="Q2743">
        <f t="shared" si="157"/>
        <v>-21.048461777777764</v>
      </c>
      <c r="V2743">
        <f t="shared" si="158"/>
        <v>356.52801522222222</v>
      </c>
    </row>
    <row r="2744" spans="1:22" x14ac:dyDescent="0.3">
      <c r="A2744">
        <v>2742</v>
      </c>
      <c r="B2744">
        <v>2017</v>
      </c>
      <c r="C2744">
        <v>7</v>
      </c>
      <c r="D2744">
        <v>5</v>
      </c>
      <c r="E2744">
        <v>377.47143599999998</v>
      </c>
      <c r="F2744">
        <v>464.875</v>
      </c>
      <c r="Q2744">
        <f t="shared" si="157"/>
        <v>-17.288899555555556</v>
      </c>
      <c r="V2744">
        <f t="shared" si="158"/>
        <v>360.18253644444445</v>
      </c>
    </row>
    <row r="2745" spans="1:22" x14ac:dyDescent="0.3">
      <c r="A2745">
        <v>2743</v>
      </c>
      <c r="B2745">
        <v>2017</v>
      </c>
      <c r="C2745">
        <v>7</v>
      </c>
      <c r="D2745">
        <v>6</v>
      </c>
      <c r="E2745">
        <v>377.37341300000003</v>
      </c>
      <c r="F2745">
        <v>460.9375</v>
      </c>
      <c r="Q2745">
        <f t="shared" si="157"/>
        <v>-13.212575222222224</v>
      </c>
      <c r="V2745">
        <f t="shared" si="158"/>
        <v>364.16083777777783</v>
      </c>
    </row>
    <row r="2746" spans="1:22" x14ac:dyDescent="0.3">
      <c r="A2746">
        <v>2744</v>
      </c>
      <c r="B2746">
        <v>2017</v>
      </c>
      <c r="C2746">
        <v>7</v>
      </c>
      <c r="D2746">
        <v>7</v>
      </c>
      <c r="E2746">
        <v>377.279877</v>
      </c>
      <c r="F2746">
        <v>459</v>
      </c>
      <c r="Q2746">
        <f t="shared" si="157"/>
        <v>-10.430716666666671</v>
      </c>
      <c r="V2746">
        <f t="shared" si="158"/>
        <v>366.84916033333332</v>
      </c>
    </row>
    <row r="2747" spans="1:22" x14ac:dyDescent="0.3">
      <c r="A2747">
        <v>2745</v>
      </c>
      <c r="B2747">
        <v>2017</v>
      </c>
      <c r="C2747">
        <v>7</v>
      </c>
      <c r="D2747">
        <v>8</v>
      </c>
      <c r="E2747">
        <v>377.191101</v>
      </c>
      <c r="F2747">
        <v>457.5</v>
      </c>
      <c r="Q2747">
        <f t="shared" si="157"/>
        <v>-7.1202613333333282</v>
      </c>
      <c r="V2747">
        <f t="shared" si="158"/>
        <v>370.0708396666667</v>
      </c>
    </row>
    <row r="2748" spans="1:22" x14ac:dyDescent="0.3">
      <c r="A2748">
        <v>2746</v>
      </c>
      <c r="B2748">
        <v>2017</v>
      </c>
      <c r="C2748">
        <v>7</v>
      </c>
      <c r="D2748">
        <v>9</v>
      </c>
      <c r="E2748">
        <v>377.107147</v>
      </c>
      <c r="F2748">
        <v>455.96875</v>
      </c>
      <c r="Q2748">
        <f t="shared" si="157"/>
        <v>-3.7507257777777707</v>
      </c>
      <c r="V2748">
        <f t="shared" si="158"/>
        <v>373.35642122222225</v>
      </c>
    </row>
    <row r="2749" spans="1:22" x14ac:dyDescent="0.3">
      <c r="A2749">
        <v>2747</v>
      </c>
      <c r="B2749">
        <v>2017</v>
      </c>
      <c r="C2749">
        <v>7</v>
      </c>
      <c r="D2749">
        <v>10</v>
      </c>
      <c r="E2749">
        <v>377.02749599999999</v>
      </c>
      <c r="F2749">
        <v>454</v>
      </c>
      <c r="Q2749">
        <f t="shared" si="157"/>
        <v>-0.13614411111111244</v>
      </c>
      <c r="V2749">
        <f t="shared" si="158"/>
        <v>376.89135188888889</v>
      </c>
    </row>
    <row r="2750" spans="1:22" x14ac:dyDescent="0.3">
      <c r="A2750">
        <v>2748</v>
      </c>
      <c r="B2750">
        <v>2017</v>
      </c>
      <c r="C2750">
        <v>7</v>
      </c>
      <c r="D2750">
        <v>11</v>
      </c>
      <c r="E2750">
        <v>376.953461</v>
      </c>
      <c r="F2750">
        <v>451.40625</v>
      </c>
      <c r="Q2750">
        <f t="shared" si="157"/>
        <v>3.9849397777777731</v>
      </c>
      <c r="V2750">
        <f t="shared" si="158"/>
        <v>380.93840077777776</v>
      </c>
    </row>
    <row r="2751" spans="1:22" x14ac:dyDescent="0.3">
      <c r="A2751">
        <v>2749</v>
      </c>
      <c r="B2751">
        <v>2017</v>
      </c>
      <c r="C2751">
        <v>7</v>
      </c>
      <c r="D2751">
        <v>12</v>
      </c>
      <c r="E2751">
        <v>376.88116500000001</v>
      </c>
      <c r="F2751">
        <v>448.6875</v>
      </c>
      <c r="Q2751">
        <f t="shared" si="157"/>
        <v>7.8677928888888822</v>
      </c>
      <c r="V2751">
        <f t="shared" si="158"/>
        <v>384.74895788888887</v>
      </c>
    </row>
    <row r="2752" spans="1:22" x14ac:dyDescent="0.3">
      <c r="A2752">
        <v>2750</v>
      </c>
      <c r="B2752">
        <v>2017</v>
      </c>
      <c r="C2752">
        <v>7</v>
      </c>
      <c r="D2752">
        <v>13</v>
      </c>
      <c r="E2752">
        <v>376.811218</v>
      </c>
      <c r="F2752">
        <v>446.21875</v>
      </c>
      <c r="Q2752">
        <f t="shared" ref="Q2752:Q2815" si="159">Q195</f>
        <v>11.371624222222218</v>
      </c>
      <c r="V2752">
        <f t="shared" si="158"/>
        <v>388.18284222222223</v>
      </c>
    </row>
    <row r="2753" spans="1:22" x14ac:dyDescent="0.3">
      <c r="A2753">
        <v>2751</v>
      </c>
      <c r="B2753">
        <v>2017</v>
      </c>
      <c r="C2753">
        <v>7</v>
      </c>
      <c r="D2753">
        <v>14</v>
      </c>
      <c r="E2753">
        <v>376.74471999999997</v>
      </c>
      <c r="F2753">
        <v>443.60415599999999</v>
      </c>
      <c r="Q2753">
        <f t="shared" si="159"/>
        <v>14.969005999999991</v>
      </c>
      <c r="V2753">
        <f t="shared" si="158"/>
        <v>391.71372599999995</v>
      </c>
    </row>
    <row r="2754" spans="1:22" x14ac:dyDescent="0.3">
      <c r="A2754">
        <v>2752</v>
      </c>
      <c r="B2754">
        <v>2017</v>
      </c>
      <c r="C2754">
        <v>7</v>
      </c>
      <c r="D2754">
        <v>15</v>
      </c>
      <c r="E2754">
        <v>376.68188500000002</v>
      </c>
      <c r="F2754">
        <v>440.9375</v>
      </c>
      <c r="Q2754">
        <f t="shared" si="159"/>
        <v>18.26070144444445</v>
      </c>
      <c r="V2754">
        <f t="shared" si="158"/>
        <v>394.94258644444449</v>
      </c>
    </row>
    <row r="2755" spans="1:22" x14ac:dyDescent="0.3">
      <c r="A2755">
        <v>2753</v>
      </c>
      <c r="B2755">
        <v>2017</v>
      </c>
      <c r="C2755">
        <v>7</v>
      </c>
      <c r="D2755">
        <v>16</v>
      </c>
      <c r="E2755">
        <v>376.62075800000002</v>
      </c>
      <c r="F2755">
        <v>437.625</v>
      </c>
      <c r="Q2755">
        <f t="shared" si="159"/>
        <v>21.234088555555573</v>
      </c>
      <c r="V2755">
        <f t="shared" ref="V2755:V2818" si="160">E2755+Q2755</f>
        <v>397.85484655555558</v>
      </c>
    </row>
    <row r="2756" spans="1:22" x14ac:dyDescent="0.3">
      <c r="A2756">
        <v>2754</v>
      </c>
      <c r="B2756">
        <v>2017</v>
      </c>
      <c r="C2756">
        <v>7</v>
      </c>
      <c r="D2756">
        <v>17</v>
      </c>
      <c r="E2756">
        <v>376.56362899999999</v>
      </c>
      <c r="F2756">
        <v>434.36459400000001</v>
      </c>
      <c r="Q2756">
        <f t="shared" si="159"/>
        <v>23.90469522222222</v>
      </c>
      <c r="V2756">
        <f t="shared" si="160"/>
        <v>400.46832422222224</v>
      </c>
    </row>
    <row r="2757" spans="1:22" x14ac:dyDescent="0.3">
      <c r="A2757">
        <v>2755</v>
      </c>
      <c r="B2757">
        <v>2017</v>
      </c>
      <c r="C2757">
        <v>7</v>
      </c>
      <c r="D2757">
        <v>18</v>
      </c>
      <c r="E2757">
        <v>376.50744600000002</v>
      </c>
      <c r="F2757">
        <v>430.52380399999998</v>
      </c>
      <c r="Q2757">
        <f t="shared" si="159"/>
        <v>26.928712555555553</v>
      </c>
      <c r="V2757">
        <f t="shared" si="160"/>
        <v>403.43615855555555</v>
      </c>
    </row>
    <row r="2758" spans="1:22" x14ac:dyDescent="0.3">
      <c r="A2758">
        <v>2756</v>
      </c>
      <c r="B2758">
        <v>2017</v>
      </c>
      <c r="C2758">
        <v>7</v>
      </c>
      <c r="D2758">
        <v>19</v>
      </c>
      <c r="E2758">
        <v>376.452606</v>
      </c>
      <c r="F2758">
        <v>425.34783900000002</v>
      </c>
      <c r="Q2758">
        <f t="shared" si="159"/>
        <v>28.88443344444444</v>
      </c>
      <c r="V2758">
        <f t="shared" si="160"/>
        <v>405.33703944444443</v>
      </c>
    </row>
    <row r="2759" spans="1:22" x14ac:dyDescent="0.3">
      <c r="A2759">
        <v>2757</v>
      </c>
      <c r="B2759">
        <v>2017</v>
      </c>
      <c r="C2759">
        <v>7</v>
      </c>
      <c r="D2759">
        <v>20</v>
      </c>
      <c r="E2759">
        <v>376.399475</v>
      </c>
      <c r="F2759">
        <v>422.75</v>
      </c>
      <c r="Q2759">
        <f t="shared" si="159"/>
        <v>32.043072111111115</v>
      </c>
      <c r="V2759">
        <f t="shared" si="160"/>
        <v>408.44254711111114</v>
      </c>
    </row>
    <row r="2760" spans="1:22" x14ac:dyDescent="0.3">
      <c r="A2760">
        <v>2758</v>
      </c>
      <c r="B2760">
        <v>2017</v>
      </c>
      <c r="C2760">
        <v>7</v>
      </c>
      <c r="D2760">
        <v>21</v>
      </c>
      <c r="E2760">
        <v>376.35012799999998</v>
      </c>
      <c r="F2760">
        <v>419.08334400000001</v>
      </c>
      <c r="Q2760">
        <f t="shared" si="159"/>
        <v>34.883117666666664</v>
      </c>
      <c r="V2760">
        <f t="shared" si="160"/>
        <v>411.23324566666668</v>
      </c>
    </row>
    <row r="2761" spans="1:22" x14ac:dyDescent="0.3">
      <c r="A2761">
        <v>2759</v>
      </c>
      <c r="B2761">
        <v>2017</v>
      </c>
      <c r="C2761">
        <v>7</v>
      </c>
      <c r="D2761">
        <v>22</v>
      </c>
      <c r="E2761">
        <v>376.30090300000001</v>
      </c>
      <c r="F2761">
        <v>415.34375</v>
      </c>
      <c r="Q2761">
        <f t="shared" si="159"/>
        <v>37.630267444444442</v>
      </c>
      <c r="V2761">
        <f t="shared" si="160"/>
        <v>413.93117044444443</v>
      </c>
    </row>
    <row r="2762" spans="1:22" x14ac:dyDescent="0.3">
      <c r="A2762">
        <v>2760</v>
      </c>
      <c r="B2762">
        <v>2017</v>
      </c>
      <c r="C2762">
        <v>7</v>
      </c>
      <c r="D2762">
        <v>23</v>
      </c>
      <c r="E2762">
        <v>376.252319</v>
      </c>
      <c r="F2762">
        <v>411.5</v>
      </c>
      <c r="Q2762">
        <f t="shared" si="159"/>
        <v>40.648223999999999</v>
      </c>
      <c r="V2762">
        <f t="shared" si="160"/>
        <v>416.90054299999997</v>
      </c>
    </row>
    <row r="2763" spans="1:22" x14ac:dyDescent="0.3">
      <c r="A2763">
        <v>2761</v>
      </c>
      <c r="B2763">
        <v>2017</v>
      </c>
      <c r="C2763">
        <v>7</v>
      </c>
      <c r="D2763">
        <v>24</v>
      </c>
      <c r="E2763">
        <v>376.20562699999999</v>
      </c>
      <c r="F2763">
        <v>407.92709400000001</v>
      </c>
      <c r="Q2763">
        <f t="shared" si="159"/>
        <v>43.987416444444442</v>
      </c>
      <c r="V2763">
        <f t="shared" si="160"/>
        <v>420.19304344444441</v>
      </c>
    </row>
    <row r="2764" spans="1:22" x14ac:dyDescent="0.3">
      <c r="A2764">
        <v>2762</v>
      </c>
      <c r="B2764">
        <v>2017</v>
      </c>
      <c r="C2764">
        <v>7</v>
      </c>
      <c r="D2764">
        <v>25</v>
      </c>
      <c r="E2764">
        <v>376.16171300000002</v>
      </c>
      <c r="F2764">
        <v>403.96875</v>
      </c>
      <c r="Q2764">
        <f t="shared" si="159"/>
        <v>47.220932111111118</v>
      </c>
      <c r="V2764">
        <f t="shared" si="160"/>
        <v>423.38264511111112</v>
      </c>
    </row>
    <row r="2765" spans="1:22" x14ac:dyDescent="0.3">
      <c r="A2765">
        <v>2763</v>
      </c>
      <c r="B2765">
        <v>2017</v>
      </c>
      <c r="C2765">
        <v>7</v>
      </c>
      <c r="D2765">
        <v>26</v>
      </c>
      <c r="E2765">
        <v>376.11611900000003</v>
      </c>
      <c r="F2765">
        <v>400.72915599999999</v>
      </c>
      <c r="Q2765">
        <f t="shared" si="159"/>
        <v>50.041812444444446</v>
      </c>
      <c r="V2765">
        <f t="shared" si="160"/>
        <v>426.15793144444444</v>
      </c>
    </row>
    <row r="2766" spans="1:22" x14ac:dyDescent="0.3">
      <c r="A2766">
        <v>2764</v>
      </c>
      <c r="B2766">
        <v>2017</v>
      </c>
      <c r="C2766">
        <v>7</v>
      </c>
      <c r="D2766">
        <v>27</v>
      </c>
      <c r="E2766">
        <v>376.07403599999998</v>
      </c>
      <c r="F2766">
        <v>396.59375</v>
      </c>
      <c r="Q2766">
        <f t="shared" si="159"/>
        <v>52.622131333333321</v>
      </c>
      <c r="V2766">
        <f t="shared" si="160"/>
        <v>428.69616733333328</v>
      </c>
    </row>
    <row r="2767" spans="1:22" x14ac:dyDescent="0.3">
      <c r="A2767">
        <v>2765</v>
      </c>
      <c r="B2767">
        <v>2017</v>
      </c>
      <c r="C2767">
        <v>7</v>
      </c>
      <c r="D2767">
        <v>28</v>
      </c>
      <c r="E2767">
        <v>376.03048699999999</v>
      </c>
      <c r="F2767">
        <v>393.02084400000001</v>
      </c>
      <c r="Q2767">
        <f t="shared" si="159"/>
        <v>55.291880222222211</v>
      </c>
      <c r="V2767">
        <f t="shared" si="160"/>
        <v>431.32236722222223</v>
      </c>
    </row>
    <row r="2768" spans="1:22" x14ac:dyDescent="0.3">
      <c r="A2768">
        <v>2766</v>
      </c>
      <c r="B2768">
        <v>2017</v>
      </c>
      <c r="C2768">
        <v>7</v>
      </c>
      <c r="D2768">
        <v>29</v>
      </c>
      <c r="E2768">
        <v>375.98998999999998</v>
      </c>
      <c r="F2768">
        <v>389.0625</v>
      </c>
      <c r="Q2768">
        <f t="shared" si="159"/>
        <v>57.783158999999991</v>
      </c>
      <c r="V2768">
        <f t="shared" si="160"/>
        <v>433.77314899999999</v>
      </c>
    </row>
    <row r="2769" spans="1:22" x14ac:dyDescent="0.3">
      <c r="A2769">
        <v>2767</v>
      </c>
      <c r="B2769">
        <v>2017</v>
      </c>
      <c r="C2769">
        <v>7</v>
      </c>
      <c r="D2769">
        <v>30</v>
      </c>
      <c r="E2769">
        <v>375.94802900000002</v>
      </c>
      <c r="F2769">
        <v>384.375</v>
      </c>
      <c r="Q2769">
        <f t="shared" si="159"/>
        <v>60.366397555555551</v>
      </c>
      <c r="V2769">
        <f t="shared" si="160"/>
        <v>436.31442655555554</v>
      </c>
    </row>
    <row r="2770" spans="1:22" x14ac:dyDescent="0.3">
      <c r="A2770">
        <v>2768</v>
      </c>
      <c r="B2770">
        <v>2017</v>
      </c>
      <c r="C2770">
        <v>7</v>
      </c>
      <c r="D2770">
        <v>31</v>
      </c>
      <c r="E2770">
        <v>375.90820300000001</v>
      </c>
      <c r="F2770">
        <v>379.96875</v>
      </c>
      <c r="Q2770">
        <f t="shared" si="159"/>
        <v>62.779181888888893</v>
      </c>
      <c r="V2770">
        <f t="shared" si="160"/>
        <v>438.68738488888891</v>
      </c>
    </row>
    <row r="2771" spans="1:22" x14ac:dyDescent="0.3">
      <c r="A2771">
        <v>2769</v>
      </c>
      <c r="B2771">
        <v>2017</v>
      </c>
      <c r="C2771">
        <v>8</v>
      </c>
      <c r="D2771">
        <v>1</v>
      </c>
      <c r="E2771">
        <v>375.87027</v>
      </c>
      <c r="F2771">
        <v>375.02084400000001</v>
      </c>
      <c r="Q2771">
        <f t="shared" si="159"/>
        <v>65.293704444444458</v>
      </c>
      <c r="V2771">
        <f t="shared" si="160"/>
        <v>441.16397444444448</v>
      </c>
    </row>
    <row r="2772" spans="1:22" x14ac:dyDescent="0.3">
      <c r="A2772">
        <v>2770</v>
      </c>
      <c r="B2772">
        <v>2017</v>
      </c>
      <c r="C2772">
        <v>8</v>
      </c>
      <c r="D2772">
        <v>2</v>
      </c>
      <c r="E2772">
        <v>375.83383199999997</v>
      </c>
      <c r="F2772">
        <v>371.6875</v>
      </c>
      <c r="Q2772">
        <f t="shared" si="159"/>
        <v>67.523661333333337</v>
      </c>
      <c r="V2772">
        <f t="shared" si="160"/>
        <v>443.35749333333331</v>
      </c>
    </row>
    <row r="2773" spans="1:22" x14ac:dyDescent="0.3">
      <c r="A2773">
        <v>2771</v>
      </c>
      <c r="B2773">
        <v>2017</v>
      </c>
      <c r="C2773">
        <v>8</v>
      </c>
      <c r="D2773">
        <v>3</v>
      </c>
      <c r="E2773">
        <v>375.79571499999997</v>
      </c>
      <c r="F2773">
        <v>368.41665599999999</v>
      </c>
      <c r="Q2773">
        <f t="shared" si="159"/>
        <v>69.839560555555565</v>
      </c>
      <c r="V2773">
        <f t="shared" si="160"/>
        <v>445.63527555555555</v>
      </c>
    </row>
    <row r="2774" spans="1:22" x14ac:dyDescent="0.3">
      <c r="A2774">
        <v>2772</v>
      </c>
      <c r="B2774">
        <v>2017</v>
      </c>
      <c r="C2774">
        <v>8</v>
      </c>
      <c r="D2774">
        <v>4</v>
      </c>
      <c r="E2774">
        <v>375.75820900000002</v>
      </c>
      <c r="F2774">
        <v>365.08334400000001</v>
      </c>
      <c r="Q2774">
        <f t="shared" si="159"/>
        <v>72.313422111111123</v>
      </c>
      <c r="V2774">
        <f t="shared" si="160"/>
        <v>448.07163111111117</v>
      </c>
    </row>
    <row r="2775" spans="1:22" x14ac:dyDescent="0.3">
      <c r="A2775">
        <v>2773</v>
      </c>
      <c r="B2775">
        <v>2017</v>
      </c>
      <c r="C2775">
        <v>8</v>
      </c>
      <c r="D2775">
        <v>5</v>
      </c>
      <c r="E2775">
        <v>375.72213699999998</v>
      </c>
      <c r="F2775">
        <v>362.46875</v>
      </c>
      <c r="Q2775">
        <f t="shared" si="159"/>
        <v>74.402625111111107</v>
      </c>
      <c r="V2775">
        <f t="shared" si="160"/>
        <v>450.12476211111107</v>
      </c>
    </row>
    <row r="2776" spans="1:22" x14ac:dyDescent="0.3">
      <c r="A2776">
        <v>2774</v>
      </c>
      <c r="B2776">
        <v>2017</v>
      </c>
      <c r="C2776">
        <v>8</v>
      </c>
      <c r="D2776">
        <v>6</v>
      </c>
      <c r="E2776">
        <v>375.687073</v>
      </c>
      <c r="F2776">
        <v>359.52084400000001</v>
      </c>
      <c r="Q2776">
        <f t="shared" si="159"/>
        <v>76.711281666666665</v>
      </c>
      <c r="V2776">
        <f t="shared" si="160"/>
        <v>452.39835466666665</v>
      </c>
    </row>
    <row r="2777" spans="1:22" x14ac:dyDescent="0.3">
      <c r="A2777">
        <v>2775</v>
      </c>
      <c r="B2777">
        <v>2017</v>
      </c>
      <c r="C2777">
        <v>8</v>
      </c>
      <c r="D2777">
        <v>7</v>
      </c>
      <c r="E2777">
        <v>375.64993299999998</v>
      </c>
      <c r="F2777">
        <v>355.97915599999999</v>
      </c>
      <c r="Q2777">
        <f t="shared" si="159"/>
        <v>78.626437666666661</v>
      </c>
      <c r="V2777">
        <f t="shared" si="160"/>
        <v>454.27637066666665</v>
      </c>
    </row>
    <row r="2778" spans="1:22" x14ac:dyDescent="0.3">
      <c r="A2778">
        <v>2776</v>
      </c>
      <c r="B2778">
        <v>2017</v>
      </c>
      <c r="C2778">
        <v>8</v>
      </c>
      <c r="D2778">
        <v>8</v>
      </c>
      <c r="E2778">
        <v>375.614441</v>
      </c>
      <c r="F2778">
        <v>353.21875</v>
      </c>
      <c r="Q2778">
        <f t="shared" si="159"/>
        <v>81.368394777777766</v>
      </c>
      <c r="V2778">
        <f t="shared" si="160"/>
        <v>456.98283577777778</v>
      </c>
    </row>
    <row r="2779" spans="1:22" x14ac:dyDescent="0.3">
      <c r="A2779">
        <v>2777</v>
      </c>
      <c r="B2779">
        <v>2017</v>
      </c>
      <c r="C2779">
        <v>8</v>
      </c>
      <c r="D2779">
        <v>9</v>
      </c>
      <c r="E2779">
        <v>375.57986499999998</v>
      </c>
      <c r="F2779">
        <v>349.8125</v>
      </c>
      <c r="Q2779">
        <f t="shared" si="159"/>
        <v>83.317718444444438</v>
      </c>
      <c r="V2779">
        <f t="shared" si="160"/>
        <v>458.89758344444442</v>
      </c>
    </row>
    <row r="2780" spans="1:22" x14ac:dyDescent="0.3">
      <c r="A2780">
        <v>2778</v>
      </c>
      <c r="B2780">
        <v>2017</v>
      </c>
      <c r="C2780">
        <v>8</v>
      </c>
      <c r="D2780">
        <v>10</v>
      </c>
      <c r="E2780">
        <v>375.54476899999997</v>
      </c>
      <c r="F2780">
        <v>347.51040599999999</v>
      </c>
      <c r="Q2780">
        <f t="shared" si="159"/>
        <v>84.670678111111101</v>
      </c>
      <c r="V2780">
        <f t="shared" si="160"/>
        <v>460.21544711111108</v>
      </c>
    </row>
    <row r="2781" spans="1:22" x14ac:dyDescent="0.3">
      <c r="A2781">
        <v>2779</v>
      </c>
      <c r="B2781">
        <v>2017</v>
      </c>
      <c r="C2781">
        <v>8</v>
      </c>
      <c r="D2781">
        <v>11</v>
      </c>
      <c r="E2781">
        <v>375.510132</v>
      </c>
      <c r="F2781">
        <v>344.09375</v>
      </c>
      <c r="Q2781">
        <f t="shared" si="159"/>
        <v>86.768449666666683</v>
      </c>
      <c r="V2781">
        <f t="shared" si="160"/>
        <v>462.2785816666667</v>
      </c>
    </row>
    <row r="2782" spans="1:22" x14ac:dyDescent="0.3">
      <c r="A2782">
        <v>2780</v>
      </c>
      <c r="B2782">
        <v>2017</v>
      </c>
      <c r="C2782">
        <v>8</v>
      </c>
      <c r="D2782">
        <v>12</v>
      </c>
      <c r="E2782">
        <v>375.476471</v>
      </c>
      <c r="F2782">
        <v>340.95834400000001</v>
      </c>
      <c r="Q2782">
        <f t="shared" si="159"/>
        <v>88.913631888888887</v>
      </c>
      <c r="V2782">
        <f t="shared" si="160"/>
        <v>464.39010288888892</v>
      </c>
    </row>
    <row r="2783" spans="1:22" x14ac:dyDescent="0.3">
      <c r="A2783">
        <v>2781</v>
      </c>
      <c r="B2783">
        <v>2017</v>
      </c>
      <c r="C2783">
        <v>8</v>
      </c>
      <c r="D2783">
        <v>13</v>
      </c>
      <c r="E2783">
        <v>375.44198599999999</v>
      </c>
      <c r="F2783">
        <v>338.72915599999999</v>
      </c>
      <c r="Q2783">
        <f t="shared" si="159"/>
        <v>91.079413666666653</v>
      </c>
      <c r="V2783">
        <f t="shared" si="160"/>
        <v>466.52139966666664</v>
      </c>
    </row>
    <row r="2784" spans="1:22" x14ac:dyDescent="0.3">
      <c r="A2784">
        <v>2782</v>
      </c>
      <c r="B2784">
        <v>2017</v>
      </c>
      <c r="C2784">
        <v>8</v>
      </c>
      <c r="D2784">
        <v>14</v>
      </c>
      <c r="E2784">
        <v>375.40939300000002</v>
      </c>
      <c r="F2784">
        <v>335.875</v>
      </c>
      <c r="Q2784">
        <f t="shared" si="159"/>
        <v>92.755459333333334</v>
      </c>
      <c r="V2784">
        <f t="shared" si="160"/>
        <v>468.16485233333333</v>
      </c>
    </row>
    <row r="2785" spans="1:22" x14ac:dyDescent="0.3">
      <c r="A2785">
        <v>2783</v>
      </c>
      <c r="B2785">
        <v>2017</v>
      </c>
      <c r="C2785">
        <v>8</v>
      </c>
      <c r="D2785">
        <v>15</v>
      </c>
      <c r="E2785">
        <v>375.376373</v>
      </c>
      <c r="F2785">
        <v>333.40625</v>
      </c>
      <c r="Q2785">
        <f t="shared" si="159"/>
        <v>122.738722</v>
      </c>
      <c r="V2785">
        <f t="shared" si="160"/>
        <v>498.115095</v>
      </c>
    </row>
    <row r="2786" spans="1:22" x14ac:dyDescent="0.3">
      <c r="A2786">
        <v>2784</v>
      </c>
      <c r="B2786">
        <v>2017</v>
      </c>
      <c r="C2786">
        <v>8</v>
      </c>
      <c r="D2786">
        <v>16</v>
      </c>
      <c r="E2786">
        <v>375.341522</v>
      </c>
      <c r="F2786">
        <v>330.75</v>
      </c>
      <c r="Q2786">
        <f t="shared" si="159"/>
        <v>96.565126222222219</v>
      </c>
      <c r="V2786">
        <f t="shared" si="160"/>
        <v>471.9066482222222</v>
      </c>
    </row>
    <row r="2787" spans="1:22" x14ac:dyDescent="0.3">
      <c r="A2787">
        <v>2785</v>
      </c>
      <c r="B2787">
        <v>2017</v>
      </c>
      <c r="C2787">
        <v>8</v>
      </c>
      <c r="D2787">
        <v>17</v>
      </c>
      <c r="E2787">
        <v>375.30862400000001</v>
      </c>
      <c r="F2787">
        <v>328.1875</v>
      </c>
      <c r="Q2787">
        <f t="shared" si="159"/>
        <v>98.497401111111117</v>
      </c>
      <c r="V2787">
        <f t="shared" si="160"/>
        <v>473.80602511111113</v>
      </c>
    </row>
    <row r="2788" spans="1:22" x14ac:dyDescent="0.3">
      <c r="A2788">
        <v>2786</v>
      </c>
      <c r="B2788">
        <v>2017</v>
      </c>
      <c r="C2788">
        <v>8</v>
      </c>
      <c r="D2788">
        <v>18</v>
      </c>
      <c r="E2788">
        <v>375.27548200000001</v>
      </c>
      <c r="F2788">
        <v>325.72915599999999</v>
      </c>
      <c r="Q2788">
        <f t="shared" si="159"/>
        <v>100.06689944444445</v>
      </c>
      <c r="V2788">
        <f t="shared" si="160"/>
        <v>475.34238144444447</v>
      </c>
    </row>
    <row r="2789" spans="1:22" x14ac:dyDescent="0.3">
      <c r="A2789">
        <v>2787</v>
      </c>
      <c r="B2789">
        <v>2017</v>
      </c>
      <c r="C2789">
        <v>8</v>
      </c>
      <c r="D2789">
        <v>19</v>
      </c>
      <c r="E2789">
        <v>375.24316399999998</v>
      </c>
      <c r="F2789">
        <v>324.1875</v>
      </c>
      <c r="Q2789">
        <f t="shared" si="159"/>
        <v>101.87088511111109</v>
      </c>
      <c r="V2789">
        <f t="shared" si="160"/>
        <v>477.11404911111106</v>
      </c>
    </row>
    <row r="2790" spans="1:22" x14ac:dyDescent="0.3">
      <c r="A2790">
        <v>2788</v>
      </c>
      <c r="B2790">
        <v>2017</v>
      </c>
      <c r="C2790">
        <v>8</v>
      </c>
      <c r="D2790">
        <v>20</v>
      </c>
      <c r="E2790">
        <v>375.21090700000002</v>
      </c>
      <c r="F2790">
        <v>321.46875</v>
      </c>
      <c r="Q2790">
        <f t="shared" si="159"/>
        <v>103.38604233333334</v>
      </c>
      <c r="V2790">
        <f t="shared" si="160"/>
        <v>478.59694933333333</v>
      </c>
    </row>
    <row r="2791" spans="1:22" x14ac:dyDescent="0.3">
      <c r="A2791">
        <v>2789</v>
      </c>
      <c r="B2791">
        <v>2017</v>
      </c>
      <c r="C2791">
        <v>8</v>
      </c>
      <c r="D2791">
        <v>21</v>
      </c>
      <c r="E2791">
        <v>375.17843599999998</v>
      </c>
      <c r="F2791">
        <v>319</v>
      </c>
      <c r="Q2791">
        <f t="shared" si="159"/>
        <v>105.39706577777777</v>
      </c>
      <c r="V2791">
        <f t="shared" si="160"/>
        <v>480.57550177777773</v>
      </c>
    </row>
    <row r="2792" spans="1:22" x14ac:dyDescent="0.3">
      <c r="A2792">
        <v>2790</v>
      </c>
      <c r="B2792">
        <v>2017</v>
      </c>
      <c r="C2792">
        <v>8</v>
      </c>
      <c r="D2792">
        <v>22</v>
      </c>
      <c r="E2792">
        <v>375.14584400000001</v>
      </c>
      <c r="F2792">
        <v>317.04165599999999</v>
      </c>
      <c r="Q2792">
        <f t="shared" si="159"/>
        <v>107.31358855555555</v>
      </c>
      <c r="V2792">
        <f t="shared" si="160"/>
        <v>482.45943255555557</v>
      </c>
    </row>
    <row r="2793" spans="1:22" x14ac:dyDescent="0.3">
      <c r="A2793">
        <v>2791</v>
      </c>
      <c r="B2793">
        <v>2017</v>
      </c>
      <c r="C2793">
        <v>8</v>
      </c>
      <c r="D2793">
        <v>23</v>
      </c>
      <c r="E2793">
        <v>375.11312900000001</v>
      </c>
      <c r="F2793">
        <v>315.84375</v>
      </c>
      <c r="Q2793">
        <f t="shared" si="159"/>
        <v>108.90832044444446</v>
      </c>
      <c r="V2793">
        <f t="shared" si="160"/>
        <v>484.02144944444444</v>
      </c>
    </row>
    <row r="2794" spans="1:22" x14ac:dyDescent="0.3">
      <c r="A2794">
        <v>2792</v>
      </c>
      <c r="B2794">
        <v>2017</v>
      </c>
      <c r="C2794">
        <v>8</v>
      </c>
      <c r="D2794">
        <v>24</v>
      </c>
      <c r="E2794">
        <v>375.080536</v>
      </c>
      <c r="F2794">
        <v>312.5625</v>
      </c>
      <c r="Q2794">
        <f t="shared" si="159"/>
        <v>110.85681177777776</v>
      </c>
      <c r="V2794">
        <f t="shared" si="160"/>
        <v>485.93734777777775</v>
      </c>
    </row>
    <row r="2795" spans="1:22" x14ac:dyDescent="0.3">
      <c r="A2795">
        <v>2793</v>
      </c>
      <c r="B2795">
        <v>2017</v>
      </c>
      <c r="C2795">
        <v>8</v>
      </c>
      <c r="D2795">
        <v>25</v>
      </c>
      <c r="E2795">
        <v>375.049286</v>
      </c>
      <c r="F2795">
        <v>311</v>
      </c>
      <c r="Q2795">
        <f t="shared" si="159"/>
        <v>111.82386433333333</v>
      </c>
      <c r="V2795">
        <f t="shared" si="160"/>
        <v>486.87315033333334</v>
      </c>
    </row>
    <row r="2796" spans="1:22" x14ac:dyDescent="0.3">
      <c r="A2796">
        <v>2794</v>
      </c>
      <c r="B2796">
        <v>2017</v>
      </c>
      <c r="C2796">
        <v>8</v>
      </c>
      <c r="D2796">
        <v>26</v>
      </c>
      <c r="E2796">
        <v>375.01748700000002</v>
      </c>
      <c r="F2796">
        <v>308.72915599999999</v>
      </c>
      <c r="Q2796">
        <f t="shared" si="159"/>
        <v>113.66510522222221</v>
      </c>
      <c r="V2796">
        <f t="shared" si="160"/>
        <v>488.68259222222224</v>
      </c>
    </row>
    <row r="2797" spans="1:22" x14ac:dyDescent="0.3">
      <c r="A2797">
        <v>2795</v>
      </c>
      <c r="B2797">
        <v>2017</v>
      </c>
      <c r="C2797">
        <v>8</v>
      </c>
      <c r="D2797">
        <v>27</v>
      </c>
      <c r="E2797">
        <v>374.98550399999999</v>
      </c>
      <c r="F2797">
        <v>306</v>
      </c>
      <c r="Q2797">
        <f t="shared" si="159"/>
        <v>115.53928788888889</v>
      </c>
      <c r="V2797">
        <f t="shared" si="160"/>
        <v>490.5247918888889</v>
      </c>
    </row>
    <row r="2798" spans="1:22" x14ac:dyDescent="0.3">
      <c r="A2798">
        <v>2796</v>
      </c>
      <c r="B2798">
        <v>2017</v>
      </c>
      <c r="C2798">
        <v>8</v>
      </c>
      <c r="D2798">
        <v>28</v>
      </c>
      <c r="E2798">
        <v>374.953552</v>
      </c>
      <c r="F2798">
        <v>304.77084400000001</v>
      </c>
      <c r="Q2798">
        <f t="shared" si="159"/>
        <v>116.86053122222221</v>
      </c>
      <c r="V2798">
        <f t="shared" si="160"/>
        <v>491.81408322222222</v>
      </c>
    </row>
    <row r="2799" spans="1:22" x14ac:dyDescent="0.3">
      <c r="A2799">
        <v>2797</v>
      </c>
      <c r="B2799">
        <v>2017</v>
      </c>
      <c r="C2799">
        <v>8</v>
      </c>
      <c r="D2799">
        <v>29</v>
      </c>
      <c r="E2799">
        <v>374.921967</v>
      </c>
      <c r="F2799">
        <v>302.85415599999999</v>
      </c>
      <c r="Q2799">
        <f t="shared" si="159"/>
        <v>118.18977355555555</v>
      </c>
      <c r="V2799">
        <f t="shared" si="160"/>
        <v>493.11174055555557</v>
      </c>
    </row>
    <row r="2800" spans="1:22" x14ac:dyDescent="0.3">
      <c r="A2800">
        <v>2798</v>
      </c>
      <c r="B2800">
        <v>2017</v>
      </c>
      <c r="C2800">
        <v>8</v>
      </c>
      <c r="D2800">
        <v>30</v>
      </c>
      <c r="E2800">
        <v>374.89031999999997</v>
      </c>
      <c r="F2800">
        <v>301.39584400000001</v>
      </c>
      <c r="Q2800">
        <f t="shared" si="159"/>
        <v>119.24565133333333</v>
      </c>
      <c r="V2800">
        <f t="shared" si="160"/>
        <v>494.13597133333332</v>
      </c>
    </row>
    <row r="2801" spans="1:22" x14ac:dyDescent="0.3">
      <c r="A2801">
        <v>2799</v>
      </c>
      <c r="B2801">
        <v>2017</v>
      </c>
      <c r="C2801">
        <v>8</v>
      </c>
      <c r="D2801">
        <v>31</v>
      </c>
      <c r="E2801">
        <v>374.85900900000001</v>
      </c>
      <c r="F2801">
        <v>299.375</v>
      </c>
      <c r="Q2801">
        <f t="shared" si="159"/>
        <v>120.95154666666667</v>
      </c>
      <c r="V2801">
        <f t="shared" si="160"/>
        <v>495.81055566666669</v>
      </c>
    </row>
    <row r="2802" spans="1:22" x14ac:dyDescent="0.3">
      <c r="A2802">
        <v>2800</v>
      </c>
      <c r="B2802">
        <v>2017</v>
      </c>
      <c r="C2802">
        <v>9</v>
      </c>
      <c r="D2802">
        <v>1</v>
      </c>
      <c r="E2802">
        <v>374.82843000000003</v>
      </c>
      <c r="F2802">
        <v>297</v>
      </c>
      <c r="Q2802">
        <f t="shared" si="159"/>
        <v>122.30340066666668</v>
      </c>
      <c r="V2802">
        <f t="shared" si="160"/>
        <v>497.1318306666667</v>
      </c>
    </row>
    <row r="2803" spans="1:22" x14ac:dyDescent="0.3">
      <c r="A2803">
        <v>2801</v>
      </c>
      <c r="B2803">
        <v>2017</v>
      </c>
      <c r="C2803">
        <v>9</v>
      </c>
      <c r="D2803">
        <v>2</v>
      </c>
      <c r="E2803">
        <v>374.79672199999999</v>
      </c>
      <c r="F2803">
        <v>295.6875</v>
      </c>
      <c r="Q2803">
        <f t="shared" si="159"/>
        <v>124.09770366666665</v>
      </c>
      <c r="V2803">
        <f t="shared" si="160"/>
        <v>498.89442566666662</v>
      </c>
    </row>
    <row r="2804" spans="1:22" x14ac:dyDescent="0.3">
      <c r="A2804">
        <v>2802</v>
      </c>
      <c r="B2804">
        <v>2017</v>
      </c>
      <c r="C2804">
        <v>9</v>
      </c>
      <c r="D2804">
        <v>3</v>
      </c>
      <c r="E2804">
        <v>374.76599099999999</v>
      </c>
      <c r="F2804">
        <v>294.10415599999999</v>
      </c>
      <c r="Q2804">
        <f t="shared" si="159"/>
        <v>125.35657066666666</v>
      </c>
      <c r="V2804">
        <f t="shared" si="160"/>
        <v>500.12256166666663</v>
      </c>
    </row>
    <row r="2805" spans="1:22" x14ac:dyDescent="0.3">
      <c r="A2805">
        <v>2803</v>
      </c>
      <c r="B2805">
        <v>2017</v>
      </c>
      <c r="C2805">
        <v>9</v>
      </c>
      <c r="D2805">
        <v>4</v>
      </c>
      <c r="E2805">
        <v>374.73577899999998</v>
      </c>
      <c r="F2805">
        <v>292.19790599999999</v>
      </c>
      <c r="Q2805">
        <f t="shared" si="159"/>
        <v>126.61931722222224</v>
      </c>
      <c r="V2805">
        <f t="shared" si="160"/>
        <v>501.35509622222219</v>
      </c>
    </row>
    <row r="2806" spans="1:22" x14ac:dyDescent="0.3">
      <c r="A2806">
        <v>2804</v>
      </c>
      <c r="B2806">
        <v>2017</v>
      </c>
      <c r="C2806">
        <v>9</v>
      </c>
      <c r="D2806">
        <v>5</v>
      </c>
      <c r="E2806">
        <v>374.70452899999998</v>
      </c>
      <c r="F2806">
        <v>290.05209400000001</v>
      </c>
      <c r="Q2806">
        <f t="shared" si="159"/>
        <v>127.95116166666668</v>
      </c>
      <c r="V2806">
        <f t="shared" si="160"/>
        <v>502.65569066666666</v>
      </c>
    </row>
    <row r="2807" spans="1:22" x14ac:dyDescent="0.3">
      <c r="A2807">
        <v>2805</v>
      </c>
      <c r="B2807">
        <v>2017</v>
      </c>
      <c r="C2807">
        <v>9</v>
      </c>
      <c r="D2807">
        <v>6</v>
      </c>
      <c r="E2807">
        <v>374.67312600000002</v>
      </c>
      <c r="F2807">
        <v>288.07290599999999</v>
      </c>
      <c r="Q2807">
        <f t="shared" si="159"/>
        <v>128.98029222222223</v>
      </c>
      <c r="V2807">
        <f t="shared" si="160"/>
        <v>503.65341822222229</v>
      </c>
    </row>
    <row r="2808" spans="1:22" x14ac:dyDescent="0.3">
      <c r="A2808">
        <v>2806</v>
      </c>
      <c r="B2808">
        <v>2017</v>
      </c>
      <c r="C2808">
        <v>9</v>
      </c>
      <c r="D2808">
        <v>7</v>
      </c>
      <c r="E2808">
        <v>374.64178500000003</v>
      </c>
      <c r="F2808">
        <v>287.67709400000001</v>
      </c>
      <c r="Q2808">
        <f t="shared" si="159"/>
        <v>130.50003388888888</v>
      </c>
      <c r="V2808">
        <f t="shared" si="160"/>
        <v>505.14181888888891</v>
      </c>
    </row>
    <row r="2809" spans="1:22" x14ac:dyDescent="0.3">
      <c r="A2809">
        <v>2807</v>
      </c>
      <c r="B2809">
        <v>2017</v>
      </c>
      <c r="C2809">
        <v>9</v>
      </c>
      <c r="D2809">
        <v>8</v>
      </c>
      <c r="E2809">
        <v>374.61041299999999</v>
      </c>
      <c r="F2809">
        <v>285.6875</v>
      </c>
      <c r="Q2809">
        <f t="shared" si="159"/>
        <v>131.93156933333333</v>
      </c>
      <c r="V2809">
        <f t="shared" si="160"/>
        <v>506.54198233333329</v>
      </c>
    </row>
    <row r="2810" spans="1:22" x14ac:dyDescent="0.3">
      <c r="A2810">
        <v>2808</v>
      </c>
      <c r="B2810">
        <v>2017</v>
      </c>
      <c r="C2810">
        <v>9</v>
      </c>
      <c r="D2810">
        <v>9</v>
      </c>
      <c r="E2810">
        <v>374.57904100000002</v>
      </c>
      <c r="F2810">
        <v>283.625</v>
      </c>
      <c r="Q2810">
        <f t="shared" si="159"/>
        <v>133.48139099999997</v>
      </c>
      <c r="V2810">
        <f t="shared" si="160"/>
        <v>508.06043199999999</v>
      </c>
    </row>
    <row r="2811" spans="1:22" x14ac:dyDescent="0.3">
      <c r="A2811">
        <v>2809</v>
      </c>
      <c r="B2811">
        <v>2017</v>
      </c>
      <c r="C2811">
        <v>9</v>
      </c>
      <c r="D2811">
        <v>10</v>
      </c>
      <c r="E2811">
        <v>374.54892000000001</v>
      </c>
      <c r="F2811">
        <v>281.78125</v>
      </c>
      <c r="Q2811">
        <f t="shared" si="159"/>
        <v>135.06012466666667</v>
      </c>
      <c r="V2811">
        <f t="shared" si="160"/>
        <v>509.6090446666667</v>
      </c>
    </row>
    <row r="2812" spans="1:22" x14ac:dyDescent="0.3">
      <c r="A2812">
        <v>2810</v>
      </c>
      <c r="B2812">
        <v>2017</v>
      </c>
      <c r="C2812">
        <v>9</v>
      </c>
      <c r="D2812">
        <v>11</v>
      </c>
      <c r="E2812">
        <v>374.518036</v>
      </c>
      <c r="F2812">
        <v>279.15625</v>
      </c>
      <c r="Q2812">
        <f t="shared" si="159"/>
        <v>136.20139922222222</v>
      </c>
      <c r="V2812">
        <f t="shared" si="160"/>
        <v>510.71943522222222</v>
      </c>
    </row>
    <row r="2813" spans="1:22" x14ac:dyDescent="0.3">
      <c r="A2813">
        <v>2811</v>
      </c>
      <c r="B2813">
        <v>2017</v>
      </c>
      <c r="C2813">
        <v>9</v>
      </c>
      <c r="D2813">
        <v>12</v>
      </c>
      <c r="E2813">
        <v>374.48748799999998</v>
      </c>
      <c r="F2813">
        <v>277.66665599999999</v>
      </c>
      <c r="Q2813">
        <f t="shared" si="159"/>
        <v>137.54994722222224</v>
      </c>
      <c r="V2813">
        <f t="shared" si="160"/>
        <v>512.03743522222226</v>
      </c>
    </row>
    <row r="2814" spans="1:22" x14ac:dyDescent="0.3">
      <c r="A2814">
        <v>2812</v>
      </c>
      <c r="B2814">
        <v>2017</v>
      </c>
      <c r="C2814">
        <v>9</v>
      </c>
      <c r="D2814">
        <v>13</v>
      </c>
      <c r="E2814">
        <v>374.45812999999998</v>
      </c>
      <c r="F2814">
        <v>276.22915599999999</v>
      </c>
      <c r="Q2814">
        <f t="shared" si="159"/>
        <v>138.67525733333332</v>
      </c>
      <c r="V2814">
        <f t="shared" si="160"/>
        <v>513.1333873333333</v>
      </c>
    </row>
    <row r="2815" spans="1:22" x14ac:dyDescent="0.3">
      <c r="A2815">
        <v>2813</v>
      </c>
      <c r="B2815">
        <v>2017</v>
      </c>
      <c r="C2815">
        <v>9</v>
      </c>
      <c r="D2815">
        <v>14</v>
      </c>
      <c r="E2815">
        <v>374.42849699999999</v>
      </c>
      <c r="F2815">
        <v>275</v>
      </c>
      <c r="Q2815">
        <f t="shared" si="159"/>
        <v>139.87706166666669</v>
      </c>
      <c r="V2815">
        <f t="shared" si="160"/>
        <v>514.30555866666668</v>
      </c>
    </row>
    <row r="2816" spans="1:22" x14ac:dyDescent="0.3">
      <c r="A2816">
        <v>2814</v>
      </c>
      <c r="B2816">
        <v>2017</v>
      </c>
      <c r="C2816">
        <v>9</v>
      </c>
      <c r="D2816">
        <v>15</v>
      </c>
      <c r="E2816">
        <v>374.39810199999999</v>
      </c>
      <c r="F2816">
        <v>273.47915599999999</v>
      </c>
      <c r="Q2816">
        <f t="shared" ref="Q2816:Q2879" si="161">Q259</f>
        <v>140.76982811111111</v>
      </c>
      <c r="V2816">
        <f t="shared" si="160"/>
        <v>515.1679301111111</v>
      </c>
    </row>
    <row r="2817" spans="1:22" x14ac:dyDescent="0.3">
      <c r="A2817">
        <v>2815</v>
      </c>
      <c r="B2817">
        <v>2017</v>
      </c>
      <c r="C2817">
        <v>9</v>
      </c>
      <c r="D2817">
        <v>16</v>
      </c>
      <c r="E2817">
        <v>374.36746199999999</v>
      </c>
      <c r="F2817">
        <v>271.125</v>
      </c>
      <c r="Q2817">
        <f t="shared" si="161"/>
        <v>141.85261688888892</v>
      </c>
      <c r="V2817">
        <f t="shared" si="160"/>
        <v>516.22007888888891</v>
      </c>
    </row>
    <row r="2818" spans="1:22" x14ac:dyDescent="0.3">
      <c r="A2818">
        <v>2816</v>
      </c>
      <c r="B2818">
        <v>2017</v>
      </c>
      <c r="C2818">
        <v>9</v>
      </c>
      <c r="D2818">
        <v>17</v>
      </c>
      <c r="E2818">
        <v>374.33569299999999</v>
      </c>
      <c r="F2818">
        <v>270.35415599999999</v>
      </c>
      <c r="Q2818">
        <f t="shared" si="161"/>
        <v>142.08341466666664</v>
      </c>
      <c r="V2818">
        <f t="shared" si="160"/>
        <v>516.4191076666666</v>
      </c>
    </row>
    <row r="2819" spans="1:22" x14ac:dyDescent="0.3">
      <c r="A2819">
        <v>2817</v>
      </c>
      <c r="B2819">
        <v>2017</v>
      </c>
      <c r="C2819">
        <v>9</v>
      </c>
      <c r="D2819">
        <v>18</v>
      </c>
      <c r="E2819">
        <v>374.30480999999997</v>
      </c>
      <c r="F2819">
        <v>273.29165599999999</v>
      </c>
      <c r="Q2819">
        <f t="shared" si="161"/>
        <v>142.63652222222223</v>
      </c>
      <c r="V2819">
        <f t="shared" ref="V2819:V2882" si="162">E2819+Q2819</f>
        <v>516.94133222222217</v>
      </c>
    </row>
    <row r="2820" spans="1:22" x14ac:dyDescent="0.3">
      <c r="A2820">
        <v>2818</v>
      </c>
      <c r="B2820">
        <v>2017</v>
      </c>
      <c r="C2820">
        <v>9</v>
      </c>
      <c r="D2820">
        <v>19</v>
      </c>
      <c r="E2820">
        <v>374.27822900000001</v>
      </c>
      <c r="F2820">
        <v>279.71875</v>
      </c>
      <c r="Q2820">
        <f t="shared" si="161"/>
        <v>142.22777311111111</v>
      </c>
      <c r="V2820">
        <f t="shared" si="162"/>
        <v>516.50600211111112</v>
      </c>
    </row>
    <row r="2821" spans="1:22" x14ac:dyDescent="0.3">
      <c r="A2821">
        <v>2819</v>
      </c>
      <c r="B2821">
        <v>2017</v>
      </c>
      <c r="C2821">
        <v>9</v>
      </c>
      <c r="D2821">
        <v>20</v>
      </c>
      <c r="E2821">
        <v>374.48458900000003</v>
      </c>
      <c r="F2821">
        <v>281.57290599999999</v>
      </c>
      <c r="Q2821">
        <f t="shared" si="161"/>
        <v>143.34214111111112</v>
      </c>
      <c r="V2821">
        <f t="shared" si="162"/>
        <v>517.82673011111115</v>
      </c>
    </row>
    <row r="2822" spans="1:22" x14ac:dyDescent="0.3">
      <c r="A2822">
        <v>2820</v>
      </c>
      <c r="B2822">
        <v>2017</v>
      </c>
      <c r="C2822">
        <v>9</v>
      </c>
      <c r="D2822">
        <v>21</v>
      </c>
      <c r="E2822">
        <v>376.51010100000002</v>
      </c>
      <c r="F2822">
        <v>277.29165599999999</v>
      </c>
      <c r="Q2822">
        <f t="shared" si="161"/>
        <v>145.24946244444445</v>
      </c>
      <c r="V2822">
        <f t="shared" si="162"/>
        <v>521.75956344444444</v>
      </c>
    </row>
    <row r="2823" spans="1:22" x14ac:dyDescent="0.3">
      <c r="A2823">
        <v>2821</v>
      </c>
      <c r="B2823">
        <v>2017</v>
      </c>
      <c r="C2823">
        <v>9</v>
      </c>
      <c r="D2823">
        <v>22</v>
      </c>
      <c r="E2823">
        <v>377.784515</v>
      </c>
      <c r="F2823">
        <v>276.5</v>
      </c>
      <c r="Q2823">
        <f t="shared" si="161"/>
        <v>145.673811</v>
      </c>
      <c r="V2823">
        <f t="shared" si="162"/>
        <v>523.45832599999994</v>
      </c>
    </row>
    <row r="2824" spans="1:22" x14ac:dyDescent="0.3">
      <c r="A2824">
        <v>2822</v>
      </c>
      <c r="B2824">
        <v>2017</v>
      </c>
      <c r="C2824">
        <v>9</v>
      </c>
      <c r="D2824">
        <v>23</v>
      </c>
      <c r="E2824">
        <v>378.02929699999999</v>
      </c>
      <c r="F2824">
        <v>276.8125</v>
      </c>
      <c r="Q2824">
        <f t="shared" si="161"/>
        <v>146.37696688888889</v>
      </c>
      <c r="V2824">
        <f t="shared" si="162"/>
        <v>524.40626388888882</v>
      </c>
    </row>
    <row r="2825" spans="1:22" x14ac:dyDescent="0.3">
      <c r="A2825">
        <v>2823</v>
      </c>
      <c r="B2825">
        <v>2017</v>
      </c>
      <c r="C2825">
        <v>9</v>
      </c>
      <c r="D2825">
        <v>24</v>
      </c>
      <c r="E2825">
        <v>377.86596700000001</v>
      </c>
      <c r="F2825">
        <v>275.22915599999999</v>
      </c>
      <c r="Q2825">
        <f t="shared" si="161"/>
        <v>146.58816033333335</v>
      </c>
      <c r="V2825">
        <f t="shared" si="162"/>
        <v>524.45412733333342</v>
      </c>
    </row>
    <row r="2826" spans="1:22" x14ac:dyDescent="0.3">
      <c r="A2826">
        <v>2824</v>
      </c>
      <c r="B2826">
        <v>2017</v>
      </c>
      <c r="C2826">
        <v>9</v>
      </c>
      <c r="D2826">
        <v>25</v>
      </c>
      <c r="E2826">
        <v>377.59765599999997</v>
      </c>
      <c r="F2826">
        <v>275</v>
      </c>
      <c r="Q2826">
        <f t="shared" si="161"/>
        <v>147.44845388888885</v>
      </c>
      <c r="V2826">
        <f t="shared" si="162"/>
        <v>525.04610988888885</v>
      </c>
    </row>
    <row r="2827" spans="1:22" x14ac:dyDescent="0.3">
      <c r="A2827">
        <v>2825</v>
      </c>
      <c r="B2827">
        <v>2017</v>
      </c>
      <c r="C2827">
        <v>9</v>
      </c>
      <c r="D2827">
        <v>26</v>
      </c>
      <c r="E2827">
        <v>377.32275399999997</v>
      </c>
      <c r="F2827">
        <v>273.39584400000001</v>
      </c>
      <c r="Q2827">
        <f t="shared" si="161"/>
        <v>148.52723011111109</v>
      </c>
      <c r="V2827">
        <f t="shared" si="162"/>
        <v>525.8499841111111</v>
      </c>
    </row>
    <row r="2828" spans="1:22" x14ac:dyDescent="0.3">
      <c r="A2828">
        <v>2826</v>
      </c>
      <c r="B2828">
        <v>2017</v>
      </c>
      <c r="C2828">
        <v>9</v>
      </c>
      <c r="D2828">
        <v>27</v>
      </c>
      <c r="E2828">
        <v>377.09283399999998</v>
      </c>
      <c r="F2828">
        <v>271.25</v>
      </c>
      <c r="Q2828">
        <f t="shared" si="161"/>
        <v>149.39596722222223</v>
      </c>
      <c r="V2828">
        <f t="shared" si="162"/>
        <v>526.48880122222226</v>
      </c>
    </row>
    <row r="2829" spans="1:22" x14ac:dyDescent="0.3">
      <c r="A2829">
        <v>2827</v>
      </c>
      <c r="B2829">
        <v>2017</v>
      </c>
      <c r="C2829">
        <v>9</v>
      </c>
      <c r="D2829">
        <v>28</v>
      </c>
      <c r="E2829">
        <v>376.84722900000003</v>
      </c>
      <c r="F2829">
        <v>269.41665599999999</v>
      </c>
      <c r="Q2829">
        <f t="shared" si="161"/>
        <v>148.49003777777779</v>
      </c>
      <c r="V2829">
        <f t="shared" si="162"/>
        <v>525.33726677777781</v>
      </c>
    </row>
    <row r="2830" spans="1:22" x14ac:dyDescent="0.3">
      <c r="A2830">
        <v>2828</v>
      </c>
      <c r="B2830">
        <v>2017</v>
      </c>
      <c r="C2830">
        <v>9</v>
      </c>
      <c r="D2830">
        <v>29</v>
      </c>
      <c r="E2830">
        <v>376.59527600000001</v>
      </c>
      <c r="F2830">
        <v>267.3125</v>
      </c>
      <c r="Q2830">
        <f t="shared" si="161"/>
        <v>146.31317144444446</v>
      </c>
      <c r="V2830">
        <f t="shared" si="162"/>
        <v>522.9084474444445</v>
      </c>
    </row>
    <row r="2831" spans="1:22" x14ac:dyDescent="0.3">
      <c r="A2831">
        <v>2829</v>
      </c>
      <c r="B2831">
        <v>2017</v>
      </c>
      <c r="C2831">
        <v>9</v>
      </c>
      <c r="D2831">
        <v>30</v>
      </c>
      <c r="E2831">
        <v>376.46170000000001</v>
      </c>
      <c r="F2831">
        <v>265.15625</v>
      </c>
      <c r="Q2831">
        <f t="shared" si="161"/>
        <v>145.52508711111113</v>
      </c>
      <c r="V2831">
        <f t="shared" si="162"/>
        <v>521.9867871111112</v>
      </c>
    </row>
    <row r="2832" spans="1:22" x14ac:dyDescent="0.3">
      <c r="A2832">
        <v>2830</v>
      </c>
      <c r="B2832">
        <v>2017</v>
      </c>
      <c r="C2832">
        <v>10</v>
      </c>
      <c r="D2832">
        <v>1</v>
      </c>
      <c r="E2832">
        <v>376.56991599999998</v>
      </c>
      <c r="F2832">
        <v>264.4375</v>
      </c>
      <c r="Q2832">
        <f t="shared" si="161"/>
        <v>156.83343677777779</v>
      </c>
      <c r="V2832">
        <f t="shared" si="162"/>
        <v>533.40335277777774</v>
      </c>
    </row>
    <row r="2833" spans="1:22" x14ac:dyDescent="0.3">
      <c r="A2833">
        <v>2831</v>
      </c>
      <c r="B2833">
        <v>2017</v>
      </c>
      <c r="C2833">
        <v>10</v>
      </c>
      <c r="D2833">
        <v>2</v>
      </c>
      <c r="E2833">
        <v>376.79238900000001</v>
      </c>
      <c r="F2833">
        <v>260.75</v>
      </c>
      <c r="Q2833">
        <f t="shared" si="161"/>
        <v>158.42615755555553</v>
      </c>
      <c r="V2833">
        <f t="shared" si="162"/>
        <v>535.21854655555558</v>
      </c>
    </row>
    <row r="2834" spans="1:22" x14ac:dyDescent="0.3">
      <c r="A2834">
        <v>2832</v>
      </c>
      <c r="B2834">
        <v>2017</v>
      </c>
      <c r="C2834">
        <v>10</v>
      </c>
      <c r="D2834">
        <v>3</v>
      </c>
      <c r="E2834">
        <v>376.83548000000002</v>
      </c>
      <c r="F2834">
        <v>258.47915599999999</v>
      </c>
      <c r="Q2834">
        <f t="shared" si="161"/>
        <v>150.58811444444444</v>
      </c>
      <c r="V2834">
        <f t="shared" si="162"/>
        <v>527.42359444444446</v>
      </c>
    </row>
    <row r="2835" spans="1:22" x14ac:dyDescent="0.3">
      <c r="A2835">
        <v>2833</v>
      </c>
      <c r="B2835">
        <v>2017</v>
      </c>
      <c r="C2835">
        <v>10</v>
      </c>
      <c r="D2835">
        <v>4</v>
      </c>
      <c r="E2835">
        <v>376.67181399999998</v>
      </c>
      <c r="F2835">
        <v>260.35415599999999</v>
      </c>
      <c r="Q2835">
        <f t="shared" si="161"/>
        <v>146.72918533333331</v>
      </c>
      <c r="V2835">
        <f t="shared" si="162"/>
        <v>523.40099933333329</v>
      </c>
    </row>
    <row r="2836" spans="1:22" x14ac:dyDescent="0.3">
      <c r="A2836">
        <v>2834</v>
      </c>
      <c r="B2836">
        <v>2017</v>
      </c>
      <c r="C2836">
        <v>10</v>
      </c>
      <c r="D2836">
        <v>5</v>
      </c>
      <c r="E2836">
        <v>376.44378699999999</v>
      </c>
      <c r="F2836">
        <v>261.45834400000001</v>
      </c>
      <c r="Q2836">
        <f t="shared" si="161"/>
        <v>142.57668388888885</v>
      </c>
      <c r="V2836">
        <f t="shared" si="162"/>
        <v>519.02047088888889</v>
      </c>
    </row>
    <row r="2837" spans="1:22" x14ac:dyDescent="0.3">
      <c r="A2837">
        <v>2835</v>
      </c>
      <c r="B2837">
        <v>2017</v>
      </c>
      <c r="C2837">
        <v>10</v>
      </c>
      <c r="D2837">
        <v>6</v>
      </c>
      <c r="E2837">
        <v>376.23584</v>
      </c>
      <c r="F2837">
        <v>259.6875</v>
      </c>
      <c r="Q2837">
        <f t="shared" si="161"/>
        <v>140.28179444444444</v>
      </c>
      <c r="V2837">
        <f t="shared" si="162"/>
        <v>516.51763444444441</v>
      </c>
    </row>
    <row r="2838" spans="1:22" x14ac:dyDescent="0.3">
      <c r="A2838">
        <v>2836</v>
      </c>
      <c r="B2838">
        <v>2017</v>
      </c>
      <c r="C2838">
        <v>10</v>
      </c>
      <c r="D2838">
        <v>7</v>
      </c>
      <c r="E2838">
        <v>376.03643799999998</v>
      </c>
      <c r="F2838">
        <v>258.27084400000001</v>
      </c>
      <c r="Q2838">
        <f t="shared" si="161"/>
        <v>140.83949788888887</v>
      </c>
      <c r="V2838">
        <f t="shared" si="162"/>
        <v>516.87593588888888</v>
      </c>
    </row>
    <row r="2839" spans="1:22" x14ac:dyDescent="0.3">
      <c r="A2839">
        <v>2837</v>
      </c>
      <c r="B2839">
        <v>2017</v>
      </c>
      <c r="C2839">
        <v>10</v>
      </c>
      <c r="D2839">
        <v>8</v>
      </c>
      <c r="E2839">
        <v>376.09393299999999</v>
      </c>
      <c r="F2839">
        <v>257.66665599999999</v>
      </c>
      <c r="Q2839">
        <f t="shared" si="161"/>
        <v>141.91645155555554</v>
      </c>
      <c r="V2839">
        <f t="shared" si="162"/>
        <v>518.01038455555556</v>
      </c>
    </row>
    <row r="2840" spans="1:22" x14ac:dyDescent="0.3">
      <c r="A2840">
        <v>2838</v>
      </c>
      <c r="B2840">
        <v>2017</v>
      </c>
      <c r="C2840">
        <v>10</v>
      </c>
      <c r="D2840">
        <v>9</v>
      </c>
      <c r="E2840">
        <v>376.11077899999998</v>
      </c>
      <c r="F2840">
        <v>255.625</v>
      </c>
      <c r="Q2840">
        <f t="shared" si="161"/>
        <v>145.73374588888888</v>
      </c>
      <c r="V2840">
        <f t="shared" si="162"/>
        <v>521.84452488888883</v>
      </c>
    </row>
    <row r="2841" spans="1:22" x14ac:dyDescent="0.3">
      <c r="A2841">
        <v>2839</v>
      </c>
      <c r="B2841">
        <v>2017</v>
      </c>
      <c r="C2841">
        <v>10</v>
      </c>
      <c r="D2841">
        <v>10</v>
      </c>
      <c r="E2841">
        <v>376.05358899999999</v>
      </c>
      <c r="F2841">
        <v>257.0625</v>
      </c>
      <c r="Q2841">
        <f t="shared" si="161"/>
        <v>144.05827333333335</v>
      </c>
      <c r="V2841">
        <f t="shared" si="162"/>
        <v>520.11186233333331</v>
      </c>
    </row>
    <row r="2842" spans="1:22" x14ac:dyDescent="0.3">
      <c r="A2842">
        <v>2840</v>
      </c>
      <c r="B2842">
        <v>2017</v>
      </c>
      <c r="C2842">
        <v>10</v>
      </c>
      <c r="D2842">
        <v>11</v>
      </c>
      <c r="E2842">
        <v>376.07369999999997</v>
      </c>
      <c r="F2842">
        <v>259.16665599999999</v>
      </c>
      <c r="Q2842">
        <f t="shared" si="161"/>
        <v>143.9425947777778</v>
      </c>
      <c r="V2842">
        <f t="shared" si="162"/>
        <v>520.01629477777783</v>
      </c>
    </row>
    <row r="2843" spans="1:22" x14ac:dyDescent="0.3">
      <c r="A2843">
        <v>2841</v>
      </c>
      <c r="B2843">
        <v>2017</v>
      </c>
      <c r="C2843">
        <v>10</v>
      </c>
      <c r="D2843">
        <v>12</v>
      </c>
      <c r="E2843">
        <v>376.48291</v>
      </c>
      <c r="F2843">
        <v>263.36459400000001</v>
      </c>
      <c r="Q2843">
        <f t="shared" si="161"/>
        <v>146.01246133333333</v>
      </c>
      <c r="V2843">
        <f t="shared" si="162"/>
        <v>522.49537133333331</v>
      </c>
    </row>
    <row r="2844" spans="1:22" x14ac:dyDescent="0.3">
      <c r="A2844">
        <v>2842</v>
      </c>
      <c r="B2844">
        <v>2017</v>
      </c>
      <c r="C2844">
        <v>10</v>
      </c>
      <c r="D2844">
        <v>13</v>
      </c>
      <c r="E2844">
        <v>379.21423299999998</v>
      </c>
      <c r="F2844">
        <v>268.48959400000001</v>
      </c>
      <c r="Q2844">
        <f t="shared" si="161"/>
        <v>145.81169800000001</v>
      </c>
      <c r="V2844">
        <f t="shared" si="162"/>
        <v>525.02593100000001</v>
      </c>
    </row>
    <row r="2845" spans="1:22" x14ac:dyDescent="0.3">
      <c r="A2845">
        <v>2843</v>
      </c>
      <c r="B2845">
        <v>2017</v>
      </c>
      <c r="C2845">
        <v>10</v>
      </c>
      <c r="D2845">
        <v>14</v>
      </c>
      <c r="E2845">
        <v>388.33273300000002</v>
      </c>
      <c r="F2845">
        <v>262.8125</v>
      </c>
      <c r="Q2845">
        <f t="shared" si="161"/>
        <v>146.34113555555555</v>
      </c>
      <c r="V2845">
        <f t="shared" si="162"/>
        <v>534.6738685555556</v>
      </c>
    </row>
    <row r="2846" spans="1:22" x14ac:dyDescent="0.3">
      <c r="A2846">
        <v>2844</v>
      </c>
      <c r="B2846">
        <v>2017</v>
      </c>
      <c r="C2846">
        <v>10</v>
      </c>
      <c r="D2846">
        <v>15</v>
      </c>
      <c r="E2846">
        <v>388.667755</v>
      </c>
      <c r="F2846">
        <v>267.17709400000001</v>
      </c>
      <c r="Q2846">
        <f t="shared" si="161"/>
        <v>154.05015300000002</v>
      </c>
      <c r="V2846">
        <f t="shared" si="162"/>
        <v>542.71790800000008</v>
      </c>
    </row>
    <row r="2847" spans="1:22" x14ac:dyDescent="0.3">
      <c r="A2847">
        <v>2845</v>
      </c>
      <c r="B2847">
        <v>2017</v>
      </c>
      <c r="C2847">
        <v>10</v>
      </c>
      <c r="D2847">
        <v>16</v>
      </c>
      <c r="E2847">
        <v>386.312164</v>
      </c>
      <c r="F2847">
        <v>270.625</v>
      </c>
      <c r="Q2847">
        <f t="shared" si="161"/>
        <v>178.7061741111111</v>
      </c>
      <c r="V2847">
        <f t="shared" si="162"/>
        <v>565.01833811111112</v>
      </c>
    </row>
    <row r="2848" spans="1:22" x14ac:dyDescent="0.3">
      <c r="A2848">
        <v>2846</v>
      </c>
      <c r="B2848">
        <v>2017</v>
      </c>
      <c r="C2848">
        <v>10</v>
      </c>
      <c r="D2848">
        <v>17</v>
      </c>
      <c r="E2848">
        <v>384.84887700000002</v>
      </c>
      <c r="F2848">
        <v>271.60415599999999</v>
      </c>
      <c r="Q2848">
        <f t="shared" si="161"/>
        <v>204.82904555555552</v>
      </c>
      <c r="V2848">
        <f t="shared" si="162"/>
        <v>589.6779225555556</v>
      </c>
    </row>
    <row r="2849" spans="1:22" x14ac:dyDescent="0.3">
      <c r="A2849">
        <v>2847</v>
      </c>
      <c r="B2849">
        <v>2017</v>
      </c>
      <c r="C2849">
        <v>10</v>
      </c>
      <c r="D2849">
        <v>18</v>
      </c>
      <c r="E2849">
        <v>383.642426</v>
      </c>
      <c r="F2849">
        <v>273.8125</v>
      </c>
      <c r="Q2849">
        <f t="shared" si="161"/>
        <v>202.97108555555553</v>
      </c>
      <c r="V2849">
        <f t="shared" si="162"/>
        <v>586.61351155555553</v>
      </c>
    </row>
    <row r="2850" spans="1:22" x14ac:dyDescent="0.3">
      <c r="A2850">
        <v>2848</v>
      </c>
      <c r="B2850">
        <v>2017</v>
      </c>
      <c r="C2850">
        <v>10</v>
      </c>
      <c r="D2850">
        <v>19</v>
      </c>
      <c r="E2850">
        <v>382.60012799999998</v>
      </c>
      <c r="F2850">
        <v>279.34375</v>
      </c>
      <c r="Q2850">
        <f t="shared" si="161"/>
        <v>217.84894066666669</v>
      </c>
      <c r="V2850">
        <f t="shared" si="162"/>
        <v>600.44906866666668</v>
      </c>
    </row>
    <row r="2851" spans="1:22" x14ac:dyDescent="0.3">
      <c r="A2851">
        <v>2849</v>
      </c>
      <c r="B2851">
        <v>2017</v>
      </c>
      <c r="C2851">
        <v>10</v>
      </c>
      <c r="D2851">
        <v>20</v>
      </c>
      <c r="E2851">
        <v>398.368134</v>
      </c>
      <c r="F2851">
        <v>292.34375</v>
      </c>
      <c r="Q2851">
        <f t="shared" si="161"/>
        <v>180.25137166666667</v>
      </c>
      <c r="V2851">
        <f t="shared" si="162"/>
        <v>578.61950566666667</v>
      </c>
    </row>
    <row r="2852" spans="1:22" x14ac:dyDescent="0.3">
      <c r="A2852">
        <v>2850</v>
      </c>
      <c r="B2852">
        <v>2017</v>
      </c>
      <c r="C2852">
        <v>10</v>
      </c>
      <c r="D2852">
        <v>21</v>
      </c>
      <c r="E2852">
        <v>467.50036599999999</v>
      </c>
      <c r="F2852">
        <v>315.35415599999999</v>
      </c>
      <c r="Q2852">
        <f t="shared" si="161"/>
        <v>169.51790111111112</v>
      </c>
      <c r="V2852">
        <f t="shared" si="162"/>
        <v>637.01826711111107</v>
      </c>
    </row>
    <row r="2853" spans="1:22" x14ac:dyDescent="0.3">
      <c r="A2853">
        <v>2851</v>
      </c>
      <c r="B2853">
        <v>2017</v>
      </c>
      <c r="C2853">
        <v>10</v>
      </c>
      <c r="D2853">
        <v>22</v>
      </c>
      <c r="E2853">
        <v>822.47100799999998</v>
      </c>
      <c r="F2853">
        <v>374.77084400000001</v>
      </c>
      <c r="Q2853">
        <f t="shared" si="161"/>
        <v>239.23968411111113</v>
      </c>
      <c r="V2853">
        <f t="shared" si="162"/>
        <v>1061.710692111111</v>
      </c>
    </row>
    <row r="2854" spans="1:22" x14ac:dyDescent="0.3">
      <c r="A2854">
        <v>2852</v>
      </c>
      <c r="B2854">
        <v>2017</v>
      </c>
      <c r="C2854">
        <v>10</v>
      </c>
      <c r="D2854">
        <v>23</v>
      </c>
      <c r="E2854">
        <v>1126.142822</v>
      </c>
      <c r="F2854">
        <v>394.41665599999999</v>
      </c>
      <c r="Q2854">
        <f t="shared" si="161"/>
        <v>242.70838900000001</v>
      </c>
      <c r="V2854">
        <f t="shared" si="162"/>
        <v>1368.8512110000001</v>
      </c>
    </row>
    <row r="2855" spans="1:22" x14ac:dyDescent="0.3">
      <c r="A2855">
        <v>2853</v>
      </c>
      <c r="B2855">
        <v>2017</v>
      </c>
      <c r="C2855">
        <v>10</v>
      </c>
      <c r="D2855">
        <v>24</v>
      </c>
      <c r="E2855">
        <v>661.900757</v>
      </c>
      <c r="F2855">
        <v>431.76040599999999</v>
      </c>
      <c r="Q2855">
        <f t="shared" si="161"/>
        <v>147.52179044444446</v>
      </c>
      <c r="V2855">
        <f t="shared" si="162"/>
        <v>809.42254744444449</v>
      </c>
    </row>
    <row r="2856" spans="1:22" x14ac:dyDescent="0.3">
      <c r="A2856">
        <v>2854</v>
      </c>
      <c r="B2856">
        <v>2017</v>
      </c>
      <c r="C2856">
        <v>10</v>
      </c>
      <c r="D2856">
        <v>25</v>
      </c>
      <c r="E2856">
        <v>458.64224200000001</v>
      </c>
      <c r="F2856">
        <v>452.03125</v>
      </c>
      <c r="Q2856">
        <f t="shared" si="161"/>
        <v>110.20392777777778</v>
      </c>
      <c r="V2856">
        <f t="shared" si="162"/>
        <v>568.84616977777773</v>
      </c>
    </row>
    <row r="2857" spans="1:22" x14ac:dyDescent="0.3">
      <c r="A2857">
        <v>2855</v>
      </c>
      <c r="B2857">
        <v>2017</v>
      </c>
      <c r="C2857">
        <v>10</v>
      </c>
      <c r="D2857">
        <v>26</v>
      </c>
      <c r="E2857">
        <v>397.63180499999999</v>
      </c>
      <c r="F2857">
        <v>456.25</v>
      </c>
      <c r="Q2857">
        <f t="shared" si="161"/>
        <v>112.87061300000002</v>
      </c>
      <c r="V2857">
        <f t="shared" si="162"/>
        <v>510.50241800000003</v>
      </c>
    </row>
    <row r="2858" spans="1:22" x14ac:dyDescent="0.3">
      <c r="A2858">
        <v>2856</v>
      </c>
      <c r="B2858">
        <v>2017</v>
      </c>
      <c r="C2858">
        <v>10</v>
      </c>
      <c r="D2858">
        <v>27</v>
      </c>
      <c r="E2858">
        <v>390.112213</v>
      </c>
      <c r="F2858">
        <v>458.67709400000001</v>
      </c>
      <c r="Q2858">
        <f t="shared" si="161"/>
        <v>119.19998677777777</v>
      </c>
      <c r="V2858">
        <f t="shared" si="162"/>
        <v>509.31219977777778</v>
      </c>
    </row>
    <row r="2859" spans="1:22" x14ac:dyDescent="0.3">
      <c r="A2859">
        <v>2857</v>
      </c>
      <c r="B2859">
        <v>2017</v>
      </c>
      <c r="C2859">
        <v>10</v>
      </c>
      <c r="D2859">
        <v>28</v>
      </c>
      <c r="E2859">
        <v>388.38736</v>
      </c>
      <c r="F2859">
        <v>465.84375</v>
      </c>
      <c r="Q2859">
        <f t="shared" si="161"/>
        <v>134.3040881111111</v>
      </c>
      <c r="V2859">
        <f t="shared" si="162"/>
        <v>522.69144811111107</v>
      </c>
    </row>
    <row r="2860" spans="1:22" x14ac:dyDescent="0.3">
      <c r="A2860">
        <v>2858</v>
      </c>
      <c r="B2860">
        <v>2017</v>
      </c>
      <c r="C2860">
        <v>10</v>
      </c>
      <c r="D2860">
        <v>29</v>
      </c>
      <c r="E2860">
        <v>387.11114500000002</v>
      </c>
      <c r="F2860">
        <v>471.66665599999999</v>
      </c>
      <c r="Q2860">
        <f t="shared" si="161"/>
        <v>152.76432044444442</v>
      </c>
      <c r="V2860">
        <f t="shared" si="162"/>
        <v>539.87546544444444</v>
      </c>
    </row>
    <row r="2861" spans="1:22" x14ac:dyDescent="0.3">
      <c r="A2861">
        <v>2859</v>
      </c>
      <c r="B2861">
        <v>2017</v>
      </c>
      <c r="C2861">
        <v>10</v>
      </c>
      <c r="D2861">
        <v>30</v>
      </c>
      <c r="E2861">
        <v>385.97161899999998</v>
      </c>
      <c r="F2861">
        <v>487.09375</v>
      </c>
      <c r="Q2861">
        <f t="shared" si="161"/>
        <v>153.22365944444445</v>
      </c>
      <c r="V2861">
        <f t="shared" si="162"/>
        <v>539.1952784444444</v>
      </c>
    </row>
    <row r="2862" spans="1:22" x14ac:dyDescent="0.3">
      <c r="A2862">
        <v>2860</v>
      </c>
      <c r="B2862">
        <v>2017</v>
      </c>
      <c r="C2862">
        <v>10</v>
      </c>
      <c r="D2862">
        <v>31</v>
      </c>
      <c r="E2862">
        <v>384.92501800000002</v>
      </c>
      <c r="F2862">
        <v>482.375</v>
      </c>
      <c r="Q2862">
        <f t="shared" si="161"/>
        <v>177.75227855555553</v>
      </c>
      <c r="V2862">
        <f t="shared" si="162"/>
        <v>562.67729655555559</v>
      </c>
    </row>
    <row r="2863" spans="1:22" x14ac:dyDescent="0.3">
      <c r="A2863">
        <v>2861</v>
      </c>
      <c r="B2863">
        <v>2017</v>
      </c>
      <c r="C2863">
        <v>11</v>
      </c>
      <c r="D2863">
        <v>1</v>
      </c>
      <c r="E2863">
        <v>383.96185300000002</v>
      </c>
      <c r="F2863">
        <v>476.73959400000001</v>
      </c>
      <c r="Q2863">
        <f t="shared" si="161"/>
        <v>161.50781244444445</v>
      </c>
      <c r="V2863">
        <f t="shared" si="162"/>
        <v>545.46966544444444</v>
      </c>
    </row>
    <row r="2864" spans="1:22" x14ac:dyDescent="0.3">
      <c r="A2864">
        <v>2862</v>
      </c>
      <c r="B2864">
        <v>2017</v>
      </c>
      <c r="C2864">
        <v>11</v>
      </c>
      <c r="D2864">
        <v>2</v>
      </c>
      <c r="E2864">
        <v>383.36636399999998</v>
      </c>
      <c r="F2864">
        <v>474.9375</v>
      </c>
      <c r="Q2864">
        <f t="shared" si="161"/>
        <v>137.1642051111111</v>
      </c>
      <c r="V2864">
        <f t="shared" si="162"/>
        <v>520.53056911111105</v>
      </c>
    </row>
    <row r="2865" spans="1:22" x14ac:dyDescent="0.3">
      <c r="A2865">
        <v>2863</v>
      </c>
      <c r="B2865">
        <v>2017</v>
      </c>
      <c r="C2865">
        <v>11</v>
      </c>
      <c r="D2865">
        <v>3</v>
      </c>
      <c r="E2865">
        <v>382.53506499999997</v>
      </c>
      <c r="F2865">
        <v>473.65625</v>
      </c>
      <c r="Q2865">
        <f t="shared" si="161"/>
        <v>130.02495155555556</v>
      </c>
      <c r="V2865">
        <f t="shared" si="162"/>
        <v>512.56001655555553</v>
      </c>
    </row>
    <row r="2866" spans="1:22" x14ac:dyDescent="0.3">
      <c r="A2866">
        <v>2864</v>
      </c>
      <c r="B2866">
        <v>2017</v>
      </c>
      <c r="C2866">
        <v>11</v>
      </c>
      <c r="D2866">
        <v>4</v>
      </c>
      <c r="E2866">
        <v>381.758667</v>
      </c>
      <c r="F2866">
        <v>461.97915599999999</v>
      </c>
      <c r="Q2866">
        <f t="shared" si="161"/>
        <v>107.34680711111112</v>
      </c>
      <c r="V2866">
        <f t="shared" si="162"/>
        <v>489.10547411111111</v>
      </c>
    </row>
    <row r="2867" spans="1:22" x14ac:dyDescent="0.3">
      <c r="A2867">
        <v>2865</v>
      </c>
      <c r="B2867">
        <v>2017</v>
      </c>
      <c r="C2867">
        <v>11</v>
      </c>
      <c r="D2867">
        <v>5</v>
      </c>
      <c r="E2867">
        <v>381.045074</v>
      </c>
      <c r="F2867">
        <v>460.85000600000001</v>
      </c>
      <c r="Q2867">
        <f t="shared" si="161"/>
        <v>120.21477088888888</v>
      </c>
      <c r="V2867">
        <f t="shared" si="162"/>
        <v>501.25984488888889</v>
      </c>
    </row>
    <row r="2868" spans="1:22" x14ac:dyDescent="0.3">
      <c r="A2868">
        <v>2866</v>
      </c>
      <c r="B2868">
        <v>2017</v>
      </c>
      <c r="C2868">
        <v>11</v>
      </c>
      <c r="D2868">
        <v>6</v>
      </c>
      <c r="E2868">
        <v>380.38980099999998</v>
      </c>
      <c r="F2868">
        <v>450.0625</v>
      </c>
      <c r="Q2868">
        <f t="shared" si="161"/>
        <v>96.646121777777779</v>
      </c>
      <c r="V2868">
        <f t="shared" si="162"/>
        <v>477.03592277777773</v>
      </c>
    </row>
    <row r="2869" spans="1:22" x14ac:dyDescent="0.3">
      <c r="A2869">
        <v>2867</v>
      </c>
      <c r="B2869">
        <v>2017</v>
      </c>
      <c r="C2869">
        <v>11</v>
      </c>
      <c r="D2869">
        <v>7</v>
      </c>
      <c r="E2869">
        <v>379.79363999999998</v>
      </c>
      <c r="F2869">
        <v>452.60415599999999</v>
      </c>
      <c r="Q2869">
        <f t="shared" si="161"/>
        <v>107.16447455555554</v>
      </c>
      <c r="V2869">
        <f t="shared" si="162"/>
        <v>486.95811455555554</v>
      </c>
    </row>
    <row r="2870" spans="1:22" x14ac:dyDescent="0.3">
      <c r="A2870">
        <v>2868</v>
      </c>
      <c r="B2870">
        <v>2017</v>
      </c>
      <c r="C2870">
        <v>11</v>
      </c>
      <c r="D2870">
        <v>8</v>
      </c>
      <c r="E2870">
        <v>379.238068</v>
      </c>
      <c r="F2870">
        <v>451.6875</v>
      </c>
      <c r="Q2870">
        <f t="shared" si="161"/>
        <v>105.43147966666668</v>
      </c>
      <c r="V2870">
        <f t="shared" si="162"/>
        <v>484.66954766666669</v>
      </c>
    </row>
    <row r="2871" spans="1:22" x14ac:dyDescent="0.3">
      <c r="A2871">
        <v>2869</v>
      </c>
      <c r="B2871">
        <v>2017</v>
      </c>
      <c r="C2871">
        <v>11</v>
      </c>
      <c r="D2871">
        <v>9</v>
      </c>
      <c r="E2871">
        <v>378.72769199999999</v>
      </c>
      <c r="F2871">
        <v>452.78125</v>
      </c>
      <c r="Q2871">
        <f t="shared" si="161"/>
        <v>94.957733222222203</v>
      </c>
      <c r="V2871">
        <f t="shared" si="162"/>
        <v>473.68542522222219</v>
      </c>
    </row>
    <row r="2872" spans="1:22" x14ac:dyDescent="0.3">
      <c r="A2872">
        <v>2870</v>
      </c>
      <c r="B2872">
        <v>2017</v>
      </c>
      <c r="C2872">
        <v>11</v>
      </c>
      <c r="D2872">
        <v>10</v>
      </c>
      <c r="E2872">
        <v>378.27062999999998</v>
      </c>
      <c r="F2872">
        <v>454.625</v>
      </c>
      <c r="Q2872">
        <f t="shared" si="161"/>
        <v>94.856060444444466</v>
      </c>
      <c r="V2872">
        <f t="shared" si="162"/>
        <v>473.12669044444442</v>
      </c>
    </row>
    <row r="2873" spans="1:22" x14ac:dyDescent="0.3">
      <c r="A2873">
        <v>2871</v>
      </c>
      <c r="B2873">
        <v>2017</v>
      </c>
      <c r="C2873">
        <v>11</v>
      </c>
      <c r="D2873">
        <v>11</v>
      </c>
      <c r="E2873">
        <v>377.85324100000003</v>
      </c>
      <c r="F2873">
        <v>448.3125</v>
      </c>
      <c r="Q2873">
        <f t="shared" si="161"/>
        <v>91.801705111111104</v>
      </c>
      <c r="V2873">
        <f t="shared" si="162"/>
        <v>469.65494611111114</v>
      </c>
    </row>
    <row r="2874" spans="1:22" x14ac:dyDescent="0.3">
      <c r="A2874">
        <v>2872</v>
      </c>
      <c r="B2874">
        <v>2017</v>
      </c>
      <c r="C2874">
        <v>11</v>
      </c>
      <c r="D2874">
        <v>12</v>
      </c>
      <c r="E2874">
        <v>380.26681500000001</v>
      </c>
      <c r="F2874">
        <v>443.45834400000001</v>
      </c>
      <c r="Q2874">
        <f t="shared" si="161"/>
        <v>94.432044111111111</v>
      </c>
      <c r="V2874">
        <f t="shared" si="162"/>
        <v>474.69885911111112</v>
      </c>
    </row>
    <row r="2875" spans="1:22" x14ac:dyDescent="0.3">
      <c r="A2875">
        <v>2873</v>
      </c>
      <c r="B2875">
        <v>2017</v>
      </c>
      <c r="C2875">
        <v>11</v>
      </c>
      <c r="D2875">
        <v>13</v>
      </c>
      <c r="E2875">
        <v>381.50628699999999</v>
      </c>
      <c r="F2875">
        <v>456.77084400000001</v>
      </c>
      <c r="Q2875">
        <f t="shared" si="161"/>
        <v>94.460945999999993</v>
      </c>
      <c r="V2875">
        <f t="shared" si="162"/>
        <v>475.96723299999996</v>
      </c>
    </row>
    <row r="2876" spans="1:22" x14ac:dyDescent="0.3">
      <c r="A2876">
        <v>2874</v>
      </c>
      <c r="B2876">
        <v>2017</v>
      </c>
      <c r="C2876">
        <v>11</v>
      </c>
      <c r="D2876">
        <v>14</v>
      </c>
      <c r="E2876">
        <v>523.13147000000004</v>
      </c>
      <c r="F2876">
        <v>463.625</v>
      </c>
      <c r="Q2876">
        <f t="shared" si="161"/>
        <v>133.75241588888892</v>
      </c>
      <c r="V2876">
        <f t="shared" si="162"/>
        <v>656.88388588888893</v>
      </c>
    </row>
    <row r="2877" spans="1:22" x14ac:dyDescent="0.3">
      <c r="A2877">
        <v>2875</v>
      </c>
      <c r="B2877">
        <v>2017</v>
      </c>
      <c r="C2877">
        <v>11</v>
      </c>
      <c r="D2877">
        <v>15</v>
      </c>
      <c r="E2877">
        <v>667.63562000000002</v>
      </c>
      <c r="F2877">
        <v>466.64584400000001</v>
      </c>
      <c r="Q2877">
        <f t="shared" si="161"/>
        <v>159.17082722222221</v>
      </c>
      <c r="V2877">
        <f t="shared" si="162"/>
        <v>826.80644722222223</v>
      </c>
    </row>
    <row r="2878" spans="1:22" x14ac:dyDescent="0.3">
      <c r="A2878">
        <v>2876</v>
      </c>
      <c r="B2878">
        <v>2017</v>
      </c>
      <c r="C2878">
        <v>11</v>
      </c>
      <c r="D2878">
        <v>16</v>
      </c>
      <c r="E2878">
        <v>492.381348</v>
      </c>
      <c r="F2878">
        <v>483.125</v>
      </c>
      <c r="Q2878">
        <f t="shared" si="161"/>
        <v>183.15813355555551</v>
      </c>
      <c r="V2878">
        <f t="shared" si="162"/>
        <v>675.53948155555554</v>
      </c>
    </row>
    <row r="2879" spans="1:22" x14ac:dyDescent="0.3">
      <c r="A2879">
        <v>2877</v>
      </c>
      <c r="B2879">
        <v>2017</v>
      </c>
      <c r="C2879">
        <v>11</v>
      </c>
      <c r="D2879">
        <v>17</v>
      </c>
      <c r="E2879">
        <v>556.90905799999996</v>
      </c>
      <c r="F2879">
        <v>486.27658100000002</v>
      </c>
      <c r="Q2879">
        <f t="shared" si="161"/>
        <v>174.92035444444446</v>
      </c>
      <c r="V2879">
        <f t="shared" si="162"/>
        <v>731.82941244444442</v>
      </c>
    </row>
    <row r="2880" spans="1:22" x14ac:dyDescent="0.3">
      <c r="A2880">
        <v>2878</v>
      </c>
      <c r="B2880">
        <v>2017</v>
      </c>
      <c r="C2880">
        <v>11</v>
      </c>
      <c r="D2880">
        <v>18</v>
      </c>
      <c r="E2880">
        <v>592.97448699999995</v>
      </c>
      <c r="F2880">
        <v>502.625</v>
      </c>
      <c r="Q2880">
        <f t="shared" ref="Q2880:Q2923" si="163">Q323</f>
        <v>170.76893455555555</v>
      </c>
      <c r="V2880">
        <f t="shared" si="162"/>
        <v>763.74342155555553</v>
      </c>
    </row>
    <row r="2881" spans="1:22" x14ac:dyDescent="0.3">
      <c r="A2881">
        <v>2879</v>
      </c>
      <c r="B2881">
        <v>2017</v>
      </c>
      <c r="C2881">
        <v>11</v>
      </c>
      <c r="D2881">
        <v>19</v>
      </c>
      <c r="E2881">
        <v>507.110321</v>
      </c>
      <c r="F2881">
        <v>514.59375</v>
      </c>
      <c r="Q2881">
        <f t="shared" si="163"/>
        <v>146.90931877777777</v>
      </c>
      <c r="V2881">
        <f t="shared" si="162"/>
        <v>654.0196397777778</v>
      </c>
    </row>
    <row r="2882" spans="1:22" x14ac:dyDescent="0.3">
      <c r="A2882">
        <v>2880</v>
      </c>
      <c r="B2882">
        <v>2017</v>
      </c>
      <c r="C2882">
        <v>11</v>
      </c>
      <c r="D2882">
        <v>20</v>
      </c>
      <c r="E2882">
        <v>507.04754600000001</v>
      </c>
      <c r="F2882">
        <v>557.46875</v>
      </c>
      <c r="Q2882">
        <f t="shared" si="163"/>
        <v>190.2155218888889</v>
      </c>
      <c r="V2882">
        <f t="shared" si="162"/>
        <v>697.26306788888894</v>
      </c>
    </row>
    <row r="2883" spans="1:22" x14ac:dyDescent="0.3">
      <c r="A2883">
        <v>2881</v>
      </c>
      <c r="B2883">
        <v>2017</v>
      </c>
      <c r="C2883">
        <v>11</v>
      </c>
      <c r="D2883">
        <v>21</v>
      </c>
      <c r="E2883">
        <v>630.91455099999996</v>
      </c>
      <c r="F2883">
        <v>618.71875</v>
      </c>
      <c r="Q2883">
        <f t="shared" si="163"/>
        <v>194.59858566666665</v>
      </c>
      <c r="V2883">
        <f t="shared" ref="V2883:V2946" si="164">E2883+Q2883</f>
        <v>825.51313666666658</v>
      </c>
    </row>
    <row r="2884" spans="1:22" x14ac:dyDescent="0.3">
      <c r="A2884">
        <v>2882</v>
      </c>
      <c r="B2884">
        <v>2017</v>
      </c>
      <c r="C2884">
        <v>11</v>
      </c>
      <c r="D2884">
        <v>22</v>
      </c>
      <c r="E2884">
        <v>475.61013800000001</v>
      </c>
      <c r="F2884">
        <v>768.86456299999998</v>
      </c>
      <c r="Q2884">
        <f t="shared" si="163"/>
        <v>275.92312299999998</v>
      </c>
      <c r="V2884">
        <f t="shared" si="164"/>
        <v>751.53326100000004</v>
      </c>
    </row>
    <row r="2885" spans="1:22" x14ac:dyDescent="0.3">
      <c r="A2885">
        <v>2883</v>
      </c>
      <c r="B2885">
        <v>2017</v>
      </c>
      <c r="C2885">
        <v>11</v>
      </c>
      <c r="D2885">
        <v>23</v>
      </c>
      <c r="E2885">
        <v>487.62643400000002</v>
      </c>
      <c r="F2885">
        <v>971.79168700000002</v>
      </c>
      <c r="Q2885">
        <f t="shared" si="163"/>
        <v>132.28476611111111</v>
      </c>
      <c r="V2885">
        <f t="shared" si="164"/>
        <v>619.91120011111116</v>
      </c>
    </row>
    <row r="2886" spans="1:22" x14ac:dyDescent="0.3">
      <c r="A2886">
        <v>2884</v>
      </c>
      <c r="B2886">
        <v>2017</v>
      </c>
      <c r="C2886">
        <v>11</v>
      </c>
      <c r="D2886">
        <v>24</v>
      </c>
      <c r="E2886">
        <v>1421.5523679999999</v>
      </c>
      <c r="F2886">
        <v>1161.979126</v>
      </c>
      <c r="Q2886">
        <f t="shared" si="163"/>
        <v>131.74119044444444</v>
      </c>
      <c r="V2886">
        <f t="shared" si="164"/>
        <v>1553.2935584444444</v>
      </c>
    </row>
    <row r="2887" spans="1:22" x14ac:dyDescent="0.3">
      <c r="A2887">
        <v>2885</v>
      </c>
      <c r="B2887">
        <v>2017</v>
      </c>
      <c r="C2887">
        <v>11</v>
      </c>
      <c r="D2887">
        <v>25</v>
      </c>
      <c r="E2887">
        <v>1657.7705080000001</v>
      </c>
      <c r="F2887">
        <v>965.25</v>
      </c>
      <c r="Q2887">
        <f t="shared" si="163"/>
        <v>148.59569288888892</v>
      </c>
      <c r="V2887">
        <f t="shared" si="164"/>
        <v>1806.3662008888889</v>
      </c>
    </row>
    <row r="2888" spans="1:22" x14ac:dyDescent="0.3">
      <c r="A2888">
        <v>2886</v>
      </c>
      <c r="B2888">
        <v>2017</v>
      </c>
      <c r="C2888">
        <v>11</v>
      </c>
      <c r="D2888">
        <v>26</v>
      </c>
      <c r="E2888">
        <v>1160.5733640000001</v>
      </c>
      <c r="F2888">
        <v>883.39581299999998</v>
      </c>
      <c r="Q2888">
        <f t="shared" si="163"/>
        <v>171.5220267777778</v>
      </c>
      <c r="V2888">
        <f t="shared" si="164"/>
        <v>1332.095390777778</v>
      </c>
    </row>
    <row r="2889" spans="1:22" x14ac:dyDescent="0.3">
      <c r="A2889">
        <v>2887</v>
      </c>
      <c r="B2889">
        <v>2017</v>
      </c>
      <c r="C2889">
        <v>11</v>
      </c>
      <c r="D2889">
        <v>27</v>
      </c>
      <c r="E2889">
        <v>1227.429932</v>
      </c>
      <c r="F2889">
        <v>919.125</v>
      </c>
      <c r="Q2889">
        <f t="shared" si="163"/>
        <v>120.65010611111113</v>
      </c>
      <c r="V2889">
        <f t="shared" si="164"/>
        <v>1348.0800381111112</v>
      </c>
    </row>
    <row r="2890" spans="1:22" x14ac:dyDescent="0.3">
      <c r="A2890">
        <v>2888</v>
      </c>
      <c r="B2890">
        <v>2017</v>
      </c>
      <c r="C2890">
        <v>11</v>
      </c>
      <c r="D2890">
        <v>28</v>
      </c>
      <c r="E2890">
        <v>842.40063499999997</v>
      </c>
      <c r="F2890">
        <v>897.54168700000002</v>
      </c>
      <c r="Q2890">
        <f t="shared" si="163"/>
        <v>66.964120000000008</v>
      </c>
      <c r="V2890">
        <f t="shared" si="164"/>
        <v>909.36475499999995</v>
      </c>
    </row>
    <row r="2891" spans="1:22" x14ac:dyDescent="0.3">
      <c r="A2891">
        <v>2889</v>
      </c>
      <c r="B2891">
        <v>2017</v>
      </c>
      <c r="C2891">
        <v>11</v>
      </c>
      <c r="D2891">
        <v>29</v>
      </c>
      <c r="E2891">
        <v>750.24707000000001</v>
      </c>
      <c r="F2891">
        <v>878.88543700000002</v>
      </c>
      <c r="Q2891">
        <f t="shared" si="163"/>
        <v>79.39191522222221</v>
      </c>
      <c r="V2891">
        <f t="shared" si="164"/>
        <v>829.63898522222223</v>
      </c>
    </row>
    <row r="2892" spans="1:22" x14ac:dyDescent="0.3">
      <c r="A2892">
        <v>2890</v>
      </c>
      <c r="B2892">
        <v>2017</v>
      </c>
      <c r="C2892">
        <v>11</v>
      </c>
      <c r="D2892">
        <v>30</v>
      </c>
      <c r="E2892">
        <v>552.08032200000002</v>
      </c>
      <c r="F2892">
        <v>851.92706299999998</v>
      </c>
      <c r="Q2892">
        <f t="shared" si="163"/>
        <v>-5.6303524444444344</v>
      </c>
      <c r="V2892">
        <f t="shared" si="164"/>
        <v>546.44996955555564</v>
      </c>
    </row>
    <row r="2893" spans="1:22" x14ac:dyDescent="0.3">
      <c r="A2893">
        <v>2891</v>
      </c>
      <c r="B2893">
        <v>2017</v>
      </c>
      <c r="C2893">
        <v>12</v>
      </c>
      <c r="D2893">
        <v>1</v>
      </c>
      <c r="E2893">
        <v>542.22448699999995</v>
      </c>
      <c r="F2893">
        <v>824.67706299999998</v>
      </c>
      <c r="Q2893">
        <f t="shared" si="163"/>
        <v>-14.755074333333337</v>
      </c>
      <c r="V2893">
        <f t="shared" si="164"/>
        <v>527.46941266666659</v>
      </c>
    </row>
    <row r="2894" spans="1:22" x14ac:dyDescent="0.3">
      <c r="A2894">
        <v>2892</v>
      </c>
      <c r="B2894">
        <v>2017</v>
      </c>
      <c r="C2894">
        <v>12</v>
      </c>
      <c r="D2894">
        <v>2</v>
      </c>
      <c r="E2894">
        <v>425.91635100000002</v>
      </c>
      <c r="F2894">
        <v>798.39581299999998</v>
      </c>
      <c r="Q2894">
        <f t="shared" si="163"/>
        <v>-22.350713222222218</v>
      </c>
      <c r="V2894">
        <f t="shared" si="164"/>
        <v>403.56563777777779</v>
      </c>
    </row>
    <row r="2895" spans="1:22" x14ac:dyDescent="0.3">
      <c r="A2895">
        <v>2893</v>
      </c>
      <c r="B2895">
        <v>2017</v>
      </c>
      <c r="C2895">
        <v>12</v>
      </c>
      <c r="D2895">
        <v>3</v>
      </c>
      <c r="E2895">
        <v>472.98217799999998</v>
      </c>
      <c r="F2895">
        <v>771.375</v>
      </c>
      <c r="Q2895">
        <f t="shared" si="163"/>
        <v>-8.3898876666666649</v>
      </c>
      <c r="V2895">
        <f t="shared" si="164"/>
        <v>464.59229033333332</v>
      </c>
    </row>
    <row r="2896" spans="1:22" x14ac:dyDescent="0.3">
      <c r="A2896">
        <v>2894</v>
      </c>
      <c r="B2896">
        <v>2017</v>
      </c>
      <c r="C2896">
        <v>12</v>
      </c>
      <c r="D2896">
        <v>4</v>
      </c>
      <c r="E2896">
        <v>443.151184</v>
      </c>
      <c r="F2896">
        <v>730.375</v>
      </c>
      <c r="Q2896">
        <f t="shared" si="163"/>
        <v>15.624435555555566</v>
      </c>
      <c r="V2896">
        <f t="shared" si="164"/>
        <v>458.77561955555558</v>
      </c>
    </row>
    <row r="2897" spans="1:22" x14ac:dyDescent="0.3">
      <c r="A2897">
        <v>2895</v>
      </c>
      <c r="B2897">
        <v>2017</v>
      </c>
      <c r="C2897">
        <v>12</v>
      </c>
      <c r="D2897">
        <v>5</v>
      </c>
      <c r="E2897">
        <v>401.08474699999999</v>
      </c>
      <c r="F2897">
        <v>690.47369400000002</v>
      </c>
      <c r="Q2897">
        <f t="shared" si="163"/>
        <v>-39.514724777777779</v>
      </c>
      <c r="V2897">
        <f t="shared" si="164"/>
        <v>361.57002222222224</v>
      </c>
    </row>
    <row r="2898" spans="1:22" x14ac:dyDescent="0.3">
      <c r="A2898">
        <v>2896</v>
      </c>
      <c r="B2898">
        <v>2017</v>
      </c>
      <c r="C2898">
        <v>12</v>
      </c>
      <c r="D2898">
        <v>6</v>
      </c>
      <c r="E2898">
        <v>396.11441000000002</v>
      </c>
      <c r="F2898">
        <v>643.5</v>
      </c>
      <c r="Q2898">
        <f t="shared" si="163"/>
        <v>5.6713257777777626</v>
      </c>
      <c r="V2898">
        <f t="shared" si="164"/>
        <v>401.7857357777778</v>
      </c>
    </row>
    <row r="2899" spans="1:22" x14ac:dyDescent="0.3">
      <c r="A2899">
        <v>2897</v>
      </c>
      <c r="B2899">
        <v>2017</v>
      </c>
      <c r="C2899">
        <v>12</v>
      </c>
      <c r="D2899">
        <v>7</v>
      </c>
      <c r="E2899">
        <v>393.129211</v>
      </c>
      <c r="F2899">
        <v>617</v>
      </c>
      <c r="Q2899">
        <f t="shared" si="163"/>
        <v>30.662687444444462</v>
      </c>
      <c r="V2899">
        <f t="shared" si="164"/>
        <v>423.79189844444448</v>
      </c>
    </row>
    <row r="2900" spans="1:22" x14ac:dyDescent="0.3">
      <c r="A2900">
        <v>2898</v>
      </c>
      <c r="B2900">
        <v>2017</v>
      </c>
      <c r="C2900">
        <v>12</v>
      </c>
      <c r="D2900">
        <v>8</v>
      </c>
      <c r="E2900">
        <v>391.09732100000002</v>
      </c>
      <c r="F2900">
        <v>590.5</v>
      </c>
      <c r="Q2900">
        <f t="shared" si="163"/>
        <v>95.841091888888911</v>
      </c>
      <c r="V2900">
        <f t="shared" si="164"/>
        <v>486.93841288888893</v>
      </c>
    </row>
    <row r="2901" spans="1:22" x14ac:dyDescent="0.3">
      <c r="A2901">
        <v>2899</v>
      </c>
      <c r="B2901">
        <v>2017</v>
      </c>
      <c r="C2901">
        <v>12</v>
      </c>
      <c r="D2901">
        <v>9</v>
      </c>
      <c r="E2901">
        <v>389.46258499999999</v>
      </c>
      <c r="F2901">
        <v>567.5</v>
      </c>
      <c r="Q2901">
        <f t="shared" si="163"/>
        <v>77.239568222222218</v>
      </c>
      <c r="V2901">
        <f t="shared" si="164"/>
        <v>466.70215322222219</v>
      </c>
    </row>
    <row r="2902" spans="1:22" x14ac:dyDescent="0.3">
      <c r="A2902">
        <v>2900</v>
      </c>
      <c r="B2902">
        <v>2017</v>
      </c>
      <c r="C2902">
        <v>12</v>
      </c>
      <c r="D2902">
        <v>10</v>
      </c>
      <c r="E2902">
        <v>394.05191000000002</v>
      </c>
      <c r="F2902">
        <v>543.5</v>
      </c>
      <c r="Q2902">
        <f t="shared" si="163"/>
        <v>82.042382222222244</v>
      </c>
      <c r="V2902">
        <f t="shared" si="164"/>
        <v>476.09429222222229</v>
      </c>
    </row>
    <row r="2903" spans="1:22" x14ac:dyDescent="0.3">
      <c r="A2903">
        <v>2901</v>
      </c>
      <c r="B2903">
        <v>2017</v>
      </c>
      <c r="C2903">
        <v>12</v>
      </c>
      <c r="D2903">
        <v>11</v>
      </c>
      <c r="E2903">
        <v>404.34222399999999</v>
      </c>
      <c r="F2903">
        <v>519.5</v>
      </c>
      <c r="Q2903">
        <f t="shared" si="163"/>
        <v>33.255264222222216</v>
      </c>
      <c r="V2903">
        <f t="shared" si="164"/>
        <v>437.59748822222218</v>
      </c>
    </row>
    <row r="2904" spans="1:22" x14ac:dyDescent="0.3">
      <c r="A2904">
        <v>2902</v>
      </c>
      <c r="B2904">
        <v>2017</v>
      </c>
      <c r="C2904">
        <v>12</v>
      </c>
      <c r="D2904">
        <v>12</v>
      </c>
      <c r="E2904">
        <v>399.14367700000003</v>
      </c>
      <c r="F2904">
        <v>497.5</v>
      </c>
      <c r="Q2904">
        <f t="shared" si="163"/>
        <v>37.301488444444438</v>
      </c>
      <c r="V2904">
        <f t="shared" si="164"/>
        <v>436.44516544444446</v>
      </c>
    </row>
    <row r="2905" spans="1:22" x14ac:dyDescent="0.3">
      <c r="A2905">
        <v>2903</v>
      </c>
      <c r="B2905">
        <v>2017</v>
      </c>
      <c r="C2905">
        <v>12</v>
      </c>
      <c r="D2905">
        <v>13</v>
      </c>
      <c r="E2905">
        <v>393.463776</v>
      </c>
      <c r="F2905">
        <v>479</v>
      </c>
      <c r="Q2905">
        <f t="shared" si="163"/>
        <v>42.136534000000012</v>
      </c>
      <c r="V2905">
        <f t="shared" si="164"/>
        <v>435.60031000000004</v>
      </c>
    </row>
    <row r="2906" spans="1:22" x14ac:dyDescent="0.3">
      <c r="A2906">
        <v>2904</v>
      </c>
      <c r="B2906">
        <v>2017</v>
      </c>
      <c r="C2906">
        <v>12</v>
      </c>
      <c r="D2906">
        <v>14</v>
      </c>
      <c r="E2906">
        <v>390.25891100000001</v>
      </c>
      <c r="F2906">
        <v>460.5</v>
      </c>
      <c r="Q2906">
        <f t="shared" si="163"/>
        <v>22.00888577777776</v>
      </c>
      <c r="V2906">
        <f t="shared" si="164"/>
        <v>412.26779677777779</v>
      </c>
    </row>
    <row r="2907" spans="1:22" x14ac:dyDescent="0.3">
      <c r="A2907">
        <v>2905</v>
      </c>
      <c r="B2907">
        <v>2017</v>
      </c>
      <c r="C2907">
        <v>12</v>
      </c>
      <c r="D2907">
        <v>15</v>
      </c>
      <c r="E2907">
        <v>388.05502300000001</v>
      </c>
      <c r="F2907">
        <v>442</v>
      </c>
      <c r="Q2907">
        <f t="shared" si="163"/>
        <v>-6.2398325555555703</v>
      </c>
      <c r="V2907">
        <f t="shared" si="164"/>
        <v>381.81519044444445</v>
      </c>
    </row>
    <row r="2908" spans="1:22" x14ac:dyDescent="0.3">
      <c r="A2908">
        <v>2906</v>
      </c>
      <c r="B2908">
        <v>2017</v>
      </c>
      <c r="C2908">
        <v>12</v>
      </c>
      <c r="D2908">
        <v>16</v>
      </c>
      <c r="E2908">
        <v>388.92648300000002</v>
      </c>
      <c r="F2908">
        <v>425.5</v>
      </c>
      <c r="Q2908">
        <f t="shared" si="163"/>
        <v>-70.547171555555551</v>
      </c>
      <c r="V2908">
        <f t="shared" si="164"/>
        <v>318.37931144444445</v>
      </c>
    </row>
    <row r="2909" spans="1:22" x14ac:dyDescent="0.3">
      <c r="A2909">
        <v>2907</v>
      </c>
      <c r="B2909">
        <v>2017</v>
      </c>
      <c r="C2909">
        <v>12</v>
      </c>
      <c r="D2909">
        <v>17</v>
      </c>
      <c r="E2909">
        <v>388.41421500000001</v>
      </c>
      <c r="F2909">
        <v>411</v>
      </c>
      <c r="Q2909">
        <f t="shared" si="163"/>
        <v>-83.209391444444435</v>
      </c>
      <c r="V2909">
        <f t="shared" si="164"/>
        <v>305.20482355555555</v>
      </c>
    </row>
    <row r="2910" spans="1:22" x14ac:dyDescent="0.3">
      <c r="A2910">
        <v>2908</v>
      </c>
      <c r="B2910">
        <v>2017</v>
      </c>
      <c r="C2910">
        <v>12</v>
      </c>
      <c r="D2910">
        <v>18</v>
      </c>
      <c r="E2910">
        <v>387.196259</v>
      </c>
      <c r="F2910">
        <v>398</v>
      </c>
      <c r="Q2910">
        <f t="shared" si="163"/>
        <v>-28.448736999999987</v>
      </c>
      <c r="V2910">
        <f t="shared" si="164"/>
        <v>358.747522</v>
      </c>
    </row>
    <row r="2911" spans="1:22" x14ac:dyDescent="0.3">
      <c r="A2911">
        <v>2909</v>
      </c>
      <c r="B2911">
        <v>2017</v>
      </c>
      <c r="C2911">
        <v>12</v>
      </c>
      <c r="D2911">
        <v>19</v>
      </c>
      <c r="E2911">
        <v>386.65216099999998</v>
      </c>
      <c r="F2911">
        <v>403.604645</v>
      </c>
      <c r="Q2911">
        <f t="shared" si="163"/>
        <v>46.936696444444436</v>
      </c>
      <c r="V2911">
        <f t="shared" si="164"/>
        <v>433.58885744444444</v>
      </c>
    </row>
    <row r="2912" spans="1:22" x14ac:dyDescent="0.3">
      <c r="A2912">
        <v>2910</v>
      </c>
      <c r="B2912">
        <v>2017</v>
      </c>
      <c r="C2912">
        <v>12</v>
      </c>
      <c r="D2912">
        <v>20</v>
      </c>
      <c r="E2912">
        <v>385.71054099999998</v>
      </c>
      <c r="F2912">
        <v>396.84375</v>
      </c>
      <c r="Q2912">
        <f t="shared" si="163"/>
        <v>-22.757061444444453</v>
      </c>
      <c r="V2912">
        <f t="shared" si="164"/>
        <v>362.95347955555553</v>
      </c>
    </row>
    <row r="2913" spans="1:22" x14ac:dyDescent="0.3">
      <c r="A2913">
        <v>2911</v>
      </c>
      <c r="B2913">
        <v>2017</v>
      </c>
      <c r="C2913">
        <v>12</v>
      </c>
      <c r="D2913">
        <v>21</v>
      </c>
      <c r="E2913">
        <v>384.769409</v>
      </c>
      <c r="F2913">
        <v>383.97915599999999</v>
      </c>
      <c r="Q2913">
        <f t="shared" si="163"/>
        <v>-70.894377000000006</v>
      </c>
      <c r="V2913">
        <f t="shared" si="164"/>
        <v>313.87503199999998</v>
      </c>
    </row>
    <row r="2914" spans="1:22" x14ac:dyDescent="0.3">
      <c r="A2914">
        <v>2912</v>
      </c>
      <c r="B2914">
        <v>2017</v>
      </c>
      <c r="C2914">
        <v>12</v>
      </c>
      <c r="D2914">
        <v>22</v>
      </c>
      <c r="E2914">
        <v>383.896637</v>
      </c>
      <c r="F2914">
        <v>377.05209400000001</v>
      </c>
      <c r="Q2914">
        <f t="shared" si="163"/>
        <v>-60.129938777777774</v>
      </c>
      <c r="V2914">
        <f t="shared" si="164"/>
        <v>323.7666982222222</v>
      </c>
    </row>
    <row r="2915" spans="1:22" x14ac:dyDescent="0.3">
      <c r="A2915">
        <v>2913</v>
      </c>
      <c r="B2915">
        <v>2017</v>
      </c>
      <c r="C2915">
        <v>12</v>
      </c>
      <c r="D2915">
        <v>23</v>
      </c>
      <c r="E2915">
        <v>383.09448200000003</v>
      </c>
      <c r="F2915">
        <v>374.5</v>
      </c>
      <c r="Q2915">
        <f t="shared" si="163"/>
        <v>-17.628736666666668</v>
      </c>
      <c r="V2915">
        <f t="shared" si="164"/>
        <v>365.46574533333336</v>
      </c>
    </row>
    <row r="2916" spans="1:22" x14ac:dyDescent="0.3">
      <c r="A2916">
        <v>2914</v>
      </c>
      <c r="B2916">
        <v>2017</v>
      </c>
      <c r="C2916">
        <v>12</v>
      </c>
      <c r="D2916">
        <v>24</v>
      </c>
      <c r="E2916">
        <v>382.355774</v>
      </c>
      <c r="F2916">
        <v>366.28088400000001</v>
      </c>
      <c r="Q2916">
        <f t="shared" si="163"/>
        <v>-75.519804222222206</v>
      </c>
      <c r="V2916">
        <f t="shared" si="164"/>
        <v>306.83596977777779</v>
      </c>
    </row>
    <row r="2917" spans="1:22" x14ac:dyDescent="0.3">
      <c r="A2917">
        <v>2915</v>
      </c>
      <c r="B2917">
        <v>2017</v>
      </c>
      <c r="C2917">
        <v>12</v>
      </c>
      <c r="D2917">
        <v>25</v>
      </c>
      <c r="E2917">
        <v>381.67514</v>
      </c>
      <c r="F2917">
        <v>361.91665599999999</v>
      </c>
      <c r="Q2917">
        <f t="shared" si="163"/>
        <v>-75.042154666666676</v>
      </c>
      <c r="V2917">
        <f t="shared" si="164"/>
        <v>306.63298533333329</v>
      </c>
    </row>
    <row r="2918" spans="1:22" x14ac:dyDescent="0.3">
      <c r="A2918">
        <v>2916</v>
      </c>
      <c r="B2918">
        <v>2017</v>
      </c>
      <c r="C2918">
        <v>12</v>
      </c>
      <c r="D2918">
        <v>26</v>
      </c>
      <c r="E2918">
        <v>381.047729</v>
      </c>
      <c r="F2918">
        <v>354.39999399999999</v>
      </c>
      <c r="Q2918">
        <f t="shared" si="163"/>
        <v>-77.283991444444453</v>
      </c>
      <c r="V2918">
        <f t="shared" si="164"/>
        <v>303.76373755555556</v>
      </c>
    </row>
    <row r="2919" spans="1:22" x14ac:dyDescent="0.3">
      <c r="A2919">
        <v>2917</v>
      </c>
      <c r="B2919">
        <v>2017</v>
      </c>
      <c r="C2919">
        <v>12</v>
      </c>
      <c r="D2919">
        <v>27</v>
      </c>
      <c r="E2919">
        <v>380.46963499999998</v>
      </c>
      <c r="F2919">
        <v>348.91665599999999</v>
      </c>
      <c r="Q2919">
        <f t="shared" si="163"/>
        <v>-20.270695888888888</v>
      </c>
      <c r="V2919">
        <f t="shared" si="164"/>
        <v>360.19893911111109</v>
      </c>
    </row>
    <row r="2920" spans="1:22" x14ac:dyDescent="0.3">
      <c r="A2920">
        <v>2918</v>
      </c>
      <c r="B2920">
        <v>2017</v>
      </c>
      <c r="C2920">
        <v>12</v>
      </c>
      <c r="D2920">
        <v>28</v>
      </c>
      <c r="E2920">
        <v>379.93948399999999</v>
      </c>
      <c r="F2920">
        <v>345.56521600000002</v>
      </c>
      <c r="Q2920">
        <f t="shared" si="163"/>
        <v>-35.863704999999996</v>
      </c>
      <c r="V2920">
        <f t="shared" si="164"/>
        <v>344.07577900000001</v>
      </c>
    </row>
    <row r="2921" spans="1:22" x14ac:dyDescent="0.3">
      <c r="A2921">
        <v>2919</v>
      </c>
      <c r="B2921">
        <v>2017</v>
      </c>
      <c r="C2921">
        <v>12</v>
      </c>
      <c r="D2921">
        <v>29</v>
      </c>
      <c r="E2921">
        <v>379.45220899999998</v>
      </c>
      <c r="F2921">
        <v>356.48959400000001</v>
      </c>
      <c r="Q2921">
        <f t="shared" si="163"/>
        <v>2.6679178888889004</v>
      </c>
      <c r="V2921">
        <f t="shared" si="164"/>
        <v>382.12012688888888</v>
      </c>
    </row>
    <row r="2922" spans="1:22" x14ac:dyDescent="0.3">
      <c r="A2922">
        <v>2920</v>
      </c>
      <c r="B2922">
        <v>2017</v>
      </c>
      <c r="C2922">
        <v>12</v>
      </c>
      <c r="D2922">
        <v>30</v>
      </c>
      <c r="E2922">
        <v>378.99752799999999</v>
      </c>
      <c r="F2922">
        <v>369.61459400000001</v>
      </c>
      <c r="Q2922">
        <f t="shared" si="163"/>
        <v>-36.95167011111112</v>
      </c>
      <c r="V2922">
        <f t="shared" si="164"/>
        <v>342.04585788888886</v>
      </c>
    </row>
    <row r="2923" spans="1:22" x14ac:dyDescent="0.3">
      <c r="A2923">
        <v>2921</v>
      </c>
      <c r="B2923">
        <v>2017</v>
      </c>
      <c r="C2923">
        <v>12</v>
      </c>
      <c r="D2923">
        <v>31</v>
      </c>
      <c r="E2923">
        <v>378.58435100000003</v>
      </c>
      <c r="F2923">
        <v>370.76040599999999</v>
      </c>
      <c r="Q2923">
        <f t="shared" si="163"/>
        <v>-19.854010555555551</v>
      </c>
      <c r="V2923">
        <f t="shared" si="164"/>
        <v>358.73034044444449</v>
      </c>
    </row>
    <row r="2924" spans="1:22" x14ac:dyDescent="0.3">
      <c r="A2924">
        <v>2922</v>
      </c>
      <c r="B2924">
        <v>2018</v>
      </c>
      <c r="C2924">
        <v>1</v>
      </c>
      <c r="D2924">
        <v>1</v>
      </c>
      <c r="E2924">
        <v>382.91314699999998</v>
      </c>
      <c r="F2924">
        <v>382.17709400000001</v>
      </c>
      <c r="Q2924">
        <f>Q2</f>
        <v>-74.883161888888893</v>
      </c>
      <c r="V2924">
        <f t="shared" si="164"/>
        <v>308.0299851111111</v>
      </c>
    </row>
    <row r="2925" spans="1:22" x14ac:dyDescent="0.3">
      <c r="A2925">
        <v>2923</v>
      </c>
      <c r="B2925">
        <v>2018</v>
      </c>
      <c r="C2925">
        <v>1</v>
      </c>
      <c r="D2925">
        <v>2</v>
      </c>
      <c r="E2925">
        <v>393.88464399999998</v>
      </c>
      <c r="F2925">
        <v>392.66665599999999</v>
      </c>
      <c r="Q2925">
        <f t="shared" ref="Q2925:Q2988" si="165">Q3</f>
        <v>-70.960785000000001</v>
      </c>
      <c r="V2925">
        <f t="shared" si="164"/>
        <v>322.92385899999999</v>
      </c>
    </row>
    <row r="2926" spans="1:22" x14ac:dyDescent="0.3">
      <c r="A2926">
        <v>2924</v>
      </c>
      <c r="B2926">
        <v>2018</v>
      </c>
      <c r="C2926">
        <v>1</v>
      </c>
      <c r="D2926">
        <v>3</v>
      </c>
      <c r="E2926">
        <v>440.94409200000001</v>
      </c>
      <c r="F2926">
        <v>402.125</v>
      </c>
      <c r="Q2926">
        <f t="shared" si="165"/>
        <v>-35.910366555555562</v>
      </c>
      <c r="V2926">
        <f t="shared" si="164"/>
        <v>405.03372544444443</v>
      </c>
    </row>
    <row r="2927" spans="1:22" x14ac:dyDescent="0.3">
      <c r="A2927">
        <v>2925</v>
      </c>
      <c r="B2927">
        <v>2018</v>
      </c>
      <c r="C2927">
        <v>1</v>
      </c>
      <c r="D2927">
        <v>4</v>
      </c>
      <c r="E2927">
        <v>505.80673200000001</v>
      </c>
      <c r="F2927">
        <v>409.71875</v>
      </c>
      <c r="Q2927">
        <f t="shared" si="165"/>
        <v>-22.630364333333333</v>
      </c>
      <c r="V2927">
        <f t="shared" si="164"/>
        <v>483.17636766666669</v>
      </c>
    </row>
    <row r="2928" spans="1:22" x14ac:dyDescent="0.3">
      <c r="A2928">
        <v>2926</v>
      </c>
      <c r="B2928">
        <v>2018</v>
      </c>
      <c r="C2928">
        <v>1</v>
      </c>
      <c r="D2928">
        <v>5</v>
      </c>
      <c r="E2928">
        <v>568.65191700000003</v>
      </c>
      <c r="F2928">
        <v>418.30209400000001</v>
      </c>
      <c r="Q2928">
        <f t="shared" si="165"/>
        <v>9.9521415555555688</v>
      </c>
      <c r="V2928">
        <f t="shared" si="164"/>
        <v>578.60405855555564</v>
      </c>
    </row>
    <row r="2929" spans="1:22" x14ac:dyDescent="0.3">
      <c r="A2929">
        <v>2927</v>
      </c>
      <c r="B2929">
        <v>2018</v>
      </c>
      <c r="C2929">
        <v>1</v>
      </c>
      <c r="D2929">
        <v>6</v>
      </c>
      <c r="E2929">
        <v>562.46386700000005</v>
      </c>
      <c r="F2929">
        <v>424.8125</v>
      </c>
      <c r="Q2929">
        <f t="shared" si="165"/>
        <v>52.551118666666667</v>
      </c>
      <c r="V2929">
        <f t="shared" si="164"/>
        <v>615.01498566666669</v>
      </c>
    </row>
    <row r="2930" spans="1:22" x14ac:dyDescent="0.3">
      <c r="A2930">
        <v>2928</v>
      </c>
      <c r="B2930">
        <v>2018</v>
      </c>
      <c r="C2930">
        <v>1</v>
      </c>
      <c r="D2930">
        <v>7</v>
      </c>
      <c r="E2930">
        <v>549.20837400000005</v>
      </c>
      <c r="F2930">
        <v>426.09375</v>
      </c>
      <c r="Q2930">
        <f t="shared" si="165"/>
        <v>26.414253999999989</v>
      </c>
      <c r="V2930">
        <f t="shared" si="164"/>
        <v>575.62262800000008</v>
      </c>
    </row>
    <row r="2931" spans="1:22" x14ac:dyDescent="0.3">
      <c r="A2931">
        <v>2929</v>
      </c>
      <c r="B2931">
        <v>2018</v>
      </c>
      <c r="C2931">
        <v>1</v>
      </c>
      <c r="D2931">
        <v>8</v>
      </c>
      <c r="E2931">
        <v>571.36596699999996</v>
      </c>
      <c r="F2931">
        <v>428.28125</v>
      </c>
      <c r="Q2931">
        <f t="shared" si="165"/>
        <v>-1.4374695555555566</v>
      </c>
      <c r="V2931">
        <f t="shared" si="164"/>
        <v>569.92849744444436</v>
      </c>
    </row>
    <row r="2932" spans="1:22" x14ac:dyDescent="0.3">
      <c r="A2932">
        <v>2930</v>
      </c>
      <c r="B2932">
        <v>2018</v>
      </c>
      <c r="C2932">
        <v>1</v>
      </c>
      <c r="D2932">
        <v>9</v>
      </c>
      <c r="E2932">
        <v>506.389679</v>
      </c>
      <c r="F2932">
        <v>435.40625</v>
      </c>
      <c r="Q2932">
        <f t="shared" si="165"/>
        <v>-20.367519555555557</v>
      </c>
      <c r="V2932">
        <f t="shared" si="164"/>
        <v>486.02215944444447</v>
      </c>
    </row>
    <row r="2933" spans="1:22" x14ac:dyDescent="0.3">
      <c r="A2933">
        <v>2931</v>
      </c>
      <c r="B2933">
        <v>2018</v>
      </c>
      <c r="C2933">
        <v>1</v>
      </c>
      <c r="D2933">
        <v>10</v>
      </c>
      <c r="E2933">
        <v>549.16241500000001</v>
      </c>
      <c r="F2933">
        <v>439.8125</v>
      </c>
      <c r="Q2933">
        <f t="shared" si="165"/>
        <v>10.871968555555561</v>
      </c>
      <c r="V2933">
        <f t="shared" si="164"/>
        <v>560.03438355555556</v>
      </c>
    </row>
    <row r="2934" spans="1:22" x14ac:dyDescent="0.3">
      <c r="A2934">
        <v>2932</v>
      </c>
      <c r="B2934">
        <v>2018</v>
      </c>
      <c r="C2934">
        <v>1</v>
      </c>
      <c r="D2934">
        <v>11</v>
      </c>
      <c r="E2934">
        <v>552.69775400000003</v>
      </c>
      <c r="F2934">
        <v>463.875</v>
      </c>
      <c r="Q2934">
        <f t="shared" si="165"/>
        <v>12.184678888888893</v>
      </c>
      <c r="V2934">
        <f t="shared" si="164"/>
        <v>564.88243288888896</v>
      </c>
    </row>
    <row r="2935" spans="1:22" x14ac:dyDescent="0.3">
      <c r="A2935">
        <v>2933</v>
      </c>
      <c r="B2935">
        <v>2018</v>
      </c>
      <c r="C2935">
        <v>1</v>
      </c>
      <c r="D2935">
        <v>12</v>
      </c>
      <c r="E2935">
        <v>1052.4586179999999</v>
      </c>
      <c r="F2935">
        <v>514.875</v>
      </c>
      <c r="Q2935">
        <f t="shared" si="165"/>
        <v>80.362762333333322</v>
      </c>
      <c r="V2935">
        <f t="shared" si="164"/>
        <v>1132.8213803333333</v>
      </c>
    </row>
    <row r="2936" spans="1:22" x14ac:dyDescent="0.3">
      <c r="A2936">
        <v>2934</v>
      </c>
      <c r="B2936">
        <v>2018</v>
      </c>
      <c r="C2936">
        <v>1</v>
      </c>
      <c r="D2936">
        <v>13</v>
      </c>
      <c r="E2936">
        <v>685.20220900000004</v>
      </c>
      <c r="F2936">
        <v>551.375</v>
      </c>
      <c r="Q2936">
        <f t="shared" si="165"/>
        <v>53.855824888888904</v>
      </c>
      <c r="V2936">
        <f t="shared" si="164"/>
        <v>739.05803388888899</v>
      </c>
    </row>
    <row r="2937" spans="1:22" x14ac:dyDescent="0.3">
      <c r="A2937">
        <v>2935</v>
      </c>
      <c r="B2937">
        <v>2018</v>
      </c>
      <c r="C2937">
        <v>1</v>
      </c>
      <c r="D2937">
        <v>14</v>
      </c>
      <c r="E2937">
        <v>467.80636600000003</v>
      </c>
      <c r="F2937">
        <v>544.90625</v>
      </c>
      <c r="Q2937">
        <f t="shared" si="165"/>
        <v>52.534447777777785</v>
      </c>
      <c r="V2937">
        <f t="shared" si="164"/>
        <v>520.34081377777784</v>
      </c>
    </row>
    <row r="2938" spans="1:22" x14ac:dyDescent="0.3">
      <c r="A2938">
        <v>2936</v>
      </c>
      <c r="B2938">
        <v>2018</v>
      </c>
      <c r="C2938">
        <v>1</v>
      </c>
      <c r="D2938">
        <v>15</v>
      </c>
      <c r="E2938">
        <v>400.47769199999999</v>
      </c>
      <c r="F2938">
        <v>535.8125</v>
      </c>
      <c r="Q2938">
        <f t="shared" si="165"/>
        <v>27.786559999999994</v>
      </c>
      <c r="V2938">
        <f t="shared" si="164"/>
        <v>428.264252</v>
      </c>
    </row>
    <row r="2939" spans="1:22" x14ac:dyDescent="0.3">
      <c r="A2939">
        <v>2937</v>
      </c>
      <c r="B2939">
        <v>2018</v>
      </c>
      <c r="C2939">
        <v>1</v>
      </c>
      <c r="D2939">
        <v>16</v>
      </c>
      <c r="E2939">
        <v>394.40457199999997</v>
      </c>
      <c r="F2939">
        <v>534.96875</v>
      </c>
      <c r="Q2939">
        <f t="shared" si="165"/>
        <v>8.9591270000000041</v>
      </c>
      <c r="V2939">
        <f t="shared" si="164"/>
        <v>403.363699</v>
      </c>
    </row>
    <row r="2940" spans="1:22" x14ac:dyDescent="0.3">
      <c r="A2940">
        <v>2938</v>
      </c>
      <c r="B2940">
        <v>2018</v>
      </c>
      <c r="C2940">
        <v>1</v>
      </c>
      <c r="D2940">
        <v>17</v>
      </c>
      <c r="E2940">
        <v>395.09765599999997</v>
      </c>
      <c r="F2940">
        <v>532.65625</v>
      </c>
      <c r="Q2940">
        <f t="shared" si="165"/>
        <v>60.990112222222201</v>
      </c>
      <c r="V2940">
        <f t="shared" si="164"/>
        <v>456.08776822222217</v>
      </c>
    </row>
    <row r="2941" spans="1:22" x14ac:dyDescent="0.3">
      <c r="A2941">
        <v>2939</v>
      </c>
      <c r="B2941">
        <v>2018</v>
      </c>
      <c r="C2941">
        <v>1</v>
      </c>
      <c r="D2941">
        <v>18</v>
      </c>
      <c r="E2941">
        <v>397.48168900000002</v>
      </c>
      <c r="F2941">
        <v>561.48956299999998</v>
      </c>
      <c r="Q2941">
        <f t="shared" si="165"/>
        <v>91.807749444444482</v>
      </c>
      <c r="V2941">
        <f t="shared" si="164"/>
        <v>489.2894384444445</v>
      </c>
    </row>
    <row r="2942" spans="1:22" x14ac:dyDescent="0.3">
      <c r="A2942">
        <v>2940</v>
      </c>
      <c r="B2942">
        <v>2018</v>
      </c>
      <c r="C2942">
        <v>1</v>
      </c>
      <c r="D2942">
        <v>19</v>
      </c>
      <c r="E2942">
        <v>433.26968399999998</v>
      </c>
      <c r="F2942">
        <v>577.19793700000002</v>
      </c>
      <c r="Q2942">
        <f t="shared" si="165"/>
        <v>8.8866068888888705</v>
      </c>
      <c r="V2942">
        <f t="shared" si="164"/>
        <v>442.15629088888886</v>
      </c>
    </row>
    <row r="2943" spans="1:22" x14ac:dyDescent="0.3">
      <c r="A2943">
        <v>2941</v>
      </c>
      <c r="B2943">
        <v>2018</v>
      </c>
      <c r="C2943">
        <v>1</v>
      </c>
      <c r="D2943">
        <v>20</v>
      </c>
      <c r="E2943">
        <v>445.87512199999998</v>
      </c>
      <c r="F2943">
        <v>560.23956299999998</v>
      </c>
      <c r="Q2943">
        <f t="shared" si="165"/>
        <v>5.2984347777777749</v>
      </c>
      <c r="V2943">
        <f t="shared" si="164"/>
        <v>451.17355677777778</v>
      </c>
    </row>
    <row r="2944" spans="1:22" x14ac:dyDescent="0.3">
      <c r="A2944">
        <v>2942</v>
      </c>
      <c r="B2944">
        <v>2018</v>
      </c>
      <c r="C2944">
        <v>1</v>
      </c>
      <c r="D2944">
        <v>21</v>
      </c>
      <c r="E2944">
        <v>453.54476899999997</v>
      </c>
      <c r="F2944">
        <v>545.875</v>
      </c>
      <c r="Q2944">
        <f t="shared" si="165"/>
        <v>-69.597432444444436</v>
      </c>
      <c r="V2944">
        <f t="shared" si="164"/>
        <v>383.94733655555552</v>
      </c>
    </row>
    <row r="2945" spans="1:22" x14ac:dyDescent="0.3">
      <c r="A2945">
        <v>2943</v>
      </c>
      <c r="B2945">
        <v>2018</v>
      </c>
      <c r="C2945">
        <v>1</v>
      </c>
      <c r="D2945">
        <v>22</v>
      </c>
      <c r="E2945">
        <v>495.70297199999999</v>
      </c>
      <c r="F2945">
        <v>536.25</v>
      </c>
      <c r="Q2945">
        <f t="shared" si="165"/>
        <v>-86.20105333333332</v>
      </c>
      <c r="V2945">
        <f t="shared" si="164"/>
        <v>409.50191866666665</v>
      </c>
    </row>
    <row r="2946" spans="1:22" x14ac:dyDescent="0.3">
      <c r="A2946">
        <v>2944</v>
      </c>
      <c r="B2946">
        <v>2018</v>
      </c>
      <c r="C2946">
        <v>1</v>
      </c>
      <c r="D2946">
        <v>23</v>
      </c>
      <c r="E2946">
        <v>507.44586199999998</v>
      </c>
      <c r="F2946">
        <v>527.1875</v>
      </c>
      <c r="Q2946">
        <f t="shared" si="165"/>
        <v>-65.407253666666648</v>
      </c>
      <c r="V2946">
        <f t="shared" si="164"/>
        <v>442.03860833333334</v>
      </c>
    </row>
    <row r="2947" spans="1:22" x14ac:dyDescent="0.3">
      <c r="A2947">
        <v>2945</v>
      </c>
      <c r="B2947">
        <v>2018</v>
      </c>
      <c r="C2947">
        <v>1</v>
      </c>
      <c r="D2947">
        <v>24</v>
      </c>
      <c r="E2947">
        <v>484.46252399999997</v>
      </c>
      <c r="F2947">
        <v>571.94793700000002</v>
      </c>
      <c r="Q2947">
        <f t="shared" si="165"/>
        <v>-62.538397666666697</v>
      </c>
      <c r="V2947">
        <f t="shared" ref="V2947:V3010" si="166">E2947+Q2947</f>
        <v>421.92412633333328</v>
      </c>
    </row>
    <row r="2948" spans="1:22" x14ac:dyDescent="0.3">
      <c r="A2948">
        <v>2946</v>
      </c>
      <c r="B2948">
        <v>2018</v>
      </c>
      <c r="C2948">
        <v>1</v>
      </c>
      <c r="D2948">
        <v>25</v>
      </c>
      <c r="E2948">
        <v>441.89367700000003</v>
      </c>
      <c r="F2948">
        <v>605.40625</v>
      </c>
      <c r="Q2948">
        <f t="shared" si="165"/>
        <v>-125.47827844444444</v>
      </c>
      <c r="V2948">
        <f t="shared" si="166"/>
        <v>316.41539855555561</v>
      </c>
    </row>
    <row r="2949" spans="1:22" x14ac:dyDescent="0.3">
      <c r="A2949">
        <v>2947</v>
      </c>
      <c r="B2949">
        <v>2018</v>
      </c>
      <c r="C2949">
        <v>1</v>
      </c>
      <c r="D2949">
        <v>26</v>
      </c>
      <c r="E2949">
        <v>531.37927200000001</v>
      </c>
      <c r="F2949">
        <v>586.40625</v>
      </c>
      <c r="Q2949">
        <f t="shared" si="165"/>
        <v>-126.57925077777776</v>
      </c>
      <c r="V2949">
        <f t="shared" si="166"/>
        <v>404.80002122222226</v>
      </c>
    </row>
    <row r="2950" spans="1:22" x14ac:dyDescent="0.3">
      <c r="A2950">
        <v>2948</v>
      </c>
      <c r="B2950">
        <v>2018</v>
      </c>
      <c r="C2950">
        <v>1</v>
      </c>
      <c r="D2950">
        <v>27</v>
      </c>
      <c r="E2950">
        <v>709.06121800000005</v>
      </c>
      <c r="F2950">
        <v>573.63043200000004</v>
      </c>
      <c r="Q2950">
        <f t="shared" si="165"/>
        <v>-71.453782888888867</v>
      </c>
      <c r="V2950">
        <f t="shared" si="166"/>
        <v>637.60743511111116</v>
      </c>
    </row>
    <row r="2951" spans="1:22" x14ac:dyDescent="0.3">
      <c r="A2951">
        <v>2949</v>
      </c>
      <c r="B2951">
        <v>2018</v>
      </c>
      <c r="C2951">
        <v>1</v>
      </c>
      <c r="D2951">
        <v>28</v>
      </c>
      <c r="E2951">
        <v>1317.5002440000001</v>
      </c>
      <c r="F2951">
        <v>597.375</v>
      </c>
      <c r="Q2951">
        <f t="shared" si="165"/>
        <v>-2.4858263333333324</v>
      </c>
      <c r="V2951">
        <f t="shared" si="166"/>
        <v>1315.0144176666668</v>
      </c>
    </row>
    <row r="2952" spans="1:22" x14ac:dyDescent="0.3">
      <c r="A2952">
        <v>2950</v>
      </c>
      <c r="B2952">
        <v>2018</v>
      </c>
      <c r="C2952">
        <v>1</v>
      </c>
      <c r="D2952">
        <v>29</v>
      </c>
      <c r="E2952">
        <v>1112.3763429999999</v>
      </c>
      <c r="F2952">
        <v>620.78125</v>
      </c>
      <c r="Q2952">
        <f t="shared" si="165"/>
        <v>2.3236152222222208</v>
      </c>
      <c r="V2952">
        <f t="shared" si="166"/>
        <v>1114.6999582222222</v>
      </c>
    </row>
    <row r="2953" spans="1:22" x14ac:dyDescent="0.3">
      <c r="A2953">
        <v>2951</v>
      </c>
      <c r="B2953">
        <v>2018</v>
      </c>
      <c r="C2953">
        <v>1</v>
      </c>
      <c r="D2953">
        <v>30</v>
      </c>
      <c r="E2953">
        <v>722.15222200000005</v>
      </c>
      <c r="F2953">
        <v>641.875</v>
      </c>
      <c r="Q2953">
        <f t="shared" si="165"/>
        <v>-20.29178522222222</v>
      </c>
      <c r="V2953">
        <f t="shared" si="166"/>
        <v>701.86043677777786</v>
      </c>
    </row>
    <row r="2954" spans="1:22" x14ac:dyDescent="0.3">
      <c r="A2954">
        <v>2952</v>
      </c>
      <c r="B2954">
        <v>2018</v>
      </c>
      <c r="C2954">
        <v>1</v>
      </c>
      <c r="D2954">
        <v>31</v>
      </c>
      <c r="E2954">
        <v>581.69183299999997</v>
      </c>
      <c r="F2954">
        <v>634.15625</v>
      </c>
      <c r="Q2954">
        <f t="shared" si="165"/>
        <v>-47.95442711111113</v>
      </c>
      <c r="V2954">
        <f t="shared" si="166"/>
        <v>533.73740588888882</v>
      </c>
    </row>
    <row r="2955" spans="1:22" x14ac:dyDescent="0.3">
      <c r="A2955">
        <v>2953</v>
      </c>
      <c r="B2955">
        <v>2018</v>
      </c>
      <c r="C2955">
        <v>2</v>
      </c>
      <c r="D2955">
        <v>1</v>
      </c>
      <c r="E2955">
        <v>613.38110400000005</v>
      </c>
      <c r="F2955">
        <v>610.28125</v>
      </c>
      <c r="Q2955">
        <f t="shared" si="165"/>
        <v>-66.875179777777774</v>
      </c>
      <c r="V2955">
        <f t="shared" si="166"/>
        <v>546.50592422222223</v>
      </c>
    </row>
    <row r="2956" spans="1:22" x14ac:dyDescent="0.3">
      <c r="A2956">
        <v>2954</v>
      </c>
      <c r="B2956">
        <v>2018</v>
      </c>
      <c r="C2956">
        <v>2</v>
      </c>
      <c r="D2956">
        <v>2</v>
      </c>
      <c r="E2956">
        <v>803.00604199999998</v>
      </c>
      <c r="F2956">
        <v>618.29168700000002</v>
      </c>
      <c r="Q2956">
        <f t="shared" si="165"/>
        <v>-45.046698888888905</v>
      </c>
      <c r="V2956">
        <f t="shared" si="166"/>
        <v>757.95934311111102</v>
      </c>
    </row>
    <row r="2957" spans="1:22" x14ac:dyDescent="0.3">
      <c r="A2957">
        <v>2955</v>
      </c>
      <c r="B2957">
        <v>2018</v>
      </c>
      <c r="C2957">
        <v>2</v>
      </c>
      <c r="D2957">
        <v>3</v>
      </c>
      <c r="E2957">
        <v>757.94928000000004</v>
      </c>
      <c r="F2957">
        <v>668.95831299999998</v>
      </c>
      <c r="Q2957">
        <f t="shared" si="165"/>
        <v>-54.22168955555555</v>
      </c>
      <c r="V2957">
        <f t="shared" si="166"/>
        <v>703.72759044444444</v>
      </c>
    </row>
    <row r="2958" spans="1:22" x14ac:dyDescent="0.3">
      <c r="A2958">
        <v>2956</v>
      </c>
      <c r="B2958">
        <v>2018</v>
      </c>
      <c r="C2958">
        <v>2</v>
      </c>
      <c r="D2958">
        <v>4</v>
      </c>
      <c r="E2958">
        <v>599.05505400000004</v>
      </c>
      <c r="F2958">
        <v>680.21875</v>
      </c>
      <c r="Q2958">
        <f t="shared" si="165"/>
        <v>-29.036129555555565</v>
      </c>
      <c r="V2958">
        <f t="shared" si="166"/>
        <v>570.01892444444445</v>
      </c>
    </row>
    <row r="2959" spans="1:22" x14ac:dyDescent="0.3">
      <c r="A2959">
        <v>2957</v>
      </c>
      <c r="B2959">
        <v>2018</v>
      </c>
      <c r="C2959">
        <v>2</v>
      </c>
      <c r="D2959">
        <v>5</v>
      </c>
      <c r="E2959">
        <v>465.80621300000001</v>
      </c>
      <c r="F2959">
        <v>674.9375</v>
      </c>
      <c r="Q2959">
        <f t="shared" si="165"/>
        <v>2.5341389999999944</v>
      </c>
      <c r="V2959">
        <f t="shared" si="166"/>
        <v>468.340352</v>
      </c>
    </row>
    <row r="2960" spans="1:22" x14ac:dyDescent="0.3">
      <c r="A2960">
        <v>2958</v>
      </c>
      <c r="B2960">
        <v>2018</v>
      </c>
      <c r="C2960">
        <v>2</v>
      </c>
      <c r="D2960">
        <v>6</v>
      </c>
      <c r="E2960">
        <v>397.12704500000001</v>
      </c>
      <c r="F2960">
        <v>657.1875</v>
      </c>
      <c r="Q2960">
        <f t="shared" si="165"/>
        <v>9.3470731111111078</v>
      </c>
      <c r="V2960">
        <f t="shared" si="166"/>
        <v>406.47411811111112</v>
      </c>
    </row>
    <row r="2961" spans="1:22" x14ac:dyDescent="0.3">
      <c r="A2961">
        <v>2959</v>
      </c>
      <c r="B2961">
        <v>2018</v>
      </c>
      <c r="C2961">
        <v>2</v>
      </c>
      <c r="D2961">
        <v>7</v>
      </c>
      <c r="E2961">
        <v>392.25723299999999</v>
      </c>
      <c r="F2961">
        <v>632.01043700000002</v>
      </c>
      <c r="Q2961">
        <f t="shared" si="165"/>
        <v>13.124355888888893</v>
      </c>
      <c r="V2961">
        <f t="shared" si="166"/>
        <v>405.38158888888887</v>
      </c>
    </row>
    <row r="2962" spans="1:22" x14ac:dyDescent="0.3">
      <c r="A2962">
        <v>2960</v>
      </c>
      <c r="B2962">
        <v>2018</v>
      </c>
      <c r="C2962">
        <v>2</v>
      </c>
      <c r="D2962">
        <v>8</v>
      </c>
      <c r="E2962">
        <v>390.47943099999998</v>
      </c>
      <c r="F2962">
        <v>613.89581299999998</v>
      </c>
      <c r="Q2962">
        <f t="shared" si="165"/>
        <v>3.4417691111111139</v>
      </c>
      <c r="V2962">
        <f t="shared" si="166"/>
        <v>393.92120011111109</v>
      </c>
    </row>
    <row r="2963" spans="1:22" x14ac:dyDescent="0.3">
      <c r="A2963">
        <v>2961</v>
      </c>
      <c r="B2963">
        <v>2018</v>
      </c>
      <c r="C2963">
        <v>2</v>
      </c>
      <c r="D2963">
        <v>9</v>
      </c>
      <c r="E2963">
        <v>389.15035999999998</v>
      </c>
      <c r="F2963">
        <v>603.16668700000002</v>
      </c>
      <c r="Q2963">
        <f t="shared" si="165"/>
        <v>-15.44376622222223</v>
      </c>
      <c r="V2963">
        <f t="shared" si="166"/>
        <v>373.70659377777775</v>
      </c>
    </row>
    <row r="2964" spans="1:22" x14ac:dyDescent="0.3">
      <c r="A2964">
        <v>2962</v>
      </c>
      <c r="B2964">
        <v>2018</v>
      </c>
      <c r="C2964">
        <v>2</v>
      </c>
      <c r="D2964">
        <v>10</v>
      </c>
      <c r="E2964">
        <v>388.054169</v>
      </c>
      <c r="F2964">
        <v>588.76043700000002</v>
      </c>
      <c r="Q2964">
        <f t="shared" si="165"/>
        <v>-10.781104111111112</v>
      </c>
      <c r="V2964">
        <f t="shared" si="166"/>
        <v>377.27306488888888</v>
      </c>
    </row>
    <row r="2965" spans="1:22" x14ac:dyDescent="0.3">
      <c r="A2965">
        <v>2963</v>
      </c>
      <c r="B2965">
        <v>2018</v>
      </c>
      <c r="C2965">
        <v>2</v>
      </c>
      <c r="D2965">
        <v>11</v>
      </c>
      <c r="E2965">
        <v>387.03564499999999</v>
      </c>
      <c r="F2965">
        <v>570.69793700000002</v>
      </c>
      <c r="Q2965">
        <f t="shared" si="165"/>
        <v>-47.6827831111111</v>
      </c>
      <c r="V2965">
        <f t="shared" si="166"/>
        <v>339.35286188888887</v>
      </c>
    </row>
    <row r="2966" spans="1:22" x14ac:dyDescent="0.3">
      <c r="A2966">
        <v>2964</v>
      </c>
      <c r="B2966">
        <v>2018</v>
      </c>
      <c r="C2966">
        <v>2</v>
      </c>
      <c r="D2966">
        <v>12</v>
      </c>
      <c r="E2966">
        <v>386.80667099999999</v>
      </c>
      <c r="F2966">
        <v>550.35418700000002</v>
      </c>
      <c r="Q2966">
        <f t="shared" si="165"/>
        <v>-54.887169777777785</v>
      </c>
      <c r="V2966">
        <f t="shared" si="166"/>
        <v>331.91950122222221</v>
      </c>
    </row>
    <row r="2967" spans="1:22" x14ac:dyDescent="0.3">
      <c r="A2967">
        <v>2965</v>
      </c>
      <c r="B2967">
        <v>2018</v>
      </c>
      <c r="C2967">
        <v>2</v>
      </c>
      <c r="D2967">
        <v>13</v>
      </c>
      <c r="E2967">
        <v>385.92526199999998</v>
      </c>
      <c r="F2967">
        <v>528.375</v>
      </c>
      <c r="Q2967">
        <f t="shared" si="165"/>
        <v>-57.892937555555562</v>
      </c>
      <c r="V2967">
        <f t="shared" si="166"/>
        <v>328.03232444444438</v>
      </c>
    </row>
    <row r="2968" spans="1:22" x14ac:dyDescent="0.3">
      <c r="A2968">
        <v>2966</v>
      </c>
      <c r="B2968">
        <v>2018</v>
      </c>
      <c r="C2968">
        <v>2</v>
      </c>
      <c r="D2968">
        <v>14</v>
      </c>
      <c r="E2968">
        <v>385.70230099999998</v>
      </c>
      <c r="F2968">
        <v>515</v>
      </c>
      <c r="Q2968">
        <f t="shared" si="165"/>
        <v>-102.35227122222224</v>
      </c>
      <c r="V2968">
        <f t="shared" si="166"/>
        <v>283.35002977777776</v>
      </c>
    </row>
    <row r="2969" spans="1:22" x14ac:dyDescent="0.3">
      <c r="A2969">
        <v>2967</v>
      </c>
      <c r="B2969">
        <v>2018</v>
      </c>
      <c r="C2969">
        <v>2</v>
      </c>
      <c r="D2969">
        <v>15</v>
      </c>
      <c r="E2969">
        <v>387.40142800000001</v>
      </c>
      <c r="F2969">
        <v>501.59375</v>
      </c>
      <c r="Q2969">
        <f t="shared" si="165"/>
        <v>-86.402977888888884</v>
      </c>
      <c r="V2969">
        <f t="shared" si="166"/>
        <v>300.99845011111114</v>
      </c>
    </row>
    <row r="2970" spans="1:22" x14ac:dyDescent="0.3">
      <c r="A2970">
        <v>2968</v>
      </c>
      <c r="B2970">
        <v>2018</v>
      </c>
      <c r="C2970">
        <v>2</v>
      </c>
      <c r="D2970">
        <v>16</v>
      </c>
      <c r="E2970">
        <v>388.78420999999997</v>
      </c>
      <c r="F2970">
        <v>491.29165599999999</v>
      </c>
      <c r="Q2970">
        <f t="shared" si="165"/>
        <v>-93.862297888888889</v>
      </c>
      <c r="V2970">
        <f t="shared" si="166"/>
        <v>294.92191211111106</v>
      </c>
    </row>
    <row r="2971" spans="1:22" x14ac:dyDescent="0.3">
      <c r="A2971">
        <v>2969</v>
      </c>
      <c r="B2971">
        <v>2018</v>
      </c>
      <c r="C2971">
        <v>2</v>
      </c>
      <c r="D2971">
        <v>17</v>
      </c>
      <c r="E2971">
        <v>390.389343</v>
      </c>
      <c r="F2971">
        <v>485.4375</v>
      </c>
      <c r="Q2971">
        <f t="shared" si="165"/>
        <v>-116.71919788888889</v>
      </c>
      <c r="V2971">
        <f t="shared" si="166"/>
        <v>273.67014511111108</v>
      </c>
    </row>
    <row r="2972" spans="1:22" x14ac:dyDescent="0.3">
      <c r="A2972">
        <v>2970</v>
      </c>
      <c r="B2972">
        <v>2018</v>
      </c>
      <c r="C2972">
        <v>2</v>
      </c>
      <c r="D2972">
        <v>18</v>
      </c>
      <c r="E2972">
        <v>388.87683099999998</v>
      </c>
      <c r="F2972">
        <v>482.9375</v>
      </c>
      <c r="Q2972">
        <f t="shared" si="165"/>
        <v>-105.48031277777778</v>
      </c>
      <c r="V2972">
        <f t="shared" si="166"/>
        <v>283.3965182222222</v>
      </c>
    </row>
    <row r="2973" spans="1:22" x14ac:dyDescent="0.3">
      <c r="A2973">
        <v>2971</v>
      </c>
      <c r="B2973">
        <v>2018</v>
      </c>
      <c r="C2973">
        <v>2</v>
      </c>
      <c r="D2973">
        <v>19</v>
      </c>
      <c r="E2973">
        <v>387.49234000000001</v>
      </c>
      <c r="F2973">
        <v>467.32290599999999</v>
      </c>
      <c r="Q2973">
        <f t="shared" si="165"/>
        <v>-58.396020000000007</v>
      </c>
      <c r="V2973">
        <f t="shared" si="166"/>
        <v>329.09631999999999</v>
      </c>
    </row>
    <row r="2974" spans="1:22" x14ac:dyDescent="0.3">
      <c r="A2974">
        <v>2972</v>
      </c>
      <c r="B2974">
        <v>2018</v>
      </c>
      <c r="C2974">
        <v>2</v>
      </c>
      <c r="D2974">
        <v>20</v>
      </c>
      <c r="E2974">
        <v>386.35623199999998</v>
      </c>
      <c r="F2974">
        <v>455.73959400000001</v>
      </c>
      <c r="Q2974">
        <f t="shared" si="165"/>
        <v>-98.70592255555556</v>
      </c>
      <c r="V2974">
        <f t="shared" si="166"/>
        <v>287.65030944444442</v>
      </c>
    </row>
    <row r="2975" spans="1:22" x14ac:dyDescent="0.3">
      <c r="A2975">
        <v>2973</v>
      </c>
      <c r="B2975">
        <v>2018</v>
      </c>
      <c r="C2975">
        <v>2</v>
      </c>
      <c r="D2975">
        <v>21</v>
      </c>
      <c r="E2975">
        <v>385.24017300000003</v>
      </c>
      <c r="F2975">
        <v>447.83334400000001</v>
      </c>
      <c r="Q2975">
        <f t="shared" si="165"/>
        <v>-72.165093444444423</v>
      </c>
      <c r="V2975">
        <f t="shared" si="166"/>
        <v>313.07507955555559</v>
      </c>
    </row>
    <row r="2976" spans="1:22" x14ac:dyDescent="0.3">
      <c r="A2976">
        <v>2974</v>
      </c>
      <c r="B2976">
        <v>2018</v>
      </c>
      <c r="C2976">
        <v>2</v>
      </c>
      <c r="D2976">
        <v>22</v>
      </c>
      <c r="E2976">
        <v>384.21597300000002</v>
      </c>
      <c r="F2976">
        <v>441.57290599999999</v>
      </c>
      <c r="Q2976">
        <f t="shared" si="165"/>
        <v>-63.309824555555501</v>
      </c>
      <c r="V2976">
        <f t="shared" si="166"/>
        <v>320.90614844444451</v>
      </c>
    </row>
    <row r="2977" spans="1:22" x14ac:dyDescent="0.3">
      <c r="A2977">
        <v>2975</v>
      </c>
      <c r="B2977">
        <v>2018</v>
      </c>
      <c r="C2977">
        <v>2</v>
      </c>
      <c r="D2977">
        <v>23</v>
      </c>
      <c r="E2977">
        <v>383.44955399999998</v>
      </c>
      <c r="F2977">
        <v>434.65625</v>
      </c>
      <c r="Q2977">
        <f t="shared" si="165"/>
        <v>-41.113813777777771</v>
      </c>
      <c r="V2977">
        <f t="shared" si="166"/>
        <v>342.33574022222223</v>
      </c>
    </row>
    <row r="2978" spans="1:22" x14ac:dyDescent="0.3">
      <c r="A2978">
        <v>2976</v>
      </c>
      <c r="B2978">
        <v>2018</v>
      </c>
      <c r="C2978">
        <v>2</v>
      </c>
      <c r="D2978">
        <v>24</v>
      </c>
      <c r="E2978">
        <v>382.75476099999997</v>
      </c>
      <c r="F2978">
        <v>437.18948399999999</v>
      </c>
      <c r="Q2978">
        <f t="shared" si="165"/>
        <v>-87.320658555555553</v>
      </c>
      <c r="V2978">
        <f t="shared" si="166"/>
        <v>295.43410244444442</v>
      </c>
    </row>
    <row r="2979" spans="1:22" x14ac:dyDescent="0.3">
      <c r="A2979">
        <v>2977</v>
      </c>
      <c r="B2979">
        <v>2018</v>
      </c>
      <c r="C2979">
        <v>2</v>
      </c>
      <c r="D2979">
        <v>25</v>
      </c>
      <c r="E2979">
        <v>382.09973100000002</v>
      </c>
      <c r="F2979">
        <v>437.76040599999999</v>
      </c>
      <c r="Q2979">
        <f t="shared" si="165"/>
        <v>-88.761921888888878</v>
      </c>
      <c r="V2979">
        <f t="shared" si="166"/>
        <v>293.33780911111114</v>
      </c>
    </row>
    <row r="2980" spans="1:22" x14ac:dyDescent="0.3">
      <c r="A2980">
        <v>2978</v>
      </c>
      <c r="B2980">
        <v>2018</v>
      </c>
      <c r="C2980">
        <v>2</v>
      </c>
      <c r="D2980">
        <v>26</v>
      </c>
      <c r="E2980">
        <v>381.50589000000002</v>
      </c>
      <c r="F2980">
        <v>429.46875</v>
      </c>
      <c r="Q2980">
        <f t="shared" si="165"/>
        <v>-70.904768333333323</v>
      </c>
      <c r="V2980">
        <f t="shared" si="166"/>
        <v>310.6011216666667</v>
      </c>
    </row>
    <row r="2981" spans="1:22" x14ac:dyDescent="0.3">
      <c r="A2981">
        <v>2979</v>
      </c>
      <c r="B2981">
        <v>2018</v>
      </c>
      <c r="C2981">
        <v>2</v>
      </c>
      <c r="D2981">
        <v>27</v>
      </c>
      <c r="E2981">
        <v>380.95437600000002</v>
      </c>
      <c r="F2981">
        <v>422.5</v>
      </c>
      <c r="Q2981">
        <f t="shared" si="165"/>
        <v>-81.592522444444455</v>
      </c>
      <c r="V2981">
        <f t="shared" si="166"/>
        <v>299.36185355555557</v>
      </c>
    </row>
    <row r="2982" spans="1:22" x14ac:dyDescent="0.3">
      <c r="A2982">
        <v>2980</v>
      </c>
      <c r="B2982">
        <v>2018</v>
      </c>
      <c r="C2982">
        <v>2</v>
      </c>
      <c r="D2982">
        <v>28</v>
      </c>
      <c r="E2982">
        <v>380.805115</v>
      </c>
      <c r="F2982">
        <v>421.53125</v>
      </c>
      <c r="Q2982">
        <f t="shared" si="165"/>
        <v>-83.372677222222208</v>
      </c>
      <c r="V2982">
        <f t="shared" si="166"/>
        <v>297.43243777777781</v>
      </c>
    </row>
    <row r="2983" spans="1:22" x14ac:dyDescent="0.3">
      <c r="A2983">
        <v>2981</v>
      </c>
      <c r="B2983">
        <v>2018</v>
      </c>
      <c r="C2983">
        <v>3</v>
      </c>
      <c r="D2983">
        <v>1</v>
      </c>
      <c r="E2983">
        <v>385.07739299999997</v>
      </c>
      <c r="F2983">
        <v>420.72915599999999</v>
      </c>
      <c r="Q2983">
        <f t="shared" si="165"/>
        <v>-65.254441777777785</v>
      </c>
      <c r="V2983">
        <f t="shared" si="166"/>
        <v>319.82295122222217</v>
      </c>
    </row>
    <row r="2984" spans="1:22" x14ac:dyDescent="0.3">
      <c r="A2984">
        <v>2982</v>
      </c>
      <c r="B2984">
        <v>2018</v>
      </c>
      <c r="C2984">
        <v>3</v>
      </c>
      <c r="D2984">
        <v>2</v>
      </c>
      <c r="E2984">
        <v>384.67984000000001</v>
      </c>
      <c r="F2984">
        <v>411.98959400000001</v>
      </c>
      <c r="Q2984">
        <f t="shared" si="165"/>
        <v>-39.238223666666663</v>
      </c>
      <c r="V2984">
        <f t="shared" si="166"/>
        <v>345.44161633333334</v>
      </c>
    </row>
    <row r="2985" spans="1:22" x14ac:dyDescent="0.3">
      <c r="A2985">
        <v>2983</v>
      </c>
      <c r="B2985">
        <v>2018</v>
      </c>
      <c r="C2985">
        <v>3</v>
      </c>
      <c r="D2985">
        <v>3</v>
      </c>
      <c r="E2985">
        <v>383.46307400000001</v>
      </c>
      <c r="F2985">
        <v>405.75</v>
      </c>
      <c r="Q2985">
        <f t="shared" si="165"/>
        <v>-7.2935178888888759</v>
      </c>
      <c r="V2985">
        <f t="shared" si="166"/>
        <v>376.16955611111115</v>
      </c>
    </row>
    <row r="2986" spans="1:22" x14ac:dyDescent="0.3">
      <c r="A2986">
        <v>2984</v>
      </c>
      <c r="B2986">
        <v>2018</v>
      </c>
      <c r="C2986">
        <v>3</v>
      </c>
      <c r="D2986">
        <v>4</v>
      </c>
      <c r="E2986">
        <v>382.47259500000001</v>
      </c>
      <c r="F2986">
        <v>400.5625</v>
      </c>
      <c r="Q2986">
        <f t="shared" si="165"/>
        <v>7.8097908888888945</v>
      </c>
      <c r="V2986">
        <f t="shared" si="166"/>
        <v>390.28238588888888</v>
      </c>
    </row>
    <row r="2987" spans="1:22" x14ac:dyDescent="0.3">
      <c r="A2987">
        <v>2985</v>
      </c>
      <c r="B2987">
        <v>2018</v>
      </c>
      <c r="C2987">
        <v>3</v>
      </c>
      <c r="D2987">
        <v>5</v>
      </c>
      <c r="E2987">
        <v>400.76147500000002</v>
      </c>
      <c r="F2987">
        <v>395.41665599999999</v>
      </c>
      <c r="Q2987">
        <f t="shared" si="165"/>
        <v>-17.739562777777767</v>
      </c>
      <c r="V2987">
        <f t="shared" si="166"/>
        <v>383.02191222222223</v>
      </c>
    </row>
    <row r="2988" spans="1:22" x14ac:dyDescent="0.3">
      <c r="A2988">
        <v>2986</v>
      </c>
      <c r="B2988">
        <v>2018</v>
      </c>
      <c r="C2988">
        <v>3</v>
      </c>
      <c r="D2988">
        <v>6</v>
      </c>
      <c r="E2988">
        <v>440.12219199999998</v>
      </c>
      <c r="F2988">
        <v>390.625</v>
      </c>
      <c r="Q2988">
        <f t="shared" si="165"/>
        <v>75.135684222222224</v>
      </c>
      <c r="V2988">
        <f t="shared" si="166"/>
        <v>515.25787622222219</v>
      </c>
    </row>
    <row r="2989" spans="1:22" x14ac:dyDescent="0.3">
      <c r="A2989">
        <v>2987</v>
      </c>
      <c r="B2989">
        <v>2018</v>
      </c>
      <c r="C2989">
        <v>3</v>
      </c>
      <c r="D2989">
        <v>7</v>
      </c>
      <c r="E2989">
        <v>529.848389</v>
      </c>
      <c r="F2989">
        <v>386.70834400000001</v>
      </c>
      <c r="Q2989">
        <f t="shared" ref="Q2989:Q3052" si="167">Q67</f>
        <v>72.173722999999981</v>
      </c>
      <c r="V2989">
        <f t="shared" si="166"/>
        <v>602.02211199999999</v>
      </c>
    </row>
    <row r="2990" spans="1:22" x14ac:dyDescent="0.3">
      <c r="A2990">
        <v>2988</v>
      </c>
      <c r="B2990">
        <v>2018</v>
      </c>
      <c r="C2990">
        <v>3</v>
      </c>
      <c r="D2990">
        <v>8</v>
      </c>
      <c r="E2990">
        <v>545.05352800000003</v>
      </c>
      <c r="F2990">
        <v>388.5</v>
      </c>
      <c r="Q2990">
        <f t="shared" si="167"/>
        <v>-14.062055666666659</v>
      </c>
      <c r="V2990">
        <f t="shared" si="166"/>
        <v>530.99147233333338</v>
      </c>
    </row>
    <row r="2991" spans="1:22" x14ac:dyDescent="0.3">
      <c r="A2991">
        <v>2989</v>
      </c>
      <c r="B2991">
        <v>2018</v>
      </c>
      <c r="C2991">
        <v>3</v>
      </c>
      <c r="D2991">
        <v>9</v>
      </c>
      <c r="E2991">
        <v>804.73736599999995</v>
      </c>
      <c r="F2991">
        <v>397.26040599999999</v>
      </c>
      <c r="Q2991">
        <f t="shared" si="167"/>
        <v>-16.208550333333353</v>
      </c>
      <c r="V2991">
        <f t="shared" si="166"/>
        <v>788.52881566666656</v>
      </c>
    </row>
    <row r="2992" spans="1:22" x14ac:dyDescent="0.3">
      <c r="A2992">
        <v>2990</v>
      </c>
      <c r="B2992">
        <v>2018</v>
      </c>
      <c r="C2992">
        <v>3</v>
      </c>
      <c r="D2992">
        <v>10</v>
      </c>
      <c r="E2992">
        <v>844.61773700000003</v>
      </c>
      <c r="F2992">
        <v>388.07290599999999</v>
      </c>
      <c r="Q2992">
        <f t="shared" si="167"/>
        <v>6.7057902222222383</v>
      </c>
      <c r="V2992">
        <f t="shared" si="166"/>
        <v>851.32352722222231</v>
      </c>
    </row>
    <row r="2993" spans="1:22" x14ac:dyDescent="0.3">
      <c r="A2993">
        <v>2991</v>
      </c>
      <c r="B2993">
        <v>2018</v>
      </c>
      <c r="C2993">
        <v>3</v>
      </c>
      <c r="D2993">
        <v>11</v>
      </c>
      <c r="E2993">
        <v>879.32843000000003</v>
      </c>
      <c r="F2993">
        <v>384.30435199999999</v>
      </c>
      <c r="Q2993">
        <f t="shared" si="167"/>
        <v>32.178215777777794</v>
      </c>
      <c r="V2993">
        <f t="shared" si="166"/>
        <v>911.50664577777786</v>
      </c>
    </row>
    <row r="2994" spans="1:22" x14ac:dyDescent="0.3">
      <c r="A2994">
        <v>2992</v>
      </c>
      <c r="B2994">
        <v>2018</v>
      </c>
      <c r="C2994">
        <v>3</v>
      </c>
      <c r="D2994">
        <v>12</v>
      </c>
      <c r="E2994">
        <v>858.20300299999997</v>
      </c>
      <c r="F2994">
        <v>384.29165599999999</v>
      </c>
      <c r="Q2994">
        <f t="shared" si="167"/>
        <v>19.830084999999965</v>
      </c>
      <c r="V2994">
        <f t="shared" si="166"/>
        <v>878.03308799999991</v>
      </c>
    </row>
    <row r="2995" spans="1:22" x14ac:dyDescent="0.3">
      <c r="A2995">
        <v>2993</v>
      </c>
      <c r="B2995">
        <v>2018</v>
      </c>
      <c r="C2995">
        <v>3</v>
      </c>
      <c r="D2995">
        <v>13</v>
      </c>
      <c r="E2995">
        <v>687.395264</v>
      </c>
      <c r="F2995">
        <v>387.64584400000001</v>
      </c>
      <c r="Q2995">
        <f t="shared" si="167"/>
        <v>-18.159379666666666</v>
      </c>
      <c r="V2995">
        <f t="shared" si="166"/>
        <v>669.23588433333339</v>
      </c>
    </row>
    <row r="2996" spans="1:22" x14ac:dyDescent="0.3">
      <c r="A2996">
        <v>2994</v>
      </c>
      <c r="B2996">
        <v>2018</v>
      </c>
      <c r="C2996">
        <v>3</v>
      </c>
      <c r="D2996">
        <v>14</v>
      </c>
      <c r="E2996">
        <v>534.73223900000005</v>
      </c>
      <c r="F2996">
        <v>391.78125</v>
      </c>
      <c r="Q2996">
        <f t="shared" si="167"/>
        <v>-28.572441777777769</v>
      </c>
      <c r="V2996">
        <f t="shared" si="166"/>
        <v>506.15979722222227</v>
      </c>
    </row>
    <row r="2997" spans="1:22" x14ac:dyDescent="0.3">
      <c r="A2997">
        <v>2995</v>
      </c>
      <c r="B2997">
        <v>2018</v>
      </c>
      <c r="C2997">
        <v>3</v>
      </c>
      <c r="D2997">
        <v>15</v>
      </c>
      <c r="E2997">
        <v>474.72000100000002</v>
      </c>
      <c r="F2997">
        <v>394</v>
      </c>
      <c r="Q2997">
        <f t="shared" si="167"/>
        <v>-41.728976777777767</v>
      </c>
      <c r="V2997">
        <f t="shared" si="166"/>
        <v>432.99102422222228</v>
      </c>
    </row>
    <row r="2998" spans="1:22" x14ac:dyDescent="0.3">
      <c r="A2998">
        <v>2996</v>
      </c>
      <c r="B2998">
        <v>2018</v>
      </c>
      <c r="C2998">
        <v>3</v>
      </c>
      <c r="D2998">
        <v>16</v>
      </c>
      <c r="E2998">
        <v>509.39254799999998</v>
      </c>
      <c r="F2998">
        <v>398.625</v>
      </c>
      <c r="Q2998">
        <f t="shared" si="167"/>
        <v>13.398257555555542</v>
      </c>
      <c r="V2998">
        <f t="shared" si="166"/>
        <v>522.79080555555549</v>
      </c>
    </row>
    <row r="2999" spans="1:22" x14ac:dyDescent="0.3">
      <c r="A2999">
        <v>2997</v>
      </c>
      <c r="B2999">
        <v>2018</v>
      </c>
      <c r="C2999">
        <v>3</v>
      </c>
      <c r="D2999">
        <v>17</v>
      </c>
      <c r="E2999">
        <v>496.11569200000002</v>
      </c>
      <c r="F2999">
        <v>401.6875</v>
      </c>
      <c r="Q2999">
        <f t="shared" si="167"/>
        <v>76.19810655555554</v>
      </c>
      <c r="V2999">
        <f t="shared" si="166"/>
        <v>572.31379855555554</v>
      </c>
    </row>
    <row r="3000" spans="1:22" x14ac:dyDescent="0.3">
      <c r="A3000">
        <v>2998</v>
      </c>
      <c r="B3000">
        <v>2018</v>
      </c>
      <c r="C3000">
        <v>3</v>
      </c>
      <c r="D3000">
        <v>18</v>
      </c>
      <c r="E3000">
        <v>521.09454300000004</v>
      </c>
      <c r="F3000">
        <v>404</v>
      </c>
      <c r="Q3000">
        <f t="shared" si="167"/>
        <v>17.818271111111105</v>
      </c>
      <c r="V3000">
        <f t="shared" si="166"/>
        <v>538.91281411111117</v>
      </c>
    </row>
    <row r="3001" spans="1:22" x14ac:dyDescent="0.3">
      <c r="A3001">
        <v>2999</v>
      </c>
      <c r="B3001">
        <v>2018</v>
      </c>
      <c r="C3001">
        <v>3</v>
      </c>
      <c r="D3001">
        <v>19</v>
      </c>
      <c r="E3001">
        <v>515.58874500000002</v>
      </c>
      <c r="F3001">
        <v>404.75</v>
      </c>
      <c r="Q3001">
        <f t="shared" si="167"/>
        <v>-10.65813177777777</v>
      </c>
      <c r="V3001">
        <f t="shared" si="166"/>
        <v>504.93061322222223</v>
      </c>
    </row>
    <row r="3002" spans="1:22" x14ac:dyDescent="0.3">
      <c r="A3002">
        <v>3000</v>
      </c>
      <c r="B3002">
        <v>2018</v>
      </c>
      <c r="C3002">
        <v>3</v>
      </c>
      <c r="D3002">
        <v>20</v>
      </c>
      <c r="E3002">
        <v>549.29193099999998</v>
      </c>
      <c r="F3002">
        <v>407.0625</v>
      </c>
      <c r="Q3002">
        <f t="shared" si="167"/>
        <v>11.719617999999993</v>
      </c>
      <c r="V3002">
        <f t="shared" si="166"/>
        <v>561.01154899999995</v>
      </c>
    </row>
    <row r="3003" spans="1:22" x14ac:dyDescent="0.3">
      <c r="A3003">
        <v>3001</v>
      </c>
      <c r="B3003">
        <v>2018</v>
      </c>
      <c r="C3003">
        <v>3</v>
      </c>
      <c r="D3003">
        <v>21</v>
      </c>
      <c r="E3003">
        <v>525.566101</v>
      </c>
      <c r="F3003">
        <v>410.58334400000001</v>
      </c>
      <c r="Q3003">
        <f t="shared" si="167"/>
        <v>12.922966888888899</v>
      </c>
      <c r="V3003">
        <f t="shared" si="166"/>
        <v>538.48906788888894</v>
      </c>
    </row>
    <row r="3004" spans="1:22" x14ac:dyDescent="0.3">
      <c r="A3004">
        <v>3002</v>
      </c>
      <c r="B3004">
        <v>2018</v>
      </c>
      <c r="C3004">
        <v>3</v>
      </c>
      <c r="D3004">
        <v>22</v>
      </c>
      <c r="E3004">
        <v>465.046783</v>
      </c>
      <c r="F3004">
        <v>417.5625</v>
      </c>
      <c r="Q3004">
        <f t="shared" si="167"/>
        <v>-32.854322777777782</v>
      </c>
      <c r="V3004">
        <f t="shared" si="166"/>
        <v>432.19246022222222</v>
      </c>
    </row>
    <row r="3005" spans="1:22" x14ac:dyDescent="0.3">
      <c r="A3005">
        <v>3003</v>
      </c>
      <c r="B3005">
        <v>2018</v>
      </c>
      <c r="C3005">
        <v>3</v>
      </c>
      <c r="D3005">
        <v>23</v>
      </c>
      <c r="E3005">
        <v>419.03060900000003</v>
      </c>
      <c r="F3005">
        <v>419.76040599999999</v>
      </c>
      <c r="Q3005">
        <f t="shared" si="167"/>
        <v>-68.878896111111104</v>
      </c>
      <c r="V3005">
        <f t="shared" si="166"/>
        <v>350.15171288888894</v>
      </c>
    </row>
    <row r="3006" spans="1:22" x14ac:dyDescent="0.3">
      <c r="A3006">
        <v>3004</v>
      </c>
      <c r="B3006">
        <v>2018</v>
      </c>
      <c r="C3006">
        <v>3</v>
      </c>
      <c r="D3006">
        <v>24</v>
      </c>
      <c r="E3006">
        <v>481.05239899999998</v>
      </c>
      <c r="F3006">
        <v>419.38540599999999</v>
      </c>
      <c r="Q3006">
        <f t="shared" si="167"/>
        <v>-55.588219555555554</v>
      </c>
      <c r="V3006">
        <f t="shared" si="166"/>
        <v>425.46417944444443</v>
      </c>
    </row>
    <row r="3007" spans="1:22" x14ac:dyDescent="0.3">
      <c r="A3007">
        <v>3005</v>
      </c>
      <c r="B3007">
        <v>2018</v>
      </c>
      <c r="C3007">
        <v>3</v>
      </c>
      <c r="D3007">
        <v>25</v>
      </c>
      <c r="E3007">
        <v>476.78109699999999</v>
      </c>
      <c r="F3007">
        <v>416.55209400000001</v>
      </c>
      <c r="Q3007">
        <f t="shared" si="167"/>
        <v>2.9214172222222348</v>
      </c>
      <c r="V3007">
        <f t="shared" si="166"/>
        <v>479.70251422222225</v>
      </c>
    </row>
    <row r="3008" spans="1:22" x14ac:dyDescent="0.3">
      <c r="A3008">
        <v>3006</v>
      </c>
      <c r="B3008">
        <v>2018</v>
      </c>
      <c r="C3008">
        <v>3</v>
      </c>
      <c r="D3008">
        <v>26</v>
      </c>
      <c r="E3008">
        <v>464.42065400000001</v>
      </c>
      <c r="F3008">
        <v>416.39584400000001</v>
      </c>
      <c r="Q3008">
        <f t="shared" si="167"/>
        <v>21.416168222222204</v>
      </c>
      <c r="V3008">
        <f t="shared" si="166"/>
        <v>485.83682222222222</v>
      </c>
    </row>
    <row r="3009" spans="1:22" x14ac:dyDescent="0.3">
      <c r="A3009">
        <v>3007</v>
      </c>
      <c r="B3009">
        <v>2018</v>
      </c>
      <c r="C3009">
        <v>3</v>
      </c>
      <c r="D3009">
        <v>27</v>
      </c>
      <c r="E3009">
        <v>581.22552499999995</v>
      </c>
      <c r="F3009">
        <v>416</v>
      </c>
      <c r="Q3009">
        <f t="shared" si="167"/>
        <v>83.339172444444458</v>
      </c>
      <c r="V3009">
        <f t="shared" si="166"/>
        <v>664.56469744444439</v>
      </c>
    </row>
    <row r="3010" spans="1:22" x14ac:dyDescent="0.3">
      <c r="A3010">
        <v>3008</v>
      </c>
      <c r="B3010">
        <v>2018</v>
      </c>
      <c r="C3010">
        <v>3</v>
      </c>
      <c r="D3010">
        <v>28</v>
      </c>
      <c r="E3010">
        <v>650.506531</v>
      </c>
      <c r="F3010">
        <v>417.625</v>
      </c>
      <c r="Q3010">
        <f t="shared" si="167"/>
        <v>90.668233333333347</v>
      </c>
      <c r="V3010">
        <f t="shared" si="166"/>
        <v>741.17476433333331</v>
      </c>
    </row>
    <row r="3011" spans="1:22" x14ac:dyDescent="0.3">
      <c r="A3011">
        <v>3009</v>
      </c>
      <c r="B3011">
        <v>2018</v>
      </c>
      <c r="C3011">
        <v>3</v>
      </c>
      <c r="D3011">
        <v>29</v>
      </c>
      <c r="E3011">
        <v>576.93554700000004</v>
      </c>
      <c r="F3011">
        <v>417.84375</v>
      </c>
      <c r="Q3011">
        <f t="shared" si="167"/>
        <v>64.031083777777795</v>
      </c>
      <c r="V3011">
        <f t="shared" ref="V3011:V3074" si="168">E3011+Q3011</f>
        <v>640.96663077777782</v>
      </c>
    </row>
    <row r="3012" spans="1:22" x14ac:dyDescent="0.3">
      <c r="A3012">
        <v>3010</v>
      </c>
      <c r="B3012">
        <v>2018</v>
      </c>
      <c r="C3012">
        <v>3</v>
      </c>
      <c r="D3012">
        <v>30</v>
      </c>
      <c r="E3012">
        <v>534.03332499999999</v>
      </c>
      <c r="F3012">
        <v>417.0625</v>
      </c>
      <c r="Q3012">
        <f t="shared" si="167"/>
        <v>104.41889122222221</v>
      </c>
      <c r="V3012">
        <f t="shared" si="168"/>
        <v>638.45221622222221</v>
      </c>
    </row>
    <row r="3013" spans="1:22" x14ac:dyDescent="0.3">
      <c r="A3013">
        <v>3011</v>
      </c>
      <c r="B3013">
        <v>2018</v>
      </c>
      <c r="C3013">
        <v>3</v>
      </c>
      <c r="D3013">
        <v>31</v>
      </c>
      <c r="E3013">
        <v>487.07504299999999</v>
      </c>
      <c r="F3013">
        <v>418.71875</v>
      </c>
      <c r="Q3013">
        <f t="shared" si="167"/>
        <v>66.757554999999982</v>
      </c>
      <c r="V3013">
        <f t="shared" si="168"/>
        <v>553.83259799999996</v>
      </c>
    </row>
    <row r="3014" spans="1:22" x14ac:dyDescent="0.3">
      <c r="A3014">
        <v>3012</v>
      </c>
      <c r="B3014">
        <v>2018</v>
      </c>
      <c r="C3014">
        <v>4</v>
      </c>
      <c r="D3014">
        <v>1</v>
      </c>
      <c r="E3014">
        <v>440.27273600000001</v>
      </c>
      <c r="F3014">
        <v>420.47915599999999</v>
      </c>
      <c r="Q3014">
        <f t="shared" si="167"/>
        <v>45.962046555555553</v>
      </c>
      <c r="V3014">
        <f t="shared" si="168"/>
        <v>486.23478255555557</v>
      </c>
    </row>
    <row r="3015" spans="1:22" x14ac:dyDescent="0.3">
      <c r="A3015">
        <v>3013</v>
      </c>
      <c r="B3015">
        <v>2018</v>
      </c>
      <c r="C3015">
        <v>4</v>
      </c>
      <c r="D3015">
        <v>2</v>
      </c>
      <c r="E3015">
        <v>427.85034200000001</v>
      </c>
      <c r="F3015">
        <v>424.89584400000001</v>
      </c>
      <c r="Q3015">
        <f t="shared" si="167"/>
        <v>-30.836876777777793</v>
      </c>
      <c r="V3015">
        <f t="shared" si="168"/>
        <v>397.01346522222224</v>
      </c>
    </row>
    <row r="3016" spans="1:22" x14ac:dyDescent="0.3">
      <c r="A3016">
        <v>3014</v>
      </c>
      <c r="B3016">
        <v>2018</v>
      </c>
      <c r="C3016">
        <v>4</v>
      </c>
      <c r="D3016">
        <v>3</v>
      </c>
      <c r="E3016">
        <v>421.21038800000002</v>
      </c>
      <c r="F3016">
        <v>423.1875</v>
      </c>
      <c r="Q3016">
        <f t="shared" si="167"/>
        <v>-70.798516222222233</v>
      </c>
      <c r="V3016">
        <f t="shared" si="168"/>
        <v>350.41187177777778</v>
      </c>
    </row>
    <row r="3017" spans="1:22" x14ac:dyDescent="0.3">
      <c r="A3017">
        <v>3015</v>
      </c>
      <c r="B3017">
        <v>2018</v>
      </c>
      <c r="C3017">
        <v>4</v>
      </c>
      <c r="D3017">
        <v>4</v>
      </c>
      <c r="E3017">
        <v>462.27441399999998</v>
      </c>
      <c r="F3017">
        <v>426.53125</v>
      </c>
      <c r="Q3017">
        <f t="shared" si="167"/>
        <v>-139.48629100000002</v>
      </c>
      <c r="V3017">
        <f t="shared" si="168"/>
        <v>322.78812299999993</v>
      </c>
    </row>
    <row r="3018" spans="1:22" x14ac:dyDescent="0.3">
      <c r="A3018">
        <v>3016</v>
      </c>
      <c r="B3018">
        <v>2018</v>
      </c>
      <c r="C3018">
        <v>4</v>
      </c>
      <c r="D3018">
        <v>5</v>
      </c>
      <c r="E3018">
        <v>469.83682299999998</v>
      </c>
      <c r="F3018">
        <v>433.78125</v>
      </c>
      <c r="Q3018">
        <f t="shared" si="167"/>
        <v>-150.54014066666664</v>
      </c>
      <c r="V3018">
        <f t="shared" si="168"/>
        <v>319.29668233333337</v>
      </c>
    </row>
    <row r="3019" spans="1:22" x14ac:dyDescent="0.3">
      <c r="A3019">
        <v>3017</v>
      </c>
      <c r="B3019">
        <v>2018</v>
      </c>
      <c r="C3019">
        <v>4</v>
      </c>
      <c r="D3019">
        <v>6</v>
      </c>
      <c r="E3019">
        <v>595.63922100000002</v>
      </c>
      <c r="F3019">
        <v>446.5625</v>
      </c>
      <c r="Q3019">
        <f t="shared" si="167"/>
        <v>-133.22663366666671</v>
      </c>
      <c r="V3019">
        <f t="shared" si="168"/>
        <v>462.41258733333331</v>
      </c>
    </row>
    <row r="3020" spans="1:22" x14ac:dyDescent="0.3">
      <c r="A3020">
        <v>3018</v>
      </c>
      <c r="B3020">
        <v>2018</v>
      </c>
      <c r="C3020">
        <v>4</v>
      </c>
      <c r="D3020">
        <v>7</v>
      </c>
      <c r="E3020">
        <v>504.020691</v>
      </c>
      <c r="F3020">
        <v>478.86459400000001</v>
      </c>
      <c r="Q3020">
        <f t="shared" si="167"/>
        <v>-201.26399411111112</v>
      </c>
      <c r="V3020">
        <f t="shared" si="168"/>
        <v>302.75669688888888</v>
      </c>
    </row>
    <row r="3021" spans="1:22" x14ac:dyDescent="0.3">
      <c r="A3021">
        <v>3019</v>
      </c>
      <c r="B3021">
        <v>2018</v>
      </c>
      <c r="C3021">
        <v>4</v>
      </c>
      <c r="D3021">
        <v>8</v>
      </c>
      <c r="E3021">
        <v>908.45245399999999</v>
      </c>
      <c r="F3021">
        <v>715.09375</v>
      </c>
      <c r="Q3021">
        <f t="shared" si="167"/>
        <v>-193.18745588888893</v>
      </c>
      <c r="V3021">
        <f t="shared" si="168"/>
        <v>715.26499811111103</v>
      </c>
    </row>
    <row r="3022" spans="1:22" x14ac:dyDescent="0.3">
      <c r="A3022">
        <v>3020</v>
      </c>
      <c r="B3022">
        <v>2018</v>
      </c>
      <c r="C3022">
        <v>4</v>
      </c>
      <c r="D3022">
        <v>9</v>
      </c>
      <c r="E3022">
        <v>885.42614700000001</v>
      </c>
      <c r="F3022">
        <v>785.66668700000002</v>
      </c>
      <c r="Q3022">
        <f t="shared" si="167"/>
        <v>-193.95769933333335</v>
      </c>
      <c r="V3022">
        <f t="shared" si="168"/>
        <v>691.46844766666663</v>
      </c>
    </row>
    <row r="3023" spans="1:22" x14ac:dyDescent="0.3">
      <c r="A3023">
        <v>3021</v>
      </c>
      <c r="B3023">
        <v>2018</v>
      </c>
      <c r="C3023">
        <v>4</v>
      </c>
      <c r="D3023">
        <v>10</v>
      </c>
      <c r="E3023">
        <v>567.31964100000005</v>
      </c>
      <c r="F3023">
        <v>756.625</v>
      </c>
      <c r="Q3023">
        <f t="shared" si="167"/>
        <v>-230.48187955555557</v>
      </c>
      <c r="V3023">
        <f t="shared" si="168"/>
        <v>336.83776144444448</v>
      </c>
    </row>
    <row r="3024" spans="1:22" x14ac:dyDescent="0.3">
      <c r="A3024">
        <v>3022</v>
      </c>
      <c r="B3024">
        <v>2018</v>
      </c>
      <c r="C3024">
        <v>4</v>
      </c>
      <c r="D3024">
        <v>11</v>
      </c>
      <c r="E3024">
        <v>451.08785999999998</v>
      </c>
      <c r="F3024">
        <v>783.34375</v>
      </c>
      <c r="Q3024">
        <f t="shared" si="167"/>
        <v>-219.24878588888885</v>
      </c>
      <c r="V3024">
        <f t="shared" si="168"/>
        <v>231.83907411111113</v>
      </c>
    </row>
    <row r="3025" spans="1:22" x14ac:dyDescent="0.3">
      <c r="A3025">
        <v>3023</v>
      </c>
      <c r="B3025">
        <v>2018</v>
      </c>
      <c r="C3025">
        <v>4</v>
      </c>
      <c r="D3025">
        <v>12</v>
      </c>
      <c r="E3025">
        <v>457.41861</v>
      </c>
      <c r="F3025">
        <v>799.15789800000005</v>
      </c>
      <c r="Q3025">
        <f t="shared" si="167"/>
        <v>-175.48268966666666</v>
      </c>
      <c r="V3025">
        <f t="shared" si="168"/>
        <v>281.93592033333334</v>
      </c>
    </row>
    <row r="3026" spans="1:22" x14ac:dyDescent="0.3">
      <c r="A3026">
        <v>3024</v>
      </c>
      <c r="B3026">
        <v>2018</v>
      </c>
      <c r="C3026">
        <v>4</v>
      </c>
      <c r="D3026">
        <v>13</v>
      </c>
      <c r="E3026">
        <v>761.180115</v>
      </c>
      <c r="F3026">
        <v>781.54168700000002</v>
      </c>
      <c r="Q3026">
        <f t="shared" si="167"/>
        <v>-123.85613666666664</v>
      </c>
      <c r="V3026">
        <f t="shared" si="168"/>
        <v>637.32397833333334</v>
      </c>
    </row>
    <row r="3027" spans="1:22" x14ac:dyDescent="0.3">
      <c r="A3027">
        <v>3025</v>
      </c>
      <c r="B3027">
        <v>2018</v>
      </c>
      <c r="C3027">
        <v>4</v>
      </c>
      <c r="D3027">
        <v>14</v>
      </c>
      <c r="E3027">
        <v>718.21557600000006</v>
      </c>
      <c r="F3027">
        <v>782.58331299999998</v>
      </c>
      <c r="Q3027">
        <f t="shared" si="167"/>
        <v>-124.74425255555555</v>
      </c>
      <c r="V3027">
        <f t="shared" si="168"/>
        <v>593.47132344444447</v>
      </c>
    </row>
    <row r="3028" spans="1:22" x14ac:dyDescent="0.3">
      <c r="A3028">
        <v>3026</v>
      </c>
      <c r="B3028">
        <v>2018</v>
      </c>
      <c r="C3028">
        <v>4</v>
      </c>
      <c r="D3028">
        <v>15</v>
      </c>
      <c r="E3028">
        <v>555.56787099999997</v>
      </c>
      <c r="F3028">
        <v>791.57293700000002</v>
      </c>
      <c r="Q3028">
        <f t="shared" si="167"/>
        <v>-144.78567166666667</v>
      </c>
      <c r="V3028">
        <f t="shared" si="168"/>
        <v>410.78219933333332</v>
      </c>
    </row>
    <row r="3029" spans="1:22" x14ac:dyDescent="0.3">
      <c r="A3029">
        <v>3027</v>
      </c>
      <c r="B3029">
        <v>2018</v>
      </c>
      <c r="C3029">
        <v>4</v>
      </c>
      <c r="D3029">
        <v>16</v>
      </c>
      <c r="E3029">
        <v>525.11035200000003</v>
      </c>
      <c r="F3029">
        <v>804.85266100000001</v>
      </c>
      <c r="Q3029">
        <f t="shared" si="167"/>
        <v>-152.79949255555553</v>
      </c>
      <c r="V3029">
        <f t="shared" si="168"/>
        <v>372.31085944444453</v>
      </c>
    </row>
    <row r="3030" spans="1:22" x14ac:dyDescent="0.3">
      <c r="A3030">
        <v>3028</v>
      </c>
      <c r="B3030">
        <v>2018</v>
      </c>
      <c r="C3030">
        <v>4</v>
      </c>
      <c r="D3030">
        <v>17</v>
      </c>
      <c r="E3030">
        <v>596.53619400000002</v>
      </c>
      <c r="F3030">
        <v>786.26043700000002</v>
      </c>
      <c r="Q3030">
        <f t="shared" si="167"/>
        <v>-130.25917233333334</v>
      </c>
      <c r="V3030">
        <f t="shared" si="168"/>
        <v>466.27702166666666</v>
      </c>
    </row>
    <row r="3031" spans="1:22" x14ac:dyDescent="0.3">
      <c r="A3031">
        <v>3029</v>
      </c>
      <c r="B3031">
        <v>2018</v>
      </c>
      <c r="C3031">
        <v>4</v>
      </c>
      <c r="D3031">
        <v>18</v>
      </c>
      <c r="E3031">
        <v>653.85223399999995</v>
      </c>
      <c r="F3031">
        <v>757.98956299999998</v>
      </c>
      <c r="Q3031">
        <f t="shared" si="167"/>
        <v>-117.84702544444445</v>
      </c>
      <c r="V3031">
        <f t="shared" si="168"/>
        <v>536.00520855555555</v>
      </c>
    </row>
    <row r="3032" spans="1:22" x14ac:dyDescent="0.3">
      <c r="A3032">
        <v>3030</v>
      </c>
      <c r="B3032">
        <v>2018</v>
      </c>
      <c r="C3032">
        <v>4</v>
      </c>
      <c r="D3032">
        <v>19</v>
      </c>
      <c r="E3032">
        <v>591.68335000000002</v>
      </c>
      <c r="F3032">
        <v>730.91668700000002</v>
      </c>
      <c r="Q3032">
        <f t="shared" si="167"/>
        <v>-149.64478888888891</v>
      </c>
      <c r="V3032">
        <f t="shared" si="168"/>
        <v>442.03856111111111</v>
      </c>
    </row>
    <row r="3033" spans="1:22" x14ac:dyDescent="0.3">
      <c r="A3033">
        <v>3031</v>
      </c>
      <c r="B3033">
        <v>2018</v>
      </c>
      <c r="C3033">
        <v>4</v>
      </c>
      <c r="D3033">
        <v>20</v>
      </c>
      <c r="E3033">
        <v>475.43218999999999</v>
      </c>
      <c r="F3033">
        <v>704.98956299999998</v>
      </c>
      <c r="Q3033">
        <f t="shared" si="167"/>
        <v>-172.67000011111111</v>
      </c>
      <c r="V3033">
        <f t="shared" si="168"/>
        <v>302.76218988888888</v>
      </c>
    </row>
    <row r="3034" spans="1:22" x14ac:dyDescent="0.3">
      <c r="A3034">
        <v>3032</v>
      </c>
      <c r="B3034">
        <v>2018</v>
      </c>
      <c r="C3034">
        <v>4</v>
      </c>
      <c r="D3034">
        <v>21</v>
      </c>
      <c r="E3034">
        <v>400.424194</v>
      </c>
      <c r="F3034">
        <v>686.04168700000002</v>
      </c>
      <c r="Q3034">
        <f t="shared" si="167"/>
        <v>-190.85946655555554</v>
      </c>
      <c r="V3034">
        <f t="shared" si="168"/>
        <v>209.56472744444446</v>
      </c>
    </row>
    <row r="3035" spans="1:22" x14ac:dyDescent="0.3">
      <c r="A3035">
        <v>3033</v>
      </c>
      <c r="B3035">
        <v>2018</v>
      </c>
      <c r="C3035">
        <v>4</v>
      </c>
      <c r="D3035">
        <v>22</v>
      </c>
      <c r="E3035">
        <v>394.73101800000001</v>
      </c>
      <c r="F3035">
        <v>668.4375</v>
      </c>
      <c r="Q3035">
        <f t="shared" si="167"/>
        <v>-231.52400366666669</v>
      </c>
      <c r="V3035">
        <f t="shared" si="168"/>
        <v>163.20701433333332</v>
      </c>
    </row>
    <row r="3036" spans="1:22" x14ac:dyDescent="0.3">
      <c r="A3036">
        <v>3034</v>
      </c>
      <c r="B3036">
        <v>2018</v>
      </c>
      <c r="C3036">
        <v>4</v>
      </c>
      <c r="D3036">
        <v>23</v>
      </c>
      <c r="E3036">
        <v>393.009705</v>
      </c>
      <c r="F3036">
        <v>647.44793700000002</v>
      </c>
      <c r="Q3036">
        <f t="shared" si="167"/>
        <v>-243.11737733333334</v>
      </c>
      <c r="V3036">
        <f t="shared" si="168"/>
        <v>149.89232766666666</v>
      </c>
    </row>
    <row r="3037" spans="1:22" x14ac:dyDescent="0.3">
      <c r="A3037">
        <v>3035</v>
      </c>
      <c r="B3037">
        <v>2018</v>
      </c>
      <c r="C3037">
        <v>4</v>
      </c>
      <c r="D3037">
        <v>24</v>
      </c>
      <c r="E3037">
        <v>391.42663599999997</v>
      </c>
      <c r="F3037">
        <v>633.15625</v>
      </c>
      <c r="Q3037">
        <f t="shared" si="167"/>
        <v>-248.6706542222222</v>
      </c>
      <c r="V3037">
        <f t="shared" si="168"/>
        <v>142.75598177777778</v>
      </c>
    </row>
    <row r="3038" spans="1:22" x14ac:dyDescent="0.3">
      <c r="A3038">
        <v>3036</v>
      </c>
      <c r="B3038">
        <v>2018</v>
      </c>
      <c r="C3038">
        <v>4</v>
      </c>
      <c r="D3038">
        <v>25</v>
      </c>
      <c r="E3038">
        <v>390.169037</v>
      </c>
      <c r="F3038">
        <v>633.09375</v>
      </c>
      <c r="Q3038">
        <f t="shared" si="167"/>
        <v>-226.43809677777779</v>
      </c>
      <c r="V3038">
        <f t="shared" si="168"/>
        <v>163.73094022222222</v>
      </c>
    </row>
    <row r="3039" spans="1:22" x14ac:dyDescent="0.3">
      <c r="A3039">
        <v>3037</v>
      </c>
      <c r="B3039">
        <v>2018</v>
      </c>
      <c r="C3039">
        <v>4</v>
      </c>
      <c r="D3039">
        <v>26</v>
      </c>
      <c r="E3039">
        <v>389.02029399999998</v>
      </c>
      <c r="F3039">
        <v>658.8125</v>
      </c>
      <c r="Q3039">
        <f t="shared" si="167"/>
        <v>-248.37049011111114</v>
      </c>
      <c r="V3039">
        <f t="shared" si="168"/>
        <v>140.64980388888884</v>
      </c>
    </row>
    <row r="3040" spans="1:22" x14ac:dyDescent="0.3">
      <c r="A3040">
        <v>3038</v>
      </c>
      <c r="B3040">
        <v>2018</v>
      </c>
      <c r="C3040">
        <v>4</v>
      </c>
      <c r="D3040">
        <v>27</v>
      </c>
      <c r="E3040">
        <v>387.96850599999999</v>
      </c>
      <c r="F3040">
        <v>707.4375</v>
      </c>
      <c r="Q3040">
        <f t="shared" si="167"/>
        <v>-252.83039355555553</v>
      </c>
      <c r="V3040">
        <f t="shared" si="168"/>
        <v>135.13811244444446</v>
      </c>
    </row>
    <row r="3041" spans="1:22" x14ac:dyDescent="0.3">
      <c r="A3041">
        <v>3039</v>
      </c>
      <c r="B3041">
        <v>2018</v>
      </c>
      <c r="C3041">
        <v>4</v>
      </c>
      <c r="D3041">
        <v>28</v>
      </c>
      <c r="E3041">
        <v>388.97769199999999</v>
      </c>
      <c r="F3041">
        <v>703.11456299999998</v>
      </c>
      <c r="Q3041">
        <f t="shared" si="167"/>
        <v>-221.46259222222224</v>
      </c>
      <c r="V3041">
        <f t="shared" si="168"/>
        <v>167.51509977777775</v>
      </c>
    </row>
    <row r="3042" spans="1:22" x14ac:dyDescent="0.3">
      <c r="A3042">
        <v>3040</v>
      </c>
      <c r="B3042">
        <v>2018</v>
      </c>
      <c r="C3042">
        <v>4</v>
      </c>
      <c r="D3042">
        <v>29</v>
      </c>
      <c r="E3042">
        <v>390.76748700000002</v>
      </c>
      <c r="F3042">
        <v>670.07293700000002</v>
      </c>
      <c r="Q3042">
        <f t="shared" si="167"/>
        <v>-242.06613488888888</v>
      </c>
      <c r="V3042">
        <f t="shared" si="168"/>
        <v>148.70135211111113</v>
      </c>
    </row>
    <row r="3043" spans="1:22" x14ac:dyDescent="0.3">
      <c r="A3043">
        <v>3041</v>
      </c>
      <c r="B3043">
        <v>2018</v>
      </c>
      <c r="C3043">
        <v>4</v>
      </c>
      <c r="D3043">
        <v>30</v>
      </c>
      <c r="E3043">
        <v>395.83175699999998</v>
      </c>
      <c r="F3043">
        <v>649.25</v>
      </c>
      <c r="Q3043">
        <f t="shared" si="167"/>
        <v>-251.75886366666666</v>
      </c>
      <c r="V3043">
        <f t="shared" si="168"/>
        <v>144.07289333333333</v>
      </c>
    </row>
    <row r="3044" spans="1:22" x14ac:dyDescent="0.3">
      <c r="A3044">
        <v>3042</v>
      </c>
      <c r="B3044">
        <v>2018</v>
      </c>
      <c r="C3044">
        <v>5</v>
      </c>
      <c r="D3044">
        <v>1</v>
      </c>
      <c r="E3044">
        <v>400.40625</v>
      </c>
      <c r="F3044">
        <v>634.54168700000002</v>
      </c>
      <c r="Q3044">
        <f t="shared" si="167"/>
        <v>-274.47944133333334</v>
      </c>
      <c r="V3044">
        <f t="shared" si="168"/>
        <v>125.92680866666666</v>
      </c>
    </row>
    <row r="3045" spans="1:22" x14ac:dyDescent="0.3">
      <c r="A3045">
        <v>3043</v>
      </c>
      <c r="B3045">
        <v>2018</v>
      </c>
      <c r="C3045">
        <v>5</v>
      </c>
      <c r="D3045">
        <v>2</v>
      </c>
      <c r="E3045">
        <v>399.67233299999998</v>
      </c>
      <c r="F3045">
        <v>622.63543700000002</v>
      </c>
      <c r="Q3045">
        <f t="shared" si="167"/>
        <v>-261.17701199999999</v>
      </c>
      <c r="V3045">
        <f t="shared" si="168"/>
        <v>138.49532099999999</v>
      </c>
    </row>
    <row r="3046" spans="1:22" x14ac:dyDescent="0.3">
      <c r="A3046">
        <v>3044</v>
      </c>
      <c r="B3046">
        <v>2018</v>
      </c>
      <c r="C3046">
        <v>5</v>
      </c>
      <c r="D3046">
        <v>3</v>
      </c>
      <c r="E3046">
        <v>395.90777600000001</v>
      </c>
      <c r="F3046">
        <v>617.875</v>
      </c>
      <c r="Q3046">
        <f t="shared" si="167"/>
        <v>-264.10670655555555</v>
      </c>
      <c r="V3046">
        <f t="shared" si="168"/>
        <v>131.80106944444447</v>
      </c>
    </row>
    <row r="3047" spans="1:22" x14ac:dyDescent="0.3">
      <c r="A3047">
        <v>3045</v>
      </c>
      <c r="B3047">
        <v>2018</v>
      </c>
      <c r="C3047">
        <v>5</v>
      </c>
      <c r="D3047">
        <v>4</v>
      </c>
      <c r="E3047">
        <v>392.891144</v>
      </c>
      <c r="F3047">
        <v>625.95831299999998</v>
      </c>
      <c r="Q3047">
        <f t="shared" si="167"/>
        <v>-285.25812766666667</v>
      </c>
      <c r="V3047">
        <f t="shared" si="168"/>
        <v>107.63301633333333</v>
      </c>
    </row>
    <row r="3048" spans="1:22" x14ac:dyDescent="0.3">
      <c r="A3048">
        <v>3046</v>
      </c>
      <c r="B3048">
        <v>2018</v>
      </c>
      <c r="C3048">
        <v>5</v>
      </c>
      <c r="D3048">
        <v>5</v>
      </c>
      <c r="E3048">
        <v>390.88952599999999</v>
      </c>
      <c r="F3048">
        <v>629.76043700000002</v>
      </c>
      <c r="Q3048">
        <f t="shared" si="167"/>
        <v>-275.53285055555557</v>
      </c>
      <c r="V3048">
        <f t="shared" si="168"/>
        <v>115.35667544444442</v>
      </c>
    </row>
    <row r="3049" spans="1:22" x14ac:dyDescent="0.3">
      <c r="A3049">
        <v>3047</v>
      </c>
      <c r="B3049">
        <v>2018</v>
      </c>
      <c r="C3049">
        <v>5</v>
      </c>
      <c r="D3049">
        <v>6</v>
      </c>
      <c r="E3049">
        <v>389.449341</v>
      </c>
      <c r="F3049">
        <v>625.98956299999998</v>
      </c>
      <c r="Q3049">
        <f t="shared" si="167"/>
        <v>-264.00323466666663</v>
      </c>
      <c r="V3049">
        <f t="shared" si="168"/>
        <v>125.44610633333338</v>
      </c>
    </row>
    <row r="3050" spans="1:22" x14ac:dyDescent="0.3">
      <c r="A3050">
        <v>3048</v>
      </c>
      <c r="B3050">
        <v>2018</v>
      </c>
      <c r="C3050">
        <v>5</v>
      </c>
      <c r="D3050">
        <v>7</v>
      </c>
      <c r="E3050">
        <v>388.27856400000002</v>
      </c>
      <c r="F3050">
        <v>618.36456299999998</v>
      </c>
      <c r="Q3050">
        <f t="shared" si="167"/>
        <v>-253.58768377777773</v>
      </c>
      <c r="V3050">
        <f t="shared" si="168"/>
        <v>134.69088022222229</v>
      </c>
    </row>
    <row r="3051" spans="1:22" x14ac:dyDescent="0.3">
      <c r="A3051">
        <v>3049</v>
      </c>
      <c r="B3051">
        <v>2018</v>
      </c>
      <c r="C3051">
        <v>5</v>
      </c>
      <c r="D3051">
        <v>8</v>
      </c>
      <c r="E3051">
        <v>386.94729599999999</v>
      </c>
      <c r="F3051">
        <v>609.25</v>
      </c>
      <c r="Q3051">
        <f t="shared" si="167"/>
        <v>-243.56393088888893</v>
      </c>
      <c r="V3051">
        <f t="shared" si="168"/>
        <v>143.38336511111106</v>
      </c>
    </row>
    <row r="3052" spans="1:22" x14ac:dyDescent="0.3">
      <c r="A3052">
        <v>3050</v>
      </c>
      <c r="B3052">
        <v>2018</v>
      </c>
      <c r="C3052">
        <v>5</v>
      </c>
      <c r="D3052">
        <v>9</v>
      </c>
      <c r="E3052">
        <v>386.42953499999999</v>
      </c>
      <c r="F3052">
        <v>606.20831299999998</v>
      </c>
      <c r="Q3052">
        <f t="shared" si="167"/>
        <v>-228.25656799999999</v>
      </c>
      <c r="V3052">
        <f t="shared" si="168"/>
        <v>158.172967</v>
      </c>
    </row>
    <row r="3053" spans="1:22" x14ac:dyDescent="0.3">
      <c r="A3053">
        <v>3051</v>
      </c>
      <c r="B3053">
        <v>2018</v>
      </c>
      <c r="C3053">
        <v>5</v>
      </c>
      <c r="D3053">
        <v>10</v>
      </c>
      <c r="E3053">
        <v>386.09674100000001</v>
      </c>
      <c r="F3053">
        <v>594</v>
      </c>
      <c r="Q3053">
        <f t="shared" ref="Q3053:Q3116" si="169">Q131</f>
        <v>-229.3256123333334</v>
      </c>
      <c r="V3053">
        <f t="shared" si="168"/>
        <v>156.77112866666661</v>
      </c>
    </row>
    <row r="3054" spans="1:22" x14ac:dyDescent="0.3">
      <c r="A3054">
        <v>3052</v>
      </c>
      <c r="B3054">
        <v>2018</v>
      </c>
      <c r="C3054">
        <v>5</v>
      </c>
      <c r="D3054">
        <v>11</v>
      </c>
      <c r="E3054">
        <v>387.06115699999998</v>
      </c>
      <c r="F3054">
        <v>576.08331299999998</v>
      </c>
      <c r="Q3054">
        <f t="shared" si="169"/>
        <v>-243.77999888888891</v>
      </c>
      <c r="V3054">
        <f t="shared" si="168"/>
        <v>143.28115811111107</v>
      </c>
    </row>
    <row r="3055" spans="1:22" x14ac:dyDescent="0.3">
      <c r="A3055">
        <v>3053</v>
      </c>
      <c r="B3055">
        <v>2018</v>
      </c>
      <c r="C3055">
        <v>5</v>
      </c>
      <c r="D3055">
        <v>12</v>
      </c>
      <c r="E3055">
        <v>387.15972900000003</v>
      </c>
      <c r="F3055">
        <v>556.14581299999998</v>
      </c>
      <c r="Q3055">
        <f t="shared" si="169"/>
        <v>-233.89271022222223</v>
      </c>
      <c r="V3055">
        <f t="shared" si="168"/>
        <v>153.26701877777779</v>
      </c>
    </row>
    <row r="3056" spans="1:22" x14ac:dyDescent="0.3">
      <c r="A3056">
        <v>3054</v>
      </c>
      <c r="B3056">
        <v>2018</v>
      </c>
      <c r="C3056">
        <v>5</v>
      </c>
      <c r="D3056">
        <v>13</v>
      </c>
      <c r="E3056">
        <v>386.527039</v>
      </c>
      <c r="F3056">
        <v>540.375</v>
      </c>
      <c r="Q3056">
        <f t="shared" si="169"/>
        <v>-234.82276066666665</v>
      </c>
      <c r="V3056">
        <f t="shared" si="168"/>
        <v>151.70427833333335</v>
      </c>
    </row>
    <row r="3057" spans="1:22" x14ac:dyDescent="0.3">
      <c r="A3057">
        <v>3055</v>
      </c>
      <c r="B3057">
        <v>2018</v>
      </c>
      <c r="C3057">
        <v>5</v>
      </c>
      <c r="D3057">
        <v>14</v>
      </c>
      <c r="E3057">
        <v>385.58334400000001</v>
      </c>
      <c r="F3057">
        <v>531.5</v>
      </c>
      <c r="Q3057">
        <f t="shared" si="169"/>
        <v>-241.27860844444442</v>
      </c>
      <c r="V3057">
        <f t="shared" si="168"/>
        <v>144.3047355555556</v>
      </c>
    </row>
    <row r="3058" spans="1:22" x14ac:dyDescent="0.3">
      <c r="A3058">
        <v>3056</v>
      </c>
      <c r="B3058">
        <v>2018</v>
      </c>
      <c r="C3058">
        <v>5</v>
      </c>
      <c r="D3058">
        <v>15</v>
      </c>
      <c r="E3058">
        <v>384.58856200000002</v>
      </c>
      <c r="F3058">
        <v>525.9375</v>
      </c>
      <c r="Q3058">
        <f t="shared" si="169"/>
        <v>-245.78137900000002</v>
      </c>
      <c r="V3058">
        <f t="shared" si="168"/>
        <v>138.80718300000001</v>
      </c>
    </row>
    <row r="3059" spans="1:22" x14ac:dyDescent="0.3">
      <c r="A3059">
        <v>3057</v>
      </c>
      <c r="B3059">
        <v>2018</v>
      </c>
      <c r="C3059">
        <v>5</v>
      </c>
      <c r="D3059">
        <v>16</v>
      </c>
      <c r="E3059">
        <v>384.03747600000003</v>
      </c>
      <c r="F3059">
        <v>519.65625</v>
      </c>
      <c r="Q3059">
        <f t="shared" si="169"/>
        <v>-243.07471388888885</v>
      </c>
      <c r="V3059">
        <f t="shared" si="168"/>
        <v>140.96276211111118</v>
      </c>
    </row>
    <row r="3060" spans="1:22" x14ac:dyDescent="0.3">
      <c r="A3060">
        <v>3058</v>
      </c>
      <c r="B3060">
        <v>2018</v>
      </c>
      <c r="C3060">
        <v>5</v>
      </c>
      <c r="D3060">
        <v>17</v>
      </c>
      <c r="E3060">
        <v>383.516907</v>
      </c>
      <c r="F3060">
        <v>507.46875</v>
      </c>
      <c r="Q3060">
        <f t="shared" si="169"/>
        <v>-237.8895806666666</v>
      </c>
      <c r="V3060">
        <f t="shared" si="168"/>
        <v>145.6273263333334</v>
      </c>
    </row>
    <row r="3061" spans="1:22" x14ac:dyDescent="0.3">
      <c r="A3061">
        <v>3059</v>
      </c>
      <c r="B3061">
        <v>2018</v>
      </c>
      <c r="C3061">
        <v>5</v>
      </c>
      <c r="D3061">
        <v>18</v>
      </c>
      <c r="E3061">
        <v>382.906769</v>
      </c>
      <c r="F3061">
        <v>493.6875</v>
      </c>
      <c r="Q3061">
        <f t="shared" si="169"/>
        <v>-224.11097211111112</v>
      </c>
      <c r="V3061">
        <f t="shared" si="168"/>
        <v>158.79579688888887</v>
      </c>
    </row>
    <row r="3062" spans="1:22" x14ac:dyDescent="0.3">
      <c r="A3062">
        <v>3060</v>
      </c>
      <c r="B3062">
        <v>2018</v>
      </c>
      <c r="C3062">
        <v>5</v>
      </c>
      <c r="D3062">
        <v>19</v>
      </c>
      <c r="E3062">
        <v>382.30398600000001</v>
      </c>
      <c r="F3062">
        <v>485.4375</v>
      </c>
      <c r="Q3062">
        <f t="shared" si="169"/>
        <v>-207.23785722222223</v>
      </c>
      <c r="V3062">
        <f t="shared" si="168"/>
        <v>175.06612877777778</v>
      </c>
    </row>
    <row r="3063" spans="1:22" x14ac:dyDescent="0.3">
      <c r="A3063">
        <v>3061</v>
      </c>
      <c r="B3063">
        <v>2018</v>
      </c>
      <c r="C3063">
        <v>5</v>
      </c>
      <c r="D3063">
        <v>20</v>
      </c>
      <c r="E3063">
        <v>381.75119000000001</v>
      </c>
      <c r="F3063">
        <v>476.61459400000001</v>
      </c>
      <c r="Q3063">
        <f t="shared" si="169"/>
        <v>-206.26010133333338</v>
      </c>
      <c r="V3063">
        <f t="shared" si="168"/>
        <v>175.49108866666663</v>
      </c>
    </row>
    <row r="3064" spans="1:22" x14ac:dyDescent="0.3">
      <c r="A3064">
        <v>3062</v>
      </c>
      <c r="B3064">
        <v>2018</v>
      </c>
      <c r="C3064">
        <v>5</v>
      </c>
      <c r="D3064">
        <v>21</v>
      </c>
      <c r="E3064">
        <v>381.23928799999999</v>
      </c>
      <c r="F3064">
        <v>466.21875</v>
      </c>
      <c r="Q3064">
        <f t="shared" si="169"/>
        <v>-208.44155888888889</v>
      </c>
      <c r="V3064">
        <f t="shared" si="168"/>
        <v>172.7977291111111</v>
      </c>
    </row>
    <row r="3065" spans="1:22" x14ac:dyDescent="0.3">
      <c r="A3065">
        <v>3063</v>
      </c>
      <c r="B3065">
        <v>2018</v>
      </c>
      <c r="C3065">
        <v>5</v>
      </c>
      <c r="D3065">
        <v>22</v>
      </c>
      <c r="E3065">
        <v>380.76351899999997</v>
      </c>
      <c r="F3065">
        <v>453.98959400000001</v>
      </c>
      <c r="Q3065">
        <f t="shared" si="169"/>
        <v>-210.00640544444443</v>
      </c>
      <c r="V3065">
        <f t="shared" si="168"/>
        <v>170.75711355555555</v>
      </c>
    </row>
    <row r="3066" spans="1:22" x14ac:dyDescent="0.3">
      <c r="A3066">
        <v>3064</v>
      </c>
      <c r="B3066">
        <v>2018</v>
      </c>
      <c r="C3066">
        <v>5</v>
      </c>
      <c r="D3066">
        <v>23</v>
      </c>
      <c r="E3066">
        <v>380.32656900000001</v>
      </c>
      <c r="F3066">
        <v>444.19790599999999</v>
      </c>
      <c r="Q3066">
        <f t="shared" si="169"/>
        <v>-209.46121200000002</v>
      </c>
      <c r="V3066">
        <f t="shared" si="168"/>
        <v>170.86535699999999</v>
      </c>
    </row>
    <row r="3067" spans="1:22" x14ac:dyDescent="0.3">
      <c r="A3067">
        <v>3065</v>
      </c>
      <c r="B3067">
        <v>2018</v>
      </c>
      <c r="C3067">
        <v>5</v>
      </c>
      <c r="D3067">
        <v>24</v>
      </c>
      <c r="E3067">
        <v>379.92919899999998</v>
      </c>
      <c r="F3067">
        <v>437.75</v>
      </c>
      <c r="Q3067">
        <f t="shared" si="169"/>
        <v>-204.49948800000004</v>
      </c>
      <c r="V3067">
        <f t="shared" si="168"/>
        <v>175.42971099999994</v>
      </c>
    </row>
    <row r="3068" spans="1:22" x14ac:dyDescent="0.3">
      <c r="A3068">
        <v>3066</v>
      </c>
      <c r="B3068">
        <v>2018</v>
      </c>
      <c r="C3068">
        <v>5</v>
      </c>
      <c r="D3068">
        <v>25</v>
      </c>
      <c r="E3068">
        <v>379.57931500000001</v>
      </c>
      <c r="F3068">
        <v>433.125</v>
      </c>
      <c r="Q3068">
        <f t="shared" si="169"/>
        <v>-194.65515488888889</v>
      </c>
      <c r="V3068">
        <f t="shared" si="168"/>
        <v>184.92416011111112</v>
      </c>
    </row>
    <row r="3069" spans="1:22" x14ac:dyDescent="0.3">
      <c r="A3069">
        <v>3067</v>
      </c>
      <c r="B3069">
        <v>2018</v>
      </c>
      <c r="C3069">
        <v>5</v>
      </c>
      <c r="D3069">
        <v>26</v>
      </c>
      <c r="E3069">
        <v>379.35754400000002</v>
      </c>
      <c r="F3069">
        <v>429.02084400000001</v>
      </c>
      <c r="Q3069">
        <f t="shared" si="169"/>
        <v>-176.90663999999995</v>
      </c>
      <c r="V3069">
        <f t="shared" si="168"/>
        <v>202.45090400000007</v>
      </c>
    </row>
    <row r="3070" spans="1:22" x14ac:dyDescent="0.3">
      <c r="A3070">
        <v>3068</v>
      </c>
      <c r="B3070">
        <v>2018</v>
      </c>
      <c r="C3070">
        <v>5</v>
      </c>
      <c r="D3070">
        <v>27</v>
      </c>
      <c r="E3070">
        <v>379.04162600000001</v>
      </c>
      <c r="F3070">
        <v>426.03125</v>
      </c>
      <c r="Q3070">
        <f t="shared" si="169"/>
        <v>-171.27216933333335</v>
      </c>
      <c r="V3070">
        <f t="shared" si="168"/>
        <v>207.76945666666666</v>
      </c>
    </row>
    <row r="3071" spans="1:22" x14ac:dyDescent="0.3">
      <c r="A3071">
        <v>3069</v>
      </c>
      <c r="B3071">
        <v>2018</v>
      </c>
      <c r="C3071">
        <v>5</v>
      </c>
      <c r="D3071">
        <v>28</v>
      </c>
      <c r="E3071">
        <v>378.73529100000002</v>
      </c>
      <c r="F3071">
        <v>422.71875</v>
      </c>
      <c r="Q3071">
        <f t="shared" si="169"/>
        <v>-157.01509599999997</v>
      </c>
      <c r="V3071">
        <f t="shared" si="168"/>
        <v>221.72019500000005</v>
      </c>
    </row>
    <row r="3072" spans="1:22" x14ac:dyDescent="0.3">
      <c r="A3072">
        <v>3070</v>
      </c>
      <c r="B3072">
        <v>2018</v>
      </c>
      <c r="C3072">
        <v>5</v>
      </c>
      <c r="D3072">
        <v>29</v>
      </c>
      <c r="E3072">
        <v>378.44955399999998</v>
      </c>
      <c r="F3072">
        <v>418.98959400000001</v>
      </c>
      <c r="Q3072">
        <f t="shared" si="169"/>
        <v>-163.36961855555558</v>
      </c>
      <c r="V3072">
        <f t="shared" si="168"/>
        <v>215.0799354444444</v>
      </c>
    </row>
    <row r="3073" spans="1:22" x14ac:dyDescent="0.3">
      <c r="A3073">
        <v>3071</v>
      </c>
      <c r="B3073">
        <v>2018</v>
      </c>
      <c r="C3073">
        <v>5</v>
      </c>
      <c r="D3073">
        <v>30</v>
      </c>
      <c r="E3073">
        <v>378.18136600000003</v>
      </c>
      <c r="F3073">
        <v>416.055542</v>
      </c>
      <c r="Q3073">
        <f t="shared" si="169"/>
        <v>-159.24177055555555</v>
      </c>
      <c r="V3073">
        <f t="shared" si="168"/>
        <v>218.93959544444448</v>
      </c>
    </row>
    <row r="3074" spans="1:22" x14ac:dyDescent="0.3">
      <c r="A3074">
        <v>3072</v>
      </c>
      <c r="B3074">
        <v>2018</v>
      </c>
      <c r="C3074">
        <v>5</v>
      </c>
      <c r="D3074">
        <v>31</v>
      </c>
      <c r="E3074">
        <v>377.94869999999997</v>
      </c>
      <c r="F3074">
        <v>412.90625</v>
      </c>
      <c r="Q3074">
        <f t="shared" si="169"/>
        <v>-160.58942000000002</v>
      </c>
      <c r="V3074">
        <f t="shared" si="168"/>
        <v>217.35927999999996</v>
      </c>
    </row>
    <row r="3075" spans="1:22" x14ac:dyDescent="0.3">
      <c r="A3075">
        <v>3073</v>
      </c>
      <c r="B3075">
        <v>2018</v>
      </c>
      <c r="C3075">
        <v>6</v>
      </c>
      <c r="D3075">
        <v>1</v>
      </c>
      <c r="E3075">
        <v>377.73651100000001</v>
      </c>
      <c r="F3075">
        <v>409.28125</v>
      </c>
      <c r="Q3075">
        <f t="shared" si="169"/>
        <v>-147.37852655555557</v>
      </c>
      <c r="V3075">
        <f t="shared" ref="V3075:V3138" si="170">E3075+Q3075</f>
        <v>230.35798444444444</v>
      </c>
    </row>
    <row r="3076" spans="1:22" x14ac:dyDescent="0.3">
      <c r="A3076">
        <v>3074</v>
      </c>
      <c r="B3076">
        <v>2018</v>
      </c>
      <c r="C3076">
        <v>6</v>
      </c>
      <c r="D3076">
        <v>2</v>
      </c>
      <c r="E3076">
        <v>377.52639799999997</v>
      </c>
      <c r="F3076">
        <v>405.09375</v>
      </c>
      <c r="Q3076">
        <f t="shared" si="169"/>
        <v>-142.05899233333332</v>
      </c>
      <c r="V3076">
        <f t="shared" si="170"/>
        <v>235.46740566666665</v>
      </c>
    </row>
    <row r="3077" spans="1:22" x14ac:dyDescent="0.3">
      <c r="A3077">
        <v>3075</v>
      </c>
      <c r="B3077">
        <v>2018</v>
      </c>
      <c r="C3077">
        <v>6</v>
      </c>
      <c r="D3077">
        <v>3</v>
      </c>
      <c r="E3077">
        <v>377.32638500000002</v>
      </c>
      <c r="F3077">
        <v>401.04165599999999</v>
      </c>
      <c r="Q3077">
        <f t="shared" si="169"/>
        <v>-130.47633188888892</v>
      </c>
      <c r="V3077">
        <f t="shared" si="170"/>
        <v>246.85005311111109</v>
      </c>
    </row>
    <row r="3078" spans="1:22" x14ac:dyDescent="0.3">
      <c r="A3078">
        <v>3076</v>
      </c>
      <c r="B3078">
        <v>2018</v>
      </c>
      <c r="C3078">
        <v>6</v>
      </c>
      <c r="D3078">
        <v>4</v>
      </c>
      <c r="E3078">
        <v>377.140198</v>
      </c>
      <c r="F3078">
        <v>396.84375</v>
      </c>
      <c r="Q3078">
        <f t="shared" si="169"/>
        <v>-121.2641908888889</v>
      </c>
      <c r="V3078">
        <f t="shared" si="170"/>
        <v>255.87600711111111</v>
      </c>
    </row>
    <row r="3079" spans="1:22" x14ac:dyDescent="0.3">
      <c r="A3079">
        <v>3077</v>
      </c>
      <c r="B3079">
        <v>2018</v>
      </c>
      <c r="C3079">
        <v>6</v>
      </c>
      <c r="D3079">
        <v>5</v>
      </c>
      <c r="E3079">
        <v>376.96691900000002</v>
      </c>
      <c r="F3079">
        <v>392.95834400000001</v>
      </c>
      <c r="Q3079">
        <f t="shared" si="169"/>
        <v>-137.98129777777777</v>
      </c>
      <c r="V3079">
        <f t="shared" si="170"/>
        <v>238.98562122222225</v>
      </c>
    </row>
    <row r="3080" spans="1:22" x14ac:dyDescent="0.3">
      <c r="A3080">
        <v>3078</v>
      </c>
      <c r="B3080">
        <v>2018</v>
      </c>
      <c r="C3080">
        <v>6</v>
      </c>
      <c r="D3080">
        <v>6</v>
      </c>
      <c r="E3080">
        <v>376.806488</v>
      </c>
      <c r="F3080">
        <v>388.70834400000001</v>
      </c>
      <c r="Q3080">
        <f t="shared" si="169"/>
        <v>-170.79178699999997</v>
      </c>
      <c r="V3080">
        <f t="shared" si="170"/>
        <v>206.01470100000003</v>
      </c>
    </row>
    <row r="3081" spans="1:22" x14ac:dyDescent="0.3">
      <c r="A3081">
        <v>3079</v>
      </c>
      <c r="B3081">
        <v>2018</v>
      </c>
      <c r="C3081">
        <v>6</v>
      </c>
      <c r="D3081">
        <v>7</v>
      </c>
      <c r="E3081">
        <v>376.65618899999998</v>
      </c>
      <c r="F3081">
        <v>385.16665599999999</v>
      </c>
      <c r="Q3081">
        <f t="shared" si="169"/>
        <v>-159.80498922222219</v>
      </c>
      <c r="V3081">
        <f t="shared" si="170"/>
        <v>216.85119977777779</v>
      </c>
    </row>
    <row r="3082" spans="1:22" x14ac:dyDescent="0.3">
      <c r="A3082">
        <v>3080</v>
      </c>
      <c r="B3082">
        <v>2018</v>
      </c>
      <c r="C3082">
        <v>6</v>
      </c>
      <c r="D3082">
        <v>8</v>
      </c>
      <c r="E3082">
        <v>376.515289</v>
      </c>
      <c r="F3082">
        <v>381.07290599999999</v>
      </c>
      <c r="Q3082">
        <f t="shared" si="169"/>
        <v>-166.99796711111108</v>
      </c>
      <c r="V3082">
        <f t="shared" si="170"/>
        <v>209.51732188888892</v>
      </c>
    </row>
    <row r="3083" spans="1:22" x14ac:dyDescent="0.3">
      <c r="A3083">
        <v>3081</v>
      </c>
      <c r="B3083">
        <v>2018</v>
      </c>
      <c r="C3083">
        <v>6</v>
      </c>
      <c r="D3083">
        <v>9</v>
      </c>
      <c r="E3083">
        <v>376.43225100000001</v>
      </c>
      <c r="F3083">
        <v>379.71875</v>
      </c>
      <c r="Q3083">
        <f t="shared" si="169"/>
        <v>-162.28367111111112</v>
      </c>
      <c r="V3083">
        <f t="shared" si="170"/>
        <v>214.14857988888889</v>
      </c>
    </row>
    <row r="3084" spans="1:22" x14ac:dyDescent="0.3">
      <c r="A3084">
        <v>3082</v>
      </c>
      <c r="B3084">
        <v>2018</v>
      </c>
      <c r="C3084">
        <v>6</v>
      </c>
      <c r="D3084">
        <v>10</v>
      </c>
      <c r="E3084">
        <v>376.47909499999997</v>
      </c>
      <c r="F3084">
        <v>377.35415599999999</v>
      </c>
      <c r="Q3084">
        <f t="shared" si="169"/>
        <v>-148.87243822222226</v>
      </c>
      <c r="V3084">
        <f t="shared" si="170"/>
        <v>227.60665677777772</v>
      </c>
    </row>
    <row r="3085" spans="1:22" x14ac:dyDescent="0.3">
      <c r="A3085">
        <v>3083</v>
      </c>
      <c r="B3085">
        <v>2018</v>
      </c>
      <c r="C3085">
        <v>6</v>
      </c>
      <c r="D3085">
        <v>11</v>
      </c>
      <c r="E3085">
        <v>376.71456899999998</v>
      </c>
      <c r="F3085">
        <v>372.53125</v>
      </c>
      <c r="Q3085">
        <f t="shared" si="169"/>
        <v>-152.75793300000001</v>
      </c>
      <c r="V3085">
        <f t="shared" si="170"/>
        <v>223.95663599999997</v>
      </c>
    </row>
    <row r="3086" spans="1:22" x14ac:dyDescent="0.3">
      <c r="A3086">
        <v>3084</v>
      </c>
      <c r="B3086">
        <v>2018</v>
      </c>
      <c r="C3086">
        <v>6</v>
      </c>
      <c r="D3086">
        <v>12</v>
      </c>
      <c r="E3086">
        <v>376.76882899999998</v>
      </c>
      <c r="F3086">
        <v>366.54165599999999</v>
      </c>
      <c r="Q3086">
        <f t="shared" si="169"/>
        <v>-152.907218</v>
      </c>
      <c r="V3086">
        <f t="shared" si="170"/>
        <v>223.86161099999998</v>
      </c>
    </row>
    <row r="3087" spans="1:22" x14ac:dyDescent="0.3">
      <c r="A3087">
        <v>3085</v>
      </c>
      <c r="B3087">
        <v>2018</v>
      </c>
      <c r="C3087">
        <v>6</v>
      </c>
      <c r="D3087">
        <v>13</v>
      </c>
      <c r="E3087">
        <v>376.67987099999999</v>
      </c>
      <c r="F3087">
        <v>363.375</v>
      </c>
      <c r="Q3087">
        <f t="shared" si="169"/>
        <v>-149.47575377777773</v>
      </c>
      <c r="V3087">
        <f t="shared" si="170"/>
        <v>227.20411722222227</v>
      </c>
    </row>
    <row r="3088" spans="1:22" x14ac:dyDescent="0.3">
      <c r="A3088">
        <v>3086</v>
      </c>
      <c r="B3088">
        <v>2018</v>
      </c>
      <c r="C3088">
        <v>6</v>
      </c>
      <c r="D3088">
        <v>14</v>
      </c>
      <c r="E3088">
        <v>376.54220600000002</v>
      </c>
      <c r="F3088">
        <v>360.375</v>
      </c>
      <c r="Q3088">
        <f t="shared" si="169"/>
        <v>-143.59997388888891</v>
      </c>
      <c r="V3088">
        <f t="shared" si="170"/>
        <v>232.94223211111111</v>
      </c>
    </row>
    <row r="3089" spans="1:22" x14ac:dyDescent="0.3">
      <c r="A3089">
        <v>3087</v>
      </c>
      <c r="B3089">
        <v>2018</v>
      </c>
      <c r="C3089">
        <v>6</v>
      </c>
      <c r="D3089">
        <v>15</v>
      </c>
      <c r="E3089">
        <v>376.38613900000001</v>
      </c>
      <c r="F3089">
        <v>357.84375</v>
      </c>
      <c r="Q3089">
        <f t="shared" si="169"/>
        <v>-135.62527455555556</v>
      </c>
      <c r="V3089">
        <f t="shared" si="170"/>
        <v>240.76086444444445</v>
      </c>
    </row>
    <row r="3090" spans="1:22" x14ac:dyDescent="0.3">
      <c r="A3090">
        <v>3088</v>
      </c>
      <c r="B3090">
        <v>2018</v>
      </c>
      <c r="C3090">
        <v>6</v>
      </c>
      <c r="D3090">
        <v>16</v>
      </c>
      <c r="E3090">
        <v>376.22366299999999</v>
      </c>
      <c r="F3090">
        <v>356.5</v>
      </c>
      <c r="Q3090">
        <f t="shared" si="169"/>
        <v>-125.86606166666668</v>
      </c>
      <c r="V3090">
        <f t="shared" si="170"/>
        <v>250.35760133333332</v>
      </c>
    </row>
    <row r="3091" spans="1:22" x14ac:dyDescent="0.3">
      <c r="A3091">
        <v>3089</v>
      </c>
      <c r="B3091">
        <v>2018</v>
      </c>
      <c r="C3091">
        <v>6</v>
      </c>
      <c r="D3091">
        <v>17</v>
      </c>
      <c r="E3091">
        <v>376.12899800000002</v>
      </c>
      <c r="F3091">
        <v>353.58334400000001</v>
      </c>
      <c r="Q3091">
        <f t="shared" si="169"/>
        <v>-115.49106344444446</v>
      </c>
      <c r="V3091">
        <f t="shared" si="170"/>
        <v>260.63793455555555</v>
      </c>
    </row>
    <row r="3092" spans="1:22" x14ac:dyDescent="0.3">
      <c r="A3092">
        <v>3090</v>
      </c>
      <c r="B3092">
        <v>2018</v>
      </c>
      <c r="C3092">
        <v>6</v>
      </c>
      <c r="D3092">
        <v>18</v>
      </c>
      <c r="E3092">
        <v>376.03350799999998</v>
      </c>
      <c r="F3092">
        <v>349.41665599999999</v>
      </c>
      <c r="Q3092">
        <f t="shared" si="169"/>
        <v>-107.54216022222222</v>
      </c>
      <c r="V3092">
        <f t="shared" si="170"/>
        <v>268.49134777777778</v>
      </c>
    </row>
    <row r="3093" spans="1:22" x14ac:dyDescent="0.3">
      <c r="A3093">
        <v>3091</v>
      </c>
      <c r="B3093">
        <v>2018</v>
      </c>
      <c r="C3093">
        <v>6</v>
      </c>
      <c r="D3093">
        <v>19</v>
      </c>
      <c r="E3093">
        <v>375.92080700000002</v>
      </c>
      <c r="F3093">
        <v>345.59375</v>
      </c>
      <c r="Q3093">
        <f t="shared" si="169"/>
        <v>-102.01240700000001</v>
      </c>
      <c r="V3093">
        <f t="shared" si="170"/>
        <v>273.90840000000003</v>
      </c>
    </row>
    <row r="3094" spans="1:22" x14ac:dyDescent="0.3">
      <c r="A3094">
        <v>3092</v>
      </c>
      <c r="B3094">
        <v>2018</v>
      </c>
      <c r="C3094">
        <v>6</v>
      </c>
      <c r="D3094">
        <v>20</v>
      </c>
      <c r="E3094">
        <v>375.81332400000002</v>
      </c>
      <c r="F3094">
        <v>343.72915599999999</v>
      </c>
      <c r="Q3094">
        <f t="shared" si="169"/>
        <v>-95.36600566666668</v>
      </c>
      <c r="V3094">
        <f t="shared" si="170"/>
        <v>280.44731833333333</v>
      </c>
    </row>
    <row r="3095" spans="1:22" x14ac:dyDescent="0.3">
      <c r="A3095">
        <v>3093</v>
      </c>
      <c r="B3095">
        <v>2018</v>
      </c>
      <c r="C3095">
        <v>6</v>
      </c>
      <c r="D3095">
        <v>21</v>
      </c>
      <c r="E3095">
        <v>375.84759500000001</v>
      </c>
      <c r="F3095">
        <v>341.8125</v>
      </c>
      <c r="Q3095">
        <f t="shared" si="169"/>
        <v>-88.155970444444421</v>
      </c>
      <c r="V3095">
        <f t="shared" si="170"/>
        <v>287.69162455555556</v>
      </c>
    </row>
    <row r="3096" spans="1:22" x14ac:dyDescent="0.3">
      <c r="A3096">
        <v>3094</v>
      </c>
      <c r="B3096">
        <v>2018</v>
      </c>
      <c r="C3096">
        <v>6</v>
      </c>
      <c r="D3096">
        <v>22</v>
      </c>
      <c r="E3096">
        <v>375.80426</v>
      </c>
      <c r="F3096">
        <v>337.14584400000001</v>
      </c>
      <c r="Q3096">
        <f t="shared" si="169"/>
        <v>-81.588645000000014</v>
      </c>
      <c r="V3096">
        <f t="shared" si="170"/>
        <v>294.21561499999996</v>
      </c>
    </row>
    <row r="3097" spans="1:22" x14ac:dyDescent="0.3">
      <c r="A3097">
        <v>3095</v>
      </c>
      <c r="B3097">
        <v>2018</v>
      </c>
      <c r="C3097">
        <v>6</v>
      </c>
      <c r="D3097">
        <v>23</v>
      </c>
      <c r="E3097">
        <v>375.68551600000001</v>
      </c>
      <c r="F3097">
        <v>334.27084400000001</v>
      </c>
      <c r="Q3097">
        <f t="shared" si="169"/>
        <v>-76.117350333333349</v>
      </c>
      <c r="V3097">
        <f t="shared" si="170"/>
        <v>299.56816566666669</v>
      </c>
    </row>
    <row r="3098" spans="1:22" x14ac:dyDescent="0.3">
      <c r="A3098">
        <v>3096</v>
      </c>
      <c r="B3098">
        <v>2018</v>
      </c>
      <c r="C3098">
        <v>6</v>
      </c>
      <c r="D3098">
        <v>24</v>
      </c>
      <c r="E3098">
        <v>375.57849099999999</v>
      </c>
      <c r="F3098">
        <v>331.22915599999999</v>
      </c>
      <c r="Q3098">
        <f t="shared" si="169"/>
        <v>-69.74740611111109</v>
      </c>
      <c r="V3098">
        <f t="shared" si="170"/>
        <v>305.83108488888888</v>
      </c>
    </row>
    <row r="3099" spans="1:22" x14ac:dyDescent="0.3">
      <c r="A3099">
        <v>3097</v>
      </c>
      <c r="B3099">
        <v>2018</v>
      </c>
      <c r="C3099">
        <v>6</v>
      </c>
      <c r="D3099">
        <v>25</v>
      </c>
      <c r="E3099">
        <v>375.48245200000002</v>
      </c>
      <c r="F3099">
        <v>328.64584400000001</v>
      </c>
      <c r="Q3099">
        <f t="shared" si="169"/>
        <v>-61.026265444444434</v>
      </c>
      <c r="V3099">
        <f t="shared" si="170"/>
        <v>314.45618655555558</v>
      </c>
    </row>
    <row r="3100" spans="1:22" x14ac:dyDescent="0.3">
      <c r="A3100">
        <v>3098</v>
      </c>
      <c r="B3100">
        <v>2018</v>
      </c>
      <c r="C3100">
        <v>6</v>
      </c>
      <c r="D3100">
        <v>26</v>
      </c>
      <c r="E3100">
        <v>375.39154100000002</v>
      </c>
      <c r="F3100">
        <v>325.4375</v>
      </c>
      <c r="Q3100">
        <f t="shared" si="169"/>
        <v>-53.620502000000009</v>
      </c>
      <c r="V3100">
        <f t="shared" si="170"/>
        <v>321.77103900000003</v>
      </c>
    </row>
    <row r="3101" spans="1:22" x14ac:dyDescent="0.3">
      <c r="A3101">
        <v>3099</v>
      </c>
      <c r="B3101">
        <v>2018</v>
      </c>
      <c r="C3101">
        <v>6</v>
      </c>
      <c r="D3101">
        <v>27</v>
      </c>
      <c r="E3101">
        <v>375.30529799999999</v>
      </c>
      <c r="F3101">
        <v>323.20834400000001</v>
      </c>
      <c r="Q3101">
        <f t="shared" si="169"/>
        <v>-49.124879888888891</v>
      </c>
      <c r="V3101">
        <f t="shared" si="170"/>
        <v>326.18041811111112</v>
      </c>
    </row>
    <row r="3102" spans="1:22" x14ac:dyDescent="0.3">
      <c r="A3102">
        <v>3100</v>
      </c>
      <c r="B3102">
        <v>2018</v>
      </c>
      <c r="C3102">
        <v>6</v>
      </c>
      <c r="D3102">
        <v>28</v>
      </c>
      <c r="E3102">
        <v>375.22357199999999</v>
      </c>
      <c r="F3102">
        <v>319.92709400000001</v>
      </c>
      <c r="Q3102">
        <f t="shared" si="169"/>
        <v>-45.292090555555539</v>
      </c>
      <c r="V3102">
        <f t="shared" si="170"/>
        <v>329.93148144444444</v>
      </c>
    </row>
    <row r="3103" spans="1:22" x14ac:dyDescent="0.3">
      <c r="A3103">
        <v>3101</v>
      </c>
      <c r="B3103">
        <v>2018</v>
      </c>
      <c r="C3103">
        <v>6</v>
      </c>
      <c r="D3103">
        <v>29</v>
      </c>
      <c r="E3103">
        <v>375.14639299999999</v>
      </c>
      <c r="F3103">
        <v>317.60870399999999</v>
      </c>
      <c r="Q3103">
        <f t="shared" si="169"/>
        <v>-42.185707888888892</v>
      </c>
      <c r="V3103">
        <f t="shared" si="170"/>
        <v>332.9606851111111</v>
      </c>
    </row>
    <row r="3104" spans="1:22" x14ac:dyDescent="0.3">
      <c r="A3104">
        <v>3102</v>
      </c>
      <c r="B3104">
        <v>2018</v>
      </c>
      <c r="C3104">
        <v>6</v>
      </c>
      <c r="D3104">
        <v>30</v>
      </c>
      <c r="E3104">
        <v>375.07363900000001</v>
      </c>
      <c r="F3104">
        <v>314.9375</v>
      </c>
      <c r="Q3104">
        <f t="shared" si="169"/>
        <v>-37.635323555555566</v>
      </c>
      <c r="V3104">
        <f t="shared" si="170"/>
        <v>337.43831544444447</v>
      </c>
    </row>
    <row r="3105" spans="1:22" x14ac:dyDescent="0.3">
      <c r="A3105">
        <v>3103</v>
      </c>
      <c r="B3105">
        <v>2018</v>
      </c>
      <c r="C3105">
        <v>7</v>
      </c>
      <c r="D3105">
        <v>1</v>
      </c>
      <c r="E3105">
        <v>375.00353999999999</v>
      </c>
      <c r="F3105">
        <v>311.70834400000001</v>
      </c>
      <c r="Q3105">
        <f t="shared" si="169"/>
        <v>-33.224139666666673</v>
      </c>
      <c r="V3105">
        <f t="shared" si="170"/>
        <v>341.77940033333334</v>
      </c>
    </row>
    <row r="3106" spans="1:22" x14ac:dyDescent="0.3">
      <c r="A3106">
        <v>3104</v>
      </c>
      <c r="B3106">
        <v>2018</v>
      </c>
      <c r="C3106">
        <v>7</v>
      </c>
      <c r="D3106">
        <v>2</v>
      </c>
      <c r="E3106">
        <v>374.936646</v>
      </c>
      <c r="F3106">
        <v>308.80209400000001</v>
      </c>
      <c r="Q3106">
        <f t="shared" si="169"/>
        <v>-28.798638222222216</v>
      </c>
      <c r="V3106">
        <f t="shared" si="170"/>
        <v>346.13800777777777</v>
      </c>
    </row>
    <row r="3107" spans="1:22" x14ac:dyDescent="0.3">
      <c r="A3107">
        <v>3105</v>
      </c>
      <c r="B3107">
        <v>2018</v>
      </c>
      <c r="C3107">
        <v>7</v>
      </c>
      <c r="D3107">
        <v>3</v>
      </c>
      <c r="E3107">
        <v>374.873535</v>
      </c>
      <c r="F3107">
        <v>305.59375</v>
      </c>
      <c r="Q3107">
        <f t="shared" si="169"/>
        <v>-24.702570666666677</v>
      </c>
      <c r="V3107">
        <f t="shared" si="170"/>
        <v>350.1709643333333</v>
      </c>
    </row>
    <row r="3108" spans="1:22" x14ac:dyDescent="0.3">
      <c r="A3108">
        <v>3106</v>
      </c>
      <c r="B3108">
        <v>2018</v>
      </c>
      <c r="C3108">
        <v>7</v>
      </c>
      <c r="D3108">
        <v>4</v>
      </c>
      <c r="E3108">
        <v>374.81460600000003</v>
      </c>
      <c r="F3108">
        <v>303.40625</v>
      </c>
      <c r="Q3108">
        <f t="shared" si="169"/>
        <v>-21.048461777777764</v>
      </c>
      <c r="V3108">
        <f t="shared" si="170"/>
        <v>353.76614422222224</v>
      </c>
    </row>
    <row r="3109" spans="1:22" x14ac:dyDescent="0.3">
      <c r="A3109">
        <v>3107</v>
      </c>
      <c r="B3109">
        <v>2018</v>
      </c>
      <c r="C3109">
        <v>7</v>
      </c>
      <c r="D3109">
        <v>5</v>
      </c>
      <c r="E3109">
        <v>374.75582900000001</v>
      </c>
      <c r="F3109">
        <v>301.29165599999999</v>
      </c>
      <c r="Q3109">
        <f t="shared" si="169"/>
        <v>-17.288899555555556</v>
      </c>
      <c r="V3109">
        <f t="shared" si="170"/>
        <v>357.46692944444447</v>
      </c>
    </row>
    <row r="3110" spans="1:22" x14ac:dyDescent="0.3">
      <c r="A3110">
        <v>3108</v>
      </c>
      <c r="B3110">
        <v>2018</v>
      </c>
      <c r="C3110">
        <v>7</v>
      </c>
      <c r="D3110">
        <v>6</v>
      </c>
      <c r="E3110">
        <v>374.69927999999999</v>
      </c>
      <c r="F3110">
        <v>298.70834400000001</v>
      </c>
      <c r="Q3110">
        <f t="shared" si="169"/>
        <v>-13.212575222222224</v>
      </c>
      <c r="V3110">
        <f t="shared" si="170"/>
        <v>361.48670477777779</v>
      </c>
    </row>
    <row r="3111" spans="1:22" x14ac:dyDescent="0.3">
      <c r="A3111">
        <v>3109</v>
      </c>
      <c r="B3111">
        <v>2018</v>
      </c>
      <c r="C3111">
        <v>7</v>
      </c>
      <c r="D3111">
        <v>7</v>
      </c>
      <c r="E3111">
        <v>374.645599</v>
      </c>
      <c r="F3111">
        <v>295.95834400000001</v>
      </c>
      <c r="Q3111">
        <f t="shared" si="169"/>
        <v>-10.430716666666671</v>
      </c>
      <c r="V3111">
        <f t="shared" si="170"/>
        <v>364.21488233333332</v>
      </c>
    </row>
    <row r="3112" spans="1:22" x14ac:dyDescent="0.3">
      <c r="A3112">
        <v>3110</v>
      </c>
      <c r="B3112">
        <v>2018</v>
      </c>
      <c r="C3112">
        <v>7</v>
      </c>
      <c r="D3112">
        <v>8</v>
      </c>
      <c r="E3112">
        <v>374.59475700000002</v>
      </c>
      <c r="F3112">
        <v>293.85415599999999</v>
      </c>
      <c r="Q3112">
        <f t="shared" si="169"/>
        <v>-7.1202613333333282</v>
      </c>
      <c r="V3112">
        <f t="shared" si="170"/>
        <v>367.47449566666671</v>
      </c>
    </row>
    <row r="3113" spans="1:22" x14ac:dyDescent="0.3">
      <c r="A3113">
        <v>3111</v>
      </c>
      <c r="B3113">
        <v>2018</v>
      </c>
      <c r="C3113">
        <v>7</v>
      </c>
      <c r="D3113">
        <v>9</v>
      </c>
      <c r="E3113">
        <v>374.545074</v>
      </c>
      <c r="F3113">
        <v>291.875</v>
      </c>
      <c r="Q3113">
        <f t="shared" si="169"/>
        <v>-3.7507257777777707</v>
      </c>
      <c r="V3113">
        <f t="shared" si="170"/>
        <v>370.79434822222225</v>
      </c>
    </row>
    <row r="3114" spans="1:22" x14ac:dyDescent="0.3">
      <c r="A3114">
        <v>3112</v>
      </c>
      <c r="B3114">
        <v>2018</v>
      </c>
      <c r="C3114">
        <v>7</v>
      </c>
      <c r="D3114">
        <v>10</v>
      </c>
      <c r="E3114">
        <v>374.496216</v>
      </c>
      <c r="F3114">
        <v>289.40625</v>
      </c>
      <c r="Q3114">
        <f t="shared" si="169"/>
        <v>-0.13614411111111244</v>
      </c>
      <c r="V3114">
        <f t="shared" si="170"/>
        <v>374.36007188888891</v>
      </c>
    </row>
    <row r="3115" spans="1:22" x14ac:dyDescent="0.3">
      <c r="A3115">
        <v>3113</v>
      </c>
      <c r="B3115">
        <v>2018</v>
      </c>
      <c r="C3115">
        <v>7</v>
      </c>
      <c r="D3115">
        <v>11</v>
      </c>
      <c r="E3115">
        <v>374.45031699999998</v>
      </c>
      <c r="F3115">
        <v>286.8125</v>
      </c>
      <c r="Q3115">
        <f t="shared" si="169"/>
        <v>3.9849397777777731</v>
      </c>
      <c r="V3115">
        <f t="shared" si="170"/>
        <v>378.43525677777774</v>
      </c>
    </row>
    <row r="3116" spans="1:22" x14ac:dyDescent="0.3">
      <c r="A3116">
        <v>3114</v>
      </c>
      <c r="B3116">
        <v>2018</v>
      </c>
      <c r="C3116">
        <v>7</v>
      </c>
      <c r="D3116">
        <v>12</v>
      </c>
      <c r="E3116">
        <v>374.40566999999999</v>
      </c>
      <c r="F3116">
        <v>285.0625</v>
      </c>
      <c r="Q3116">
        <f t="shared" si="169"/>
        <v>7.8677928888888822</v>
      </c>
      <c r="V3116">
        <f t="shared" si="170"/>
        <v>382.27346288888884</v>
      </c>
    </row>
    <row r="3117" spans="1:22" x14ac:dyDescent="0.3">
      <c r="A3117">
        <v>3115</v>
      </c>
      <c r="B3117">
        <v>2018</v>
      </c>
      <c r="C3117">
        <v>7</v>
      </c>
      <c r="D3117">
        <v>13</v>
      </c>
      <c r="E3117">
        <v>374.36142000000001</v>
      </c>
      <c r="F3117">
        <v>283.33334400000001</v>
      </c>
      <c r="Q3117">
        <f t="shared" ref="Q3117:Q3180" si="171">Q195</f>
        <v>11.371624222222218</v>
      </c>
      <c r="V3117">
        <f t="shared" si="170"/>
        <v>385.73304422222225</v>
      </c>
    </row>
    <row r="3118" spans="1:22" x14ac:dyDescent="0.3">
      <c r="A3118">
        <v>3116</v>
      </c>
      <c r="B3118">
        <v>2018</v>
      </c>
      <c r="C3118">
        <v>7</v>
      </c>
      <c r="D3118">
        <v>14</v>
      </c>
      <c r="E3118">
        <v>374.318848</v>
      </c>
      <c r="F3118">
        <v>281.14584400000001</v>
      </c>
      <c r="Q3118">
        <f t="shared" si="171"/>
        <v>14.969005999999991</v>
      </c>
      <c r="V3118">
        <f t="shared" si="170"/>
        <v>389.28785399999998</v>
      </c>
    </row>
    <row r="3119" spans="1:22" x14ac:dyDescent="0.3">
      <c r="A3119">
        <v>3117</v>
      </c>
      <c r="B3119">
        <v>2018</v>
      </c>
      <c r="C3119">
        <v>7</v>
      </c>
      <c r="D3119">
        <v>15</v>
      </c>
      <c r="E3119">
        <v>374.27761800000002</v>
      </c>
      <c r="F3119">
        <v>278.72915599999999</v>
      </c>
      <c r="Q3119">
        <f t="shared" si="171"/>
        <v>18.26070144444445</v>
      </c>
      <c r="V3119">
        <f t="shared" si="170"/>
        <v>392.53831944444448</v>
      </c>
    </row>
    <row r="3120" spans="1:22" x14ac:dyDescent="0.3">
      <c r="A3120">
        <v>3118</v>
      </c>
      <c r="B3120">
        <v>2018</v>
      </c>
      <c r="C3120">
        <v>7</v>
      </c>
      <c r="D3120">
        <v>16</v>
      </c>
      <c r="E3120">
        <v>374.23761000000002</v>
      </c>
      <c r="F3120">
        <v>276.91665599999999</v>
      </c>
      <c r="Q3120">
        <f t="shared" si="171"/>
        <v>21.234088555555573</v>
      </c>
      <c r="V3120">
        <f t="shared" si="170"/>
        <v>395.47169855555558</v>
      </c>
    </row>
    <row r="3121" spans="1:22" x14ac:dyDescent="0.3">
      <c r="A3121">
        <v>3119</v>
      </c>
      <c r="B3121">
        <v>2018</v>
      </c>
      <c r="C3121">
        <v>7</v>
      </c>
      <c r="D3121">
        <v>17</v>
      </c>
      <c r="E3121">
        <v>374.198151</v>
      </c>
      <c r="F3121">
        <v>275.3125</v>
      </c>
      <c r="Q3121">
        <f t="shared" si="171"/>
        <v>23.90469522222222</v>
      </c>
      <c r="V3121">
        <f t="shared" si="170"/>
        <v>398.10284622222224</v>
      </c>
    </row>
    <row r="3122" spans="1:22" x14ac:dyDescent="0.3">
      <c r="A3122">
        <v>3120</v>
      </c>
      <c r="B3122">
        <v>2018</v>
      </c>
      <c r="C3122">
        <v>7</v>
      </c>
      <c r="D3122">
        <v>18</v>
      </c>
      <c r="E3122">
        <v>374.15945399999998</v>
      </c>
      <c r="F3122">
        <v>273.83334400000001</v>
      </c>
      <c r="Q3122">
        <f t="shared" si="171"/>
        <v>26.928712555555553</v>
      </c>
      <c r="V3122">
        <f t="shared" si="170"/>
        <v>401.08816655555552</v>
      </c>
    </row>
    <row r="3123" spans="1:22" x14ac:dyDescent="0.3">
      <c r="A3123">
        <v>3121</v>
      </c>
      <c r="B3123">
        <v>2018</v>
      </c>
      <c r="C3123">
        <v>7</v>
      </c>
      <c r="D3123">
        <v>19</v>
      </c>
      <c r="E3123">
        <v>374.12142899999998</v>
      </c>
      <c r="F3123">
        <v>272.27084400000001</v>
      </c>
      <c r="Q3123">
        <f t="shared" si="171"/>
        <v>28.88443344444444</v>
      </c>
      <c r="V3123">
        <f t="shared" si="170"/>
        <v>403.0058624444444</v>
      </c>
    </row>
    <row r="3124" spans="1:22" x14ac:dyDescent="0.3">
      <c r="A3124">
        <v>3122</v>
      </c>
      <c r="B3124">
        <v>2018</v>
      </c>
      <c r="C3124">
        <v>7</v>
      </c>
      <c r="D3124">
        <v>20</v>
      </c>
      <c r="E3124">
        <v>374.08340500000003</v>
      </c>
      <c r="F3124">
        <v>270.58334400000001</v>
      </c>
      <c r="Q3124">
        <f t="shared" si="171"/>
        <v>32.043072111111115</v>
      </c>
      <c r="V3124">
        <f t="shared" si="170"/>
        <v>406.12647711111117</v>
      </c>
    </row>
    <row r="3125" spans="1:22" x14ac:dyDescent="0.3">
      <c r="A3125">
        <v>3123</v>
      </c>
      <c r="B3125">
        <v>2018</v>
      </c>
      <c r="C3125">
        <v>7</v>
      </c>
      <c r="D3125">
        <v>21</v>
      </c>
      <c r="E3125">
        <v>374.04647799999998</v>
      </c>
      <c r="F3125">
        <v>268.77084400000001</v>
      </c>
      <c r="Q3125">
        <f t="shared" si="171"/>
        <v>34.883117666666664</v>
      </c>
      <c r="V3125">
        <f t="shared" si="170"/>
        <v>408.92959566666661</v>
      </c>
    </row>
    <row r="3126" spans="1:22" x14ac:dyDescent="0.3">
      <c r="A3126">
        <v>3124</v>
      </c>
      <c r="B3126">
        <v>2018</v>
      </c>
      <c r="C3126">
        <v>7</v>
      </c>
      <c r="D3126">
        <v>22</v>
      </c>
      <c r="E3126">
        <v>374.00997899999999</v>
      </c>
      <c r="F3126">
        <v>267.23959400000001</v>
      </c>
      <c r="Q3126">
        <f t="shared" si="171"/>
        <v>37.630267444444442</v>
      </c>
      <c r="V3126">
        <f t="shared" si="170"/>
        <v>411.64024644444441</v>
      </c>
    </row>
    <row r="3127" spans="1:22" x14ac:dyDescent="0.3">
      <c r="A3127">
        <v>3125</v>
      </c>
      <c r="B3127">
        <v>2018</v>
      </c>
      <c r="C3127">
        <v>7</v>
      </c>
      <c r="D3127">
        <v>23</v>
      </c>
      <c r="E3127">
        <v>373.974152</v>
      </c>
      <c r="F3127">
        <v>265.46875</v>
      </c>
      <c r="Q3127">
        <f t="shared" si="171"/>
        <v>40.648223999999999</v>
      </c>
      <c r="V3127">
        <f t="shared" si="170"/>
        <v>414.62237600000003</v>
      </c>
    </row>
    <row r="3128" spans="1:22" x14ac:dyDescent="0.3">
      <c r="A3128">
        <v>3126</v>
      </c>
      <c r="B3128">
        <v>2018</v>
      </c>
      <c r="C3128">
        <v>7</v>
      </c>
      <c r="D3128">
        <v>24</v>
      </c>
      <c r="E3128">
        <v>373.93908699999997</v>
      </c>
      <c r="F3128">
        <v>263.39584400000001</v>
      </c>
      <c r="Q3128">
        <f t="shared" si="171"/>
        <v>43.987416444444442</v>
      </c>
      <c r="V3128">
        <f t="shared" si="170"/>
        <v>417.92650344444439</v>
      </c>
    </row>
    <row r="3129" spans="1:22" x14ac:dyDescent="0.3">
      <c r="A3129">
        <v>3127</v>
      </c>
      <c r="B3129">
        <v>2018</v>
      </c>
      <c r="C3129">
        <v>7</v>
      </c>
      <c r="D3129">
        <v>25</v>
      </c>
      <c r="E3129">
        <v>373.90454099999999</v>
      </c>
      <c r="F3129">
        <v>261.60415599999999</v>
      </c>
      <c r="Q3129">
        <f t="shared" si="171"/>
        <v>47.220932111111118</v>
      </c>
      <c r="V3129">
        <f t="shared" si="170"/>
        <v>421.12547311111109</v>
      </c>
    </row>
    <row r="3130" spans="1:22" x14ac:dyDescent="0.3">
      <c r="A3130">
        <v>3128</v>
      </c>
      <c r="B3130">
        <v>2018</v>
      </c>
      <c r="C3130">
        <v>7</v>
      </c>
      <c r="D3130">
        <v>26</v>
      </c>
      <c r="E3130">
        <v>373.87033100000002</v>
      </c>
      <c r="F3130">
        <v>260.22915599999999</v>
      </c>
      <c r="Q3130">
        <f t="shared" si="171"/>
        <v>50.041812444444446</v>
      </c>
      <c r="V3130">
        <f t="shared" si="170"/>
        <v>423.9121434444445</v>
      </c>
    </row>
    <row r="3131" spans="1:22" x14ac:dyDescent="0.3">
      <c r="A3131">
        <v>3129</v>
      </c>
      <c r="B3131">
        <v>2018</v>
      </c>
      <c r="C3131">
        <v>7</v>
      </c>
      <c r="D3131">
        <v>27</v>
      </c>
      <c r="E3131">
        <v>373.83605999999997</v>
      </c>
      <c r="F3131">
        <v>259.04165599999999</v>
      </c>
      <c r="Q3131">
        <f t="shared" si="171"/>
        <v>52.622131333333321</v>
      </c>
      <c r="V3131">
        <f t="shared" si="170"/>
        <v>426.45819133333327</v>
      </c>
    </row>
    <row r="3132" spans="1:22" x14ac:dyDescent="0.3">
      <c r="A3132">
        <v>3130</v>
      </c>
      <c r="B3132">
        <v>2018</v>
      </c>
      <c r="C3132">
        <v>7</v>
      </c>
      <c r="D3132">
        <v>28</v>
      </c>
      <c r="E3132">
        <v>373.80255099999999</v>
      </c>
      <c r="F3132">
        <v>257.52084400000001</v>
      </c>
      <c r="Q3132">
        <f t="shared" si="171"/>
        <v>55.291880222222211</v>
      </c>
      <c r="V3132">
        <f t="shared" si="170"/>
        <v>429.09443122222223</v>
      </c>
    </row>
    <row r="3133" spans="1:22" x14ac:dyDescent="0.3">
      <c r="A3133">
        <v>3131</v>
      </c>
      <c r="B3133">
        <v>2018</v>
      </c>
      <c r="C3133">
        <v>7</v>
      </c>
      <c r="D3133">
        <v>29</v>
      </c>
      <c r="E3133">
        <v>373.76943999999997</v>
      </c>
      <c r="F3133">
        <v>256.04165599999999</v>
      </c>
      <c r="Q3133">
        <f t="shared" si="171"/>
        <v>57.783158999999991</v>
      </c>
      <c r="V3133">
        <f t="shared" si="170"/>
        <v>431.55259899999999</v>
      </c>
    </row>
    <row r="3134" spans="1:22" x14ac:dyDescent="0.3">
      <c r="A3134">
        <v>3132</v>
      </c>
      <c r="B3134">
        <v>2018</v>
      </c>
      <c r="C3134">
        <v>7</v>
      </c>
      <c r="D3134">
        <v>30</v>
      </c>
      <c r="E3134">
        <v>373.73681599999998</v>
      </c>
      <c r="F3134">
        <v>254.58332799999999</v>
      </c>
      <c r="Q3134">
        <f t="shared" si="171"/>
        <v>60.366397555555551</v>
      </c>
      <c r="V3134">
        <f t="shared" si="170"/>
        <v>434.1032135555555</v>
      </c>
    </row>
    <row r="3135" spans="1:22" x14ac:dyDescent="0.3">
      <c r="A3135">
        <v>3133</v>
      </c>
      <c r="B3135">
        <v>2018</v>
      </c>
      <c r="C3135">
        <v>7</v>
      </c>
      <c r="D3135">
        <v>31</v>
      </c>
      <c r="E3135">
        <v>373.70461999999998</v>
      </c>
      <c r="F3135">
        <v>253.52082799999999</v>
      </c>
      <c r="Q3135">
        <f t="shared" si="171"/>
        <v>62.779181888888893</v>
      </c>
      <c r="V3135">
        <f t="shared" si="170"/>
        <v>436.48380188888888</v>
      </c>
    </row>
    <row r="3136" spans="1:22" x14ac:dyDescent="0.3">
      <c r="A3136">
        <v>3134</v>
      </c>
      <c r="B3136">
        <v>2018</v>
      </c>
      <c r="C3136">
        <v>8</v>
      </c>
      <c r="D3136">
        <v>1</v>
      </c>
      <c r="E3136">
        <v>373.67245500000001</v>
      </c>
      <c r="F3136">
        <v>251.91667200000001</v>
      </c>
      <c r="Q3136">
        <f t="shared" si="171"/>
        <v>65.293704444444458</v>
      </c>
      <c r="V3136">
        <f t="shared" si="170"/>
        <v>438.96615944444449</v>
      </c>
    </row>
    <row r="3137" spans="1:22" x14ac:dyDescent="0.3">
      <c r="A3137">
        <v>3135</v>
      </c>
      <c r="B3137">
        <v>2018</v>
      </c>
      <c r="C3137">
        <v>8</v>
      </c>
      <c r="D3137">
        <v>2</v>
      </c>
      <c r="E3137">
        <v>373.64025900000001</v>
      </c>
      <c r="F3137">
        <v>250.83332799999999</v>
      </c>
      <c r="Q3137">
        <f t="shared" si="171"/>
        <v>67.523661333333337</v>
      </c>
      <c r="V3137">
        <f t="shared" si="170"/>
        <v>441.16392033333335</v>
      </c>
    </row>
    <row r="3138" spans="1:22" x14ac:dyDescent="0.3">
      <c r="A3138">
        <v>3136</v>
      </c>
      <c r="B3138">
        <v>2018</v>
      </c>
      <c r="C3138">
        <v>8</v>
      </c>
      <c r="D3138">
        <v>3</v>
      </c>
      <c r="E3138">
        <v>373.60815400000001</v>
      </c>
      <c r="F3138">
        <v>249.29167200000001</v>
      </c>
      <c r="Q3138">
        <f t="shared" si="171"/>
        <v>69.839560555555565</v>
      </c>
      <c r="V3138">
        <f t="shared" si="170"/>
        <v>443.44771455555559</v>
      </c>
    </row>
    <row r="3139" spans="1:22" x14ac:dyDescent="0.3">
      <c r="A3139">
        <v>3137</v>
      </c>
      <c r="B3139">
        <v>2018</v>
      </c>
      <c r="C3139">
        <v>8</v>
      </c>
      <c r="D3139">
        <v>4</v>
      </c>
      <c r="E3139">
        <v>373.576324</v>
      </c>
      <c r="F3139">
        <v>247.72917200000001</v>
      </c>
      <c r="Q3139">
        <f t="shared" si="171"/>
        <v>72.313422111111123</v>
      </c>
      <c r="V3139">
        <f t="shared" ref="V3139:V3202" si="172">E3139+Q3139</f>
        <v>445.88974611111109</v>
      </c>
    </row>
    <row r="3140" spans="1:22" x14ac:dyDescent="0.3">
      <c r="A3140">
        <v>3138</v>
      </c>
      <c r="B3140">
        <v>2018</v>
      </c>
      <c r="C3140">
        <v>8</v>
      </c>
      <c r="D3140">
        <v>5</v>
      </c>
      <c r="E3140">
        <v>373.54434199999997</v>
      </c>
      <c r="F3140">
        <v>246.39582799999999</v>
      </c>
      <c r="Q3140">
        <f t="shared" si="171"/>
        <v>74.402625111111107</v>
      </c>
      <c r="V3140">
        <f t="shared" si="172"/>
        <v>447.94696711111106</v>
      </c>
    </row>
    <row r="3141" spans="1:22" x14ac:dyDescent="0.3">
      <c r="A3141">
        <v>3139</v>
      </c>
      <c r="B3141">
        <v>2018</v>
      </c>
      <c r="C3141">
        <v>8</v>
      </c>
      <c r="D3141">
        <v>6</v>
      </c>
      <c r="E3141">
        <v>373.51275600000002</v>
      </c>
      <c r="F3141">
        <v>245.47917200000001</v>
      </c>
      <c r="Q3141">
        <f t="shared" si="171"/>
        <v>76.711281666666665</v>
      </c>
      <c r="V3141">
        <f t="shared" si="172"/>
        <v>450.22403766666667</v>
      </c>
    </row>
    <row r="3142" spans="1:22" x14ac:dyDescent="0.3">
      <c r="A3142">
        <v>3140</v>
      </c>
      <c r="B3142">
        <v>2018</v>
      </c>
      <c r="C3142">
        <v>8</v>
      </c>
      <c r="D3142">
        <v>7</v>
      </c>
      <c r="E3142">
        <v>373.48156699999998</v>
      </c>
      <c r="F3142">
        <v>243.94792200000001</v>
      </c>
      <c r="Q3142">
        <f t="shared" si="171"/>
        <v>78.626437666666661</v>
      </c>
      <c r="V3142">
        <f t="shared" si="172"/>
        <v>452.10800466666666</v>
      </c>
    </row>
    <row r="3143" spans="1:22" x14ac:dyDescent="0.3">
      <c r="A3143">
        <v>3141</v>
      </c>
      <c r="B3143">
        <v>2018</v>
      </c>
      <c r="C3143">
        <v>8</v>
      </c>
      <c r="D3143">
        <v>8</v>
      </c>
      <c r="E3143">
        <v>373.45098899999999</v>
      </c>
      <c r="F3143">
        <v>242.21875</v>
      </c>
      <c r="Q3143">
        <f t="shared" si="171"/>
        <v>81.368394777777766</v>
      </c>
      <c r="V3143">
        <f t="shared" si="172"/>
        <v>454.81938377777777</v>
      </c>
    </row>
    <row r="3144" spans="1:22" x14ac:dyDescent="0.3">
      <c r="A3144">
        <v>3142</v>
      </c>
      <c r="B3144">
        <v>2018</v>
      </c>
      <c r="C3144">
        <v>8</v>
      </c>
      <c r="D3144">
        <v>9</v>
      </c>
      <c r="E3144">
        <v>373.421356</v>
      </c>
      <c r="F3144">
        <v>240.89582799999999</v>
      </c>
      <c r="Q3144">
        <f t="shared" si="171"/>
        <v>83.317718444444438</v>
      </c>
      <c r="V3144">
        <f t="shared" si="172"/>
        <v>456.73907444444444</v>
      </c>
    </row>
    <row r="3145" spans="1:22" x14ac:dyDescent="0.3">
      <c r="A3145">
        <v>3143</v>
      </c>
      <c r="B3145">
        <v>2018</v>
      </c>
      <c r="C3145">
        <v>8</v>
      </c>
      <c r="D3145">
        <v>10</v>
      </c>
      <c r="E3145">
        <v>373.390625</v>
      </c>
      <c r="F3145">
        <v>239.33332799999999</v>
      </c>
      <c r="Q3145">
        <f t="shared" si="171"/>
        <v>84.670678111111101</v>
      </c>
      <c r="V3145">
        <f t="shared" si="172"/>
        <v>458.0613031111111</v>
      </c>
    </row>
    <row r="3146" spans="1:22" x14ac:dyDescent="0.3">
      <c r="A3146">
        <v>3144</v>
      </c>
      <c r="B3146">
        <v>2018</v>
      </c>
      <c r="C3146">
        <v>8</v>
      </c>
      <c r="D3146">
        <v>11</v>
      </c>
      <c r="E3146">
        <v>373.35952800000001</v>
      </c>
      <c r="F3146">
        <v>238.1875</v>
      </c>
      <c r="Q3146">
        <f t="shared" si="171"/>
        <v>86.768449666666683</v>
      </c>
      <c r="V3146">
        <f t="shared" si="172"/>
        <v>460.12797766666671</v>
      </c>
    </row>
    <row r="3147" spans="1:22" x14ac:dyDescent="0.3">
      <c r="A3147">
        <v>3145</v>
      </c>
      <c r="B3147">
        <v>2018</v>
      </c>
      <c r="C3147">
        <v>8</v>
      </c>
      <c r="D3147">
        <v>12</v>
      </c>
      <c r="E3147">
        <v>373.32861300000002</v>
      </c>
      <c r="F3147">
        <v>236.77082799999999</v>
      </c>
      <c r="Q3147">
        <f t="shared" si="171"/>
        <v>88.913631888888887</v>
      </c>
      <c r="V3147">
        <f t="shared" si="172"/>
        <v>462.24224488888888</v>
      </c>
    </row>
    <row r="3148" spans="1:22" x14ac:dyDescent="0.3">
      <c r="A3148">
        <v>3146</v>
      </c>
      <c r="B3148">
        <v>2018</v>
      </c>
      <c r="C3148">
        <v>8</v>
      </c>
      <c r="D3148">
        <v>13</v>
      </c>
      <c r="E3148">
        <v>373.29855300000003</v>
      </c>
      <c r="F3148">
        <v>235.33332799999999</v>
      </c>
      <c r="Q3148">
        <f t="shared" si="171"/>
        <v>91.079413666666653</v>
      </c>
      <c r="V3148">
        <f t="shared" si="172"/>
        <v>464.37796666666668</v>
      </c>
    </row>
    <row r="3149" spans="1:22" x14ac:dyDescent="0.3">
      <c r="A3149">
        <v>3147</v>
      </c>
      <c r="B3149">
        <v>2018</v>
      </c>
      <c r="C3149">
        <v>8</v>
      </c>
      <c r="D3149">
        <v>14</v>
      </c>
      <c r="E3149">
        <v>373.26861600000001</v>
      </c>
      <c r="F3149">
        <v>234.29167200000001</v>
      </c>
      <c r="Q3149">
        <f t="shared" si="171"/>
        <v>92.755459333333334</v>
      </c>
      <c r="V3149">
        <f t="shared" si="172"/>
        <v>466.02407533333337</v>
      </c>
    </row>
    <row r="3150" spans="1:22" x14ac:dyDescent="0.3">
      <c r="A3150">
        <v>3148</v>
      </c>
      <c r="B3150">
        <v>2018</v>
      </c>
      <c r="C3150">
        <v>8</v>
      </c>
      <c r="D3150">
        <v>15</v>
      </c>
      <c r="E3150">
        <v>373.239014</v>
      </c>
      <c r="F3150">
        <v>233.02082799999999</v>
      </c>
      <c r="Q3150">
        <f t="shared" si="171"/>
        <v>122.738722</v>
      </c>
      <c r="V3150">
        <f t="shared" si="172"/>
        <v>495.97773599999999</v>
      </c>
    </row>
    <row r="3151" spans="1:22" x14ac:dyDescent="0.3">
      <c r="A3151">
        <v>3149</v>
      </c>
      <c r="B3151">
        <v>2018</v>
      </c>
      <c r="C3151">
        <v>8</v>
      </c>
      <c r="D3151">
        <v>16</v>
      </c>
      <c r="E3151">
        <v>373.20883199999997</v>
      </c>
      <c r="F3151">
        <v>232.08332799999999</v>
      </c>
      <c r="Q3151">
        <f t="shared" si="171"/>
        <v>96.565126222222219</v>
      </c>
      <c r="V3151">
        <f t="shared" si="172"/>
        <v>469.77395822222218</v>
      </c>
    </row>
    <row r="3152" spans="1:22" x14ac:dyDescent="0.3">
      <c r="A3152">
        <v>3150</v>
      </c>
      <c r="B3152">
        <v>2018</v>
      </c>
      <c r="C3152">
        <v>8</v>
      </c>
      <c r="D3152">
        <v>17</v>
      </c>
      <c r="E3152">
        <v>373.17901599999999</v>
      </c>
      <c r="F3152">
        <v>230.77082799999999</v>
      </c>
      <c r="Q3152">
        <f t="shared" si="171"/>
        <v>98.497401111111117</v>
      </c>
      <c r="V3152">
        <f t="shared" si="172"/>
        <v>471.67641711111111</v>
      </c>
    </row>
    <row r="3153" spans="1:22" x14ac:dyDescent="0.3">
      <c r="A3153">
        <v>3151</v>
      </c>
      <c r="B3153">
        <v>2018</v>
      </c>
      <c r="C3153">
        <v>8</v>
      </c>
      <c r="D3153">
        <v>18</v>
      </c>
      <c r="E3153">
        <v>373.14910900000001</v>
      </c>
      <c r="F3153">
        <v>229.1875</v>
      </c>
      <c r="Q3153">
        <f t="shared" si="171"/>
        <v>100.06689944444445</v>
      </c>
      <c r="V3153">
        <f t="shared" si="172"/>
        <v>473.21600844444447</v>
      </c>
    </row>
    <row r="3154" spans="1:22" x14ac:dyDescent="0.3">
      <c r="A3154">
        <v>3152</v>
      </c>
      <c r="B3154">
        <v>2018</v>
      </c>
      <c r="C3154">
        <v>8</v>
      </c>
      <c r="D3154">
        <v>19</v>
      </c>
      <c r="E3154">
        <v>373.11923200000001</v>
      </c>
      <c r="F3154">
        <v>228.35417200000001</v>
      </c>
      <c r="Q3154">
        <f t="shared" si="171"/>
        <v>101.87088511111109</v>
      </c>
      <c r="V3154">
        <f t="shared" si="172"/>
        <v>474.99011711111109</v>
      </c>
    </row>
    <row r="3155" spans="1:22" x14ac:dyDescent="0.3">
      <c r="A3155">
        <v>3153</v>
      </c>
      <c r="B3155">
        <v>2018</v>
      </c>
      <c r="C3155">
        <v>8</v>
      </c>
      <c r="D3155">
        <v>20</v>
      </c>
      <c r="E3155">
        <v>373.08956899999998</v>
      </c>
      <c r="F3155">
        <v>226.9375</v>
      </c>
      <c r="Q3155">
        <f t="shared" si="171"/>
        <v>103.38604233333334</v>
      </c>
      <c r="V3155">
        <f t="shared" si="172"/>
        <v>476.47561133333329</v>
      </c>
    </row>
    <row r="3156" spans="1:22" x14ac:dyDescent="0.3">
      <c r="A3156">
        <v>3154</v>
      </c>
      <c r="B3156">
        <v>2018</v>
      </c>
      <c r="C3156">
        <v>8</v>
      </c>
      <c r="D3156">
        <v>21</v>
      </c>
      <c r="E3156">
        <v>373.06057700000002</v>
      </c>
      <c r="F3156">
        <v>225.95832799999999</v>
      </c>
      <c r="Q3156">
        <f t="shared" si="171"/>
        <v>105.39706577777777</v>
      </c>
      <c r="V3156">
        <f t="shared" si="172"/>
        <v>478.45764277777778</v>
      </c>
    </row>
    <row r="3157" spans="1:22" x14ac:dyDescent="0.3">
      <c r="A3157">
        <v>3155</v>
      </c>
      <c r="B3157">
        <v>2018</v>
      </c>
      <c r="C3157">
        <v>8</v>
      </c>
      <c r="D3157">
        <v>22</v>
      </c>
      <c r="E3157">
        <v>373.03143299999999</v>
      </c>
      <c r="F3157">
        <v>224.90625</v>
      </c>
      <c r="Q3157">
        <f t="shared" si="171"/>
        <v>107.31358855555555</v>
      </c>
      <c r="V3157">
        <f t="shared" si="172"/>
        <v>480.34502155555555</v>
      </c>
    </row>
    <row r="3158" spans="1:22" x14ac:dyDescent="0.3">
      <c r="A3158">
        <v>3156</v>
      </c>
      <c r="B3158">
        <v>2018</v>
      </c>
      <c r="C3158">
        <v>8</v>
      </c>
      <c r="D3158">
        <v>23</v>
      </c>
      <c r="E3158">
        <v>373.00262500000002</v>
      </c>
      <c r="F3158">
        <v>224.14582799999999</v>
      </c>
      <c r="Q3158">
        <f t="shared" si="171"/>
        <v>108.90832044444446</v>
      </c>
      <c r="V3158">
        <f t="shared" si="172"/>
        <v>481.91094544444445</v>
      </c>
    </row>
    <row r="3159" spans="1:22" x14ac:dyDescent="0.3">
      <c r="A3159">
        <v>3157</v>
      </c>
      <c r="B3159">
        <v>2018</v>
      </c>
      <c r="C3159">
        <v>8</v>
      </c>
      <c r="D3159">
        <v>24</v>
      </c>
      <c r="E3159">
        <v>372.97311400000001</v>
      </c>
      <c r="F3159">
        <v>223.54167200000001</v>
      </c>
      <c r="Q3159">
        <f t="shared" si="171"/>
        <v>110.85681177777776</v>
      </c>
      <c r="V3159">
        <f t="shared" si="172"/>
        <v>483.82992577777776</v>
      </c>
    </row>
    <row r="3160" spans="1:22" x14ac:dyDescent="0.3">
      <c r="A3160">
        <v>3158</v>
      </c>
      <c r="B3160">
        <v>2018</v>
      </c>
      <c r="C3160">
        <v>8</v>
      </c>
      <c r="D3160">
        <v>25</v>
      </c>
      <c r="E3160">
        <v>372.942902</v>
      </c>
      <c r="F3160">
        <v>222.04167200000001</v>
      </c>
      <c r="Q3160">
        <f t="shared" si="171"/>
        <v>111.82386433333333</v>
      </c>
      <c r="V3160">
        <f t="shared" si="172"/>
        <v>484.76676633333335</v>
      </c>
    </row>
    <row r="3161" spans="1:22" x14ac:dyDescent="0.3">
      <c r="A3161">
        <v>3159</v>
      </c>
      <c r="B3161">
        <v>2018</v>
      </c>
      <c r="C3161">
        <v>8</v>
      </c>
      <c r="D3161">
        <v>26</v>
      </c>
      <c r="E3161">
        <v>372.91329999999999</v>
      </c>
      <c r="F3161">
        <v>220.95832799999999</v>
      </c>
      <c r="Q3161">
        <f t="shared" si="171"/>
        <v>113.66510522222221</v>
      </c>
      <c r="V3161">
        <f t="shared" si="172"/>
        <v>486.57840522222222</v>
      </c>
    </row>
    <row r="3162" spans="1:22" x14ac:dyDescent="0.3">
      <c r="A3162">
        <v>3160</v>
      </c>
      <c r="B3162">
        <v>2018</v>
      </c>
      <c r="C3162">
        <v>8</v>
      </c>
      <c r="D3162">
        <v>27</v>
      </c>
      <c r="E3162">
        <v>372.88421599999998</v>
      </c>
      <c r="F3162">
        <v>220.54167200000001</v>
      </c>
      <c r="Q3162">
        <f t="shared" si="171"/>
        <v>115.53928788888889</v>
      </c>
      <c r="V3162">
        <f t="shared" si="172"/>
        <v>488.42350388888889</v>
      </c>
    </row>
    <row r="3163" spans="1:22" x14ac:dyDescent="0.3">
      <c r="A3163">
        <v>3161</v>
      </c>
      <c r="B3163">
        <v>2018</v>
      </c>
      <c r="C3163">
        <v>8</v>
      </c>
      <c r="D3163">
        <v>28</v>
      </c>
      <c r="E3163">
        <v>372.85580399999998</v>
      </c>
      <c r="F3163">
        <v>218.70832799999999</v>
      </c>
      <c r="Q3163">
        <f t="shared" si="171"/>
        <v>116.86053122222221</v>
      </c>
      <c r="V3163">
        <f t="shared" si="172"/>
        <v>489.7163352222222</v>
      </c>
    </row>
    <row r="3164" spans="1:22" x14ac:dyDescent="0.3">
      <c r="A3164">
        <v>3162</v>
      </c>
      <c r="B3164">
        <v>2018</v>
      </c>
      <c r="C3164">
        <v>8</v>
      </c>
      <c r="D3164">
        <v>29</v>
      </c>
      <c r="E3164">
        <v>372.82641599999999</v>
      </c>
      <c r="F3164">
        <v>217.77082799999999</v>
      </c>
      <c r="Q3164">
        <f t="shared" si="171"/>
        <v>118.18977355555555</v>
      </c>
      <c r="V3164">
        <f t="shared" si="172"/>
        <v>491.01618955555557</v>
      </c>
    </row>
    <row r="3165" spans="1:22" x14ac:dyDescent="0.3">
      <c r="A3165">
        <v>3163</v>
      </c>
      <c r="B3165">
        <v>2018</v>
      </c>
      <c r="C3165">
        <v>8</v>
      </c>
      <c r="D3165">
        <v>30</v>
      </c>
      <c r="E3165">
        <v>372.79733299999998</v>
      </c>
      <c r="F3165">
        <v>216.22917200000001</v>
      </c>
      <c r="Q3165">
        <f t="shared" si="171"/>
        <v>119.24565133333333</v>
      </c>
      <c r="V3165">
        <f t="shared" si="172"/>
        <v>492.04298433333332</v>
      </c>
    </row>
    <row r="3166" spans="1:22" x14ac:dyDescent="0.3">
      <c r="A3166">
        <v>3164</v>
      </c>
      <c r="B3166">
        <v>2018</v>
      </c>
      <c r="C3166">
        <v>8</v>
      </c>
      <c r="D3166">
        <v>31</v>
      </c>
      <c r="E3166">
        <v>372.76821899999999</v>
      </c>
      <c r="F3166">
        <v>215.625</v>
      </c>
      <c r="Q3166">
        <f t="shared" si="171"/>
        <v>120.95154666666667</v>
      </c>
      <c r="V3166">
        <f t="shared" si="172"/>
        <v>493.71976566666666</v>
      </c>
    </row>
    <row r="3167" spans="1:22" x14ac:dyDescent="0.3">
      <c r="A3167">
        <v>3165</v>
      </c>
      <c r="B3167">
        <v>2018</v>
      </c>
      <c r="C3167">
        <v>9</v>
      </c>
      <c r="D3167">
        <v>1</v>
      </c>
      <c r="E3167">
        <v>372.73928799999999</v>
      </c>
      <c r="F3167">
        <v>214.1875</v>
      </c>
      <c r="Q3167">
        <f t="shared" si="171"/>
        <v>122.30340066666668</v>
      </c>
      <c r="V3167">
        <f t="shared" si="172"/>
        <v>495.04268866666666</v>
      </c>
    </row>
    <row r="3168" spans="1:22" x14ac:dyDescent="0.3">
      <c r="A3168">
        <v>3166</v>
      </c>
      <c r="B3168">
        <v>2018</v>
      </c>
      <c r="C3168">
        <v>9</v>
      </c>
      <c r="D3168">
        <v>2</v>
      </c>
      <c r="E3168">
        <v>372.71044899999998</v>
      </c>
      <c r="F3168">
        <v>213.60417200000001</v>
      </c>
      <c r="Q3168">
        <f t="shared" si="171"/>
        <v>124.09770366666665</v>
      </c>
      <c r="V3168">
        <f t="shared" si="172"/>
        <v>496.80815266666662</v>
      </c>
    </row>
    <row r="3169" spans="1:22" x14ac:dyDescent="0.3">
      <c r="A3169">
        <v>3167</v>
      </c>
      <c r="B3169">
        <v>2018</v>
      </c>
      <c r="C3169">
        <v>9</v>
      </c>
      <c r="D3169">
        <v>3</v>
      </c>
      <c r="E3169">
        <v>372.680969</v>
      </c>
      <c r="F3169">
        <v>212.33332799999999</v>
      </c>
      <c r="Q3169">
        <f t="shared" si="171"/>
        <v>125.35657066666666</v>
      </c>
      <c r="V3169">
        <f t="shared" si="172"/>
        <v>498.03753966666665</v>
      </c>
    </row>
    <row r="3170" spans="1:22" x14ac:dyDescent="0.3">
      <c r="A3170">
        <v>3168</v>
      </c>
      <c r="B3170">
        <v>2018</v>
      </c>
      <c r="C3170">
        <v>9</v>
      </c>
      <c r="D3170">
        <v>4</v>
      </c>
      <c r="E3170">
        <v>372.65228300000001</v>
      </c>
      <c r="F3170">
        <v>211</v>
      </c>
      <c r="Q3170">
        <f t="shared" si="171"/>
        <v>126.61931722222224</v>
      </c>
      <c r="V3170">
        <f t="shared" si="172"/>
        <v>499.27160022222222</v>
      </c>
    </row>
    <row r="3171" spans="1:22" x14ac:dyDescent="0.3">
      <c r="A3171">
        <v>3169</v>
      </c>
      <c r="B3171">
        <v>2018</v>
      </c>
      <c r="C3171">
        <v>9</v>
      </c>
      <c r="D3171">
        <v>5</v>
      </c>
      <c r="E3171">
        <v>372.62396200000001</v>
      </c>
      <c r="F3171">
        <v>209.97917200000001</v>
      </c>
      <c r="Q3171">
        <f t="shared" si="171"/>
        <v>127.95116166666668</v>
      </c>
      <c r="V3171">
        <f t="shared" si="172"/>
        <v>500.57512366666668</v>
      </c>
    </row>
    <row r="3172" spans="1:22" x14ac:dyDescent="0.3">
      <c r="A3172">
        <v>3170</v>
      </c>
      <c r="B3172">
        <v>2018</v>
      </c>
      <c r="C3172">
        <v>9</v>
      </c>
      <c r="D3172">
        <v>6</v>
      </c>
      <c r="E3172">
        <v>372.59536700000001</v>
      </c>
      <c r="F3172">
        <v>208.75</v>
      </c>
      <c r="Q3172">
        <f t="shared" si="171"/>
        <v>128.98029222222223</v>
      </c>
      <c r="V3172">
        <f t="shared" si="172"/>
        <v>501.57565922222227</v>
      </c>
    </row>
    <row r="3173" spans="1:22" x14ac:dyDescent="0.3">
      <c r="A3173">
        <v>3171</v>
      </c>
      <c r="B3173">
        <v>2018</v>
      </c>
      <c r="C3173">
        <v>9</v>
      </c>
      <c r="D3173">
        <v>7</v>
      </c>
      <c r="E3173">
        <v>372.56643700000001</v>
      </c>
      <c r="F3173">
        <v>207.875</v>
      </c>
      <c r="Q3173">
        <f t="shared" si="171"/>
        <v>130.50003388888888</v>
      </c>
      <c r="V3173">
        <f t="shared" si="172"/>
        <v>503.06647088888889</v>
      </c>
    </row>
    <row r="3174" spans="1:22" x14ac:dyDescent="0.3">
      <c r="A3174">
        <v>3172</v>
      </c>
      <c r="B3174">
        <v>2018</v>
      </c>
      <c r="C3174">
        <v>9</v>
      </c>
      <c r="D3174">
        <v>8</v>
      </c>
      <c r="E3174">
        <v>372.53829999999999</v>
      </c>
      <c r="F3174">
        <v>206.47917200000001</v>
      </c>
      <c r="Q3174">
        <f t="shared" si="171"/>
        <v>131.93156933333333</v>
      </c>
      <c r="V3174">
        <f t="shared" si="172"/>
        <v>504.46986933333335</v>
      </c>
    </row>
    <row r="3175" spans="1:22" x14ac:dyDescent="0.3">
      <c r="A3175">
        <v>3173</v>
      </c>
      <c r="B3175">
        <v>2018</v>
      </c>
      <c r="C3175">
        <v>9</v>
      </c>
      <c r="D3175">
        <v>9</v>
      </c>
      <c r="E3175">
        <v>372.50991800000003</v>
      </c>
      <c r="F3175">
        <v>205.75</v>
      </c>
      <c r="Q3175">
        <f t="shared" si="171"/>
        <v>133.48139099999997</v>
      </c>
      <c r="V3175">
        <f t="shared" si="172"/>
        <v>505.991309</v>
      </c>
    </row>
    <row r="3176" spans="1:22" x14ac:dyDescent="0.3">
      <c r="A3176">
        <v>3174</v>
      </c>
      <c r="B3176">
        <v>2018</v>
      </c>
      <c r="C3176">
        <v>9</v>
      </c>
      <c r="D3176">
        <v>10</v>
      </c>
      <c r="E3176">
        <v>372.48220800000001</v>
      </c>
      <c r="F3176">
        <v>204.3125</v>
      </c>
      <c r="Q3176">
        <f t="shared" si="171"/>
        <v>135.06012466666667</v>
      </c>
      <c r="V3176">
        <f t="shared" si="172"/>
        <v>507.54233266666665</v>
      </c>
    </row>
    <row r="3177" spans="1:22" x14ac:dyDescent="0.3">
      <c r="A3177">
        <v>3175</v>
      </c>
      <c r="B3177">
        <v>2018</v>
      </c>
      <c r="C3177">
        <v>9</v>
      </c>
      <c r="D3177">
        <v>11</v>
      </c>
      <c r="E3177">
        <v>372.45388800000001</v>
      </c>
      <c r="F3177">
        <v>203.9375</v>
      </c>
      <c r="Q3177">
        <f t="shared" si="171"/>
        <v>136.20139922222222</v>
      </c>
      <c r="V3177">
        <f t="shared" si="172"/>
        <v>508.65528722222223</v>
      </c>
    </row>
    <row r="3178" spans="1:22" x14ac:dyDescent="0.3">
      <c r="A3178">
        <v>3176</v>
      </c>
      <c r="B3178">
        <v>2018</v>
      </c>
      <c r="C3178">
        <v>9</v>
      </c>
      <c r="D3178">
        <v>12</v>
      </c>
      <c r="E3178">
        <v>372.425995</v>
      </c>
      <c r="F3178">
        <v>202.54167200000001</v>
      </c>
      <c r="Q3178">
        <f t="shared" si="171"/>
        <v>137.54994722222224</v>
      </c>
      <c r="V3178">
        <f t="shared" si="172"/>
        <v>509.97594222222222</v>
      </c>
    </row>
    <row r="3179" spans="1:22" x14ac:dyDescent="0.3">
      <c r="A3179">
        <v>3177</v>
      </c>
      <c r="B3179">
        <v>2018</v>
      </c>
      <c r="C3179">
        <v>9</v>
      </c>
      <c r="D3179">
        <v>13</v>
      </c>
      <c r="E3179">
        <v>372.39846799999998</v>
      </c>
      <c r="F3179">
        <v>201.82292200000001</v>
      </c>
      <c r="Q3179">
        <f t="shared" si="171"/>
        <v>138.67525733333332</v>
      </c>
      <c r="V3179">
        <f t="shared" si="172"/>
        <v>511.0737253333333</v>
      </c>
    </row>
    <row r="3180" spans="1:22" x14ac:dyDescent="0.3">
      <c r="A3180">
        <v>3178</v>
      </c>
      <c r="B3180">
        <v>2018</v>
      </c>
      <c r="C3180">
        <v>9</v>
      </c>
      <c r="D3180">
        <v>14</v>
      </c>
      <c r="E3180">
        <v>372.37109400000003</v>
      </c>
      <c r="F3180">
        <v>201.05207799999999</v>
      </c>
      <c r="Q3180">
        <f t="shared" si="171"/>
        <v>139.87706166666669</v>
      </c>
      <c r="V3180">
        <f t="shared" si="172"/>
        <v>512.24815566666666</v>
      </c>
    </row>
    <row r="3181" spans="1:22" x14ac:dyDescent="0.3">
      <c r="A3181">
        <v>3179</v>
      </c>
      <c r="B3181">
        <v>2018</v>
      </c>
      <c r="C3181">
        <v>9</v>
      </c>
      <c r="D3181">
        <v>15</v>
      </c>
      <c r="E3181">
        <v>372.342804</v>
      </c>
      <c r="F3181">
        <v>200.20832799999999</v>
      </c>
      <c r="Q3181">
        <f t="shared" ref="Q3181:Q3244" si="173">Q259</f>
        <v>140.76982811111111</v>
      </c>
      <c r="V3181">
        <f t="shared" si="172"/>
        <v>513.11263211111111</v>
      </c>
    </row>
    <row r="3182" spans="1:22" x14ac:dyDescent="0.3">
      <c r="A3182">
        <v>3180</v>
      </c>
      <c r="B3182">
        <v>2018</v>
      </c>
      <c r="C3182">
        <v>9</v>
      </c>
      <c r="D3182">
        <v>16</v>
      </c>
      <c r="E3182">
        <v>372.31488000000002</v>
      </c>
      <c r="F3182">
        <v>200.25</v>
      </c>
      <c r="Q3182">
        <f t="shared" si="173"/>
        <v>141.85261688888892</v>
      </c>
      <c r="V3182">
        <f t="shared" si="172"/>
        <v>514.16749688888899</v>
      </c>
    </row>
    <row r="3183" spans="1:22" x14ac:dyDescent="0.3">
      <c r="A3183">
        <v>3181</v>
      </c>
      <c r="B3183">
        <v>2018</v>
      </c>
      <c r="C3183">
        <v>9</v>
      </c>
      <c r="D3183">
        <v>17</v>
      </c>
      <c r="E3183">
        <v>372.287598</v>
      </c>
      <c r="F3183">
        <v>199.08332799999999</v>
      </c>
      <c r="Q3183">
        <f t="shared" si="173"/>
        <v>142.08341466666664</v>
      </c>
      <c r="V3183">
        <f t="shared" si="172"/>
        <v>514.37101266666662</v>
      </c>
    </row>
    <row r="3184" spans="1:22" x14ac:dyDescent="0.3">
      <c r="A3184">
        <v>3182</v>
      </c>
      <c r="B3184">
        <v>2018</v>
      </c>
      <c r="C3184">
        <v>9</v>
      </c>
      <c r="D3184">
        <v>18</v>
      </c>
      <c r="E3184">
        <v>372.25988799999999</v>
      </c>
      <c r="F3184">
        <v>197.14582799999999</v>
      </c>
      <c r="Q3184">
        <f t="shared" si="173"/>
        <v>142.63652222222223</v>
      </c>
      <c r="V3184">
        <f t="shared" si="172"/>
        <v>514.89641022222224</v>
      </c>
    </row>
    <row r="3185" spans="1:22" x14ac:dyDescent="0.3">
      <c r="A3185">
        <v>3183</v>
      </c>
      <c r="B3185">
        <v>2018</v>
      </c>
      <c r="C3185">
        <v>9</v>
      </c>
      <c r="D3185">
        <v>19</v>
      </c>
      <c r="E3185">
        <v>372.23220800000001</v>
      </c>
      <c r="F3185">
        <v>196.45832799999999</v>
      </c>
      <c r="Q3185">
        <f t="shared" si="173"/>
        <v>142.22777311111111</v>
      </c>
      <c r="V3185">
        <f t="shared" si="172"/>
        <v>514.45998111111112</v>
      </c>
    </row>
    <row r="3186" spans="1:22" x14ac:dyDescent="0.3">
      <c r="A3186">
        <v>3184</v>
      </c>
      <c r="B3186">
        <v>2018</v>
      </c>
      <c r="C3186">
        <v>9</v>
      </c>
      <c r="D3186">
        <v>20</v>
      </c>
      <c r="E3186">
        <v>372.20513899999997</v>
      </c>
      <c r="F3186">
        <v>195</v>
      </c>
      <c r="Q3186">
        <f t="shared" si="173"/>
        <v>143.34214111111112</v>
      </c>
      <c r="V3186">
        <f t="shared" si="172"/>
        <v>515.54728011111115</v>
      </c>
    </row>
    <row r="3187" spans="1:22" x14ac:dyDescent="0.3">
      <c r="A3187">
        <v>3185</v>
      </c>
      <c r="B3187">
        <v>2018</v>
      </c>
      <c r="C3187">
        <v>9</v>
      </c>
      <c r="D3187">
        <v>21</v>
      </c>
      <c r="E3187">
        <v>372.177368</v>
      </c>
      <c r="F3187">
        <v>194.29167200000001</v>
      </c>
      <c r="Q3187">
        <f t="shared" si="173"/>
        <v>145.24946244444445</v>
      </c>
      <c r="V3187">
        <f t="shared" si="172"/>
        <v>517.42683044444448</v>
      </c>
    </row>
    <row r="3188" spans="1:22" x14ac:dyDescent="0.3">
      <c r="A3188">
        <v>3186</v>
      </c>
      <c r="B3188">
        <v>2018</v>
      </c>
      <c r="C3188">
        <v>9</v>
      </c>
      <c r="D3188">
        <v>22</v>
      </c>
      <c r="E3188">
        <v>372.14968900000002</v>
      </c>
      <c r="F3188">
        <v>193.5625</v>
      </c>
      <c r="Q3188">
        <f t="shared" si="173"/>
        <v>145.673811</v>
      </c>
      <c r="V3188">
        <f t="shared" si="172"/>
        <v>517.82349999999997</v>
      </c>
    </row>
    <row r="3189" spans="1:22" x14ac:dyDescent="0.3">
      <c r="A3189">
        <v>3187</v>
      </c>
      <c r="B3189">
        <v>2018</v>
      </c>
      <c r="C3189">
        <v>9</v>
      </c>
      <c r="D3189">
        <v>23</v>
      </c>
      <c r="E3189">
        <v>372.12200899999999</v>
      </c>
      <c r="F3189">
        <v>192.58332799999999</v>
      </c>
      <c r="Q3189">
        <f t="shared" si="173"/>
        <v>146.37696688888889</v>
      </c>
      <c r="V3189">
        <f t="shared" si="172"/>
        <v>518.49897588888894</v>
      </c>
    </row>
    <row r="3190" spans="1:22" x14ac:dyDescent="0.3">
      <c r="A3190">
        <v>3188</v>
      </c>
      <c r="B3190">
        <v>2018</v>
      </c>
      <c r="C3190">
        <v>9</v>
      </c>
      <c r="D3190">
        <v>24</v>
      </c>
      <c r="E3190">
        <v>372.09423800000002</v>
      </c>
      <c r="F3190">
        <v>191.07292200000001</v>
      </c>
      <c r="Q3190">
        <f t="shared" si="173"/>
        <v>146.58816033333335</v>
      </c>
      <c r="V3190">
        <f t="shared" si="172"/>
        <v>518.68239833333337</v>
      </c>
    </row>
    <row r="3191" spans="1:22" x14ac:dyDescent="0.3">
      <c r="A3191">
        <v>3189</v>
      </c>
      <c r="B3191">
        <v>2018</v>
      </c>
      <c r="C3191">
        <v>9</v>
      </c>
      <c r="D3191">
        <v>25</v>
      </c>
      <c r="E3191">
        <v>372.06677200000001</v>
      </c>
      <c r="F3191">
        <v>190.34375</v>
      </c>
      <c r="Q3191">
        <f t="shared" si="173"/>
        <v>147.44845388888885</v>
      </c>
      <c r="V3191">
        <f t="shared" si="172"/>
        <v>519.51522588888884</v>
      </c>
    </row>
    <row r="3192" spans="1:22" x14ac:dyDescent="0.3">
      <c r="A3192">
        <v>3190</v>
      </c>
      <c r="B3192">
        <v>2018</v>
      </c>
      <c r="C3192">
        <v>9</v>
      </c>
      <c r="D3192">
        <v>26</v>
      </c>
      <c r="E3192">
        <v>372.03945900000002</v>
      </c>
      <c r="F3192">
        <v>189.97917200000001</v>
      </c>
      <c r="Q3192">
        <f t="shared" si="173"/>
        <v>148.52723011111109</v>
      </c>
      <c r="V3192">
        <f t="shared" si="172"/>
        <v>520.56668911111115</v>
      </c>
    </row>
    <row r="3193" spans="1:22" x14ac:dyDescent="0.3">
      <c r="A3193">
        <v>3191</v>
      </c>
      <c r="B3193">
        <v>2018</v>
      </c>
      <c r="C3193">
        <v>9</v>
      </c>
      <c r="D3193">
        <v>27</v>
      </c>
      <c r="E3193">
        <v>372.01303100000001</v>
      </c>
      <c r="F3193">
        <v>188.95832799999999</v>
      </c>
      <c r="Q3193">
        <f t="shared" si="173"/>
        <v>149.39596722222223</v>
      </c>
      <c r="V3193">
        <f t="shared" si="172"/>
        <v>521.40899822222218</v>
      </c>
    </row>
    <row r="3194" spans="1:22" x14ac:dyDescent="0.3">
      <c r="A3194">
        <v>3192</v>
      </c>
      <c r="B3194">
        <v>2018</v>
      </c>
      <c r="C3194">
        <v>9</v>
      </c>
      <c r="D3194">
        <v>28</v>
      </c>
      <c r="E3194">
        <v>371.98584</v>
      </c>
      <c r="F3194">
        <v>187.97917200000001</v>
      </c>
      <c r="Q3194">
        <f t="shared" si="173"/>
        <v>148.49003777777779</v>
      </c>
      <c r="V3194">
        <f t="shared" si="172"/>
        <v>520.47587777777778</v>
      </c>
    </row>
    <row r="3195" spans="1:22" x14ac:dyDescent="0.3">
      <c r="A3195">
        <v>3193</v>
      </c>
      <c r="B3195">
        <v>2018</v>
      </c>
      <c r="C3195">
        <v>9</v>
      </c>
      <c r="D3195">
        <v>29</v>
      </c>
      <c r="E3195">
        <v>371.95871</v>
      </c>
      <c r="F3195">
        <v>187.14582799999999</v>
      </c>
      <c r="Q3195">
        <f t="shared" si="173"/>
        <v>146.31317144444446</v>
      </c>
      <c r="V3195">
        <f t="shared" si="172"/>
        <v>518.27188144444449</v>
      </c>
    </row>
    <row r="3196" spans="1:22" x14ac:dyDescent="0.3">
      <c r="A3196">
        <v>3194</v>
      </c>
      <c r="B3196">
        <v>2018</v>
      </c>
      <c r="C3196">
        <v>9</v>
      </c>
      <c r="D3196">
        <v>30</v>
      </c>
      <c r="E3196">
        <v>371.93121300000001</v>
      </c>
      <c r="F3196">
        <v>186.20832799999999</v>
      </c>
      <c r="Q3196">
        <f t="shared" si="173"/>
        <v>145.52508711111113</v>
      </c>
      <c r="V3196">
        <f t="shared" si="172"/>
        <v>517.4563001111112</v>
      </c>
    </row>
    <row r="3197" spans="1:22" x14ac:dyDescent="0.3">
      <c r="A3197">
        <v>3195</v>
      </c>
      <c r="B3197">
        <v>2018</v>
      </c>
      <c r="C3197">
        <v>10</v>
      </c>
      <c r="D3197">
        <v>1</v>
      </c>
      <c r="E3197">
        <v>371.90344199999998</v>
      </c>
      <c r="F3197">
        <v>185.33332799999999</v>
      </c>
      <c r="Q3197">
        <f t="shared" si="173"/>
        <v>156.83343677777779</v>
      </c>
      <c r="V3197">
        <f t="shared" si="172"/>
        <v>528.73687877777775</v>
      </c>
    </row>
    <row r="3198" spans="1:22" x14ac:dyDescent="0.3">
      <c r="A3198">
        <v>3196</v>
      </c>
      <c r="B3198">
        <v>2018</v>
      </c>
      <c r="C3198">
        <v>10</v>
      </c>
      <c r="D3198">
        <v>2</v>
      </c>
      <c r="E3198">
        <v>371.87664799999999</v>
      </c>
      <c r="F3198">
        <v>184.03125</v>
      </c>
      <c r="Q3198">
        <f t="shared" si="173"/>
        <v>158.42615755555553</v>
      </c>
      <c r="V3198">
        <f t="shared" si="172"/>
        <v>530.30280555555555</v>
      </c>
    </row>
    <row r="3199" spans="1:22" x14ac:dyDescent="0.3">
      <c r="A3199">
        <v>3197</v>
      </c>
      <c r="B3199">
        <v>2018</v>
      </c>
      <c r="C3199">
        <v>10</v>
      </c>
      <c r="D3199">
        <v>3</v>
      </c>
      <c r="E3199">
        <v>371.85006700000002</v>
      </c>
      <c r="F3199">
        <v>183.57292200000001</v>
      </c>
      <c r="Q3199">
        <f t="shared" si="173"/>
        <v>150.58811444444444</v>
      </c>
      <c r="V3199">
        <f t="shared" si="172"/>
        <v>522.43818144444447</v>
      </c>
    </row>
    <row r="3200" spans="1:22" x14ac:dyDescent="0.3">
      <c r="A3200">
        <v>3198</v>
      </c>
      <c r="B3200">
        <v>2018</v>
      </c>
      <c r="C3200">
        <v>10</v>
      </c>
      <c r="D3200">
        <v>4</v>
      </c>
      <c r="E3200">
        <v>371.822113</v>
      </c>
      <c r="F3200">
        <v>183</v>
      </c>
      <c r="Q3200">
        <f t="shared" si="173"/>
        <v>146.72918533333331</v>
      </c>
      <c r="V3200">
        <f t="shared" si="172"/>
        <v>518.55129833333331</v>
      </c>
    </row>
    <row r="3201" spans="1:22" x14ac:dyDescent="0.3">
      <c r="A3201">
        <v>3199</v>
      </c>
      <c r="B3201">
        <v>2018</v>
      </c>
      <c r="C3201">
        <v>10</v>
      </c>
      <c r="D3201">
        <v>5</v>
      </c>
      <c r="E3201">
        <v>371.79562399999998</v>
      </c>
      <c r="F3201">
        <v>182.71875</v>
      </c>
      <c r="Q3201">
        <f t="shared" si="173"/>
        <v>142.57668388888885</v>
      </c>
      <c r="V3201">
        <f t="shared" si="172"/>
        <v>514.37230788888883</v>
      </c>
    </row>
    <row r="3202" spans="1:22" x14ac:dyDescent="0.3">
      <c r="A3202">
        <v>3200</v>
      </c>
      <c r="B3202">
        <v>2018</v>
      </c>
      <c r="C3202">
        <v>10</v>
      </c>
      <c r="D3202">
        <v>6</v>
      </c>
      <c r="E3202">
        <v>371.76886000000002</v>
      </c>
      <c r="F3202">
        <v>186.55207799999999</v>
      </c>
      <c r="Q3202">
        <f t="shared" si="173"/>
        <v>140.28179444444444</v>
      </c>
      <c r="V3202">
        <f t="shared" si="172"/>
        <v>512.05065444444449</v>
      </c>
    </row>
    <row r="3203" spans="1:22" x14ac:dyDescent="0.3">
      <c r="A3203">
        <v>3201</v>
      </c>
      <c r="B3203">
        <v>2018</v>
      </c>
      <c r="C3203">
        <v>10</v>
      </c>
      <c r="D3203">
        <v>7</v>
      </c>
      <c r="E3203">
        <v>371.74755900000002</v>
      </c>
      <c r="F3203">
        <v>181.6875</v>
      </c>
      <c r="Q3203">
        <f t="shared" si="173"/>
        <v>140.83949788888887</v>
      </c>
      <c r="V3203">
        <f t="shared" ref="V3203:V3266" si="174">E3203+Q3203</f>
        <v>512.58705688888892</v>
      </c>
    </row>
    <row r="3204" spans="1:22" x14ac:dyDescent="0.3">
      <c r="A3204">
        <v>3202</v>
      </c>
      <c r="B3204">
        <v>2018</v>
      </c>
      <c r="C3204">
        <v>10</v>
      </c>
      <c r="D3204">
        <v>8</v>
      </c>
      <c r="E3204">
        <v>371.73156699999998</v>
      </c>
      <c r="F3204">
        <v>181.27082799999999</v>
      </c>
      <c r="Q3204">
        <f t="shared" si="173"/>
        <v>141.91645155555554</v>
      </c>
      <c r="V3204">
        <f t="shared" si="174"/>
        <v>513.6480185555555</v>
      </c>
    </row>
    <row r="3205" spans="1:22" x14ac:dyDescent="0.3">
      <c r="A3205">
        <v>3203</v>
      </c>
      <c r="B3205">
        <v>2018</v>
      </c>
      <c r="C3205">
        <v>10</v>
      </c>
      <c r="D3205">
        <v>9</v>
      </c>
      <c r="E3205">
        <v>371.73406999999997</v>
      </c>
      <c r="F3205">
        <v>181.32292200000001</v>
      </c>
      <c r="Q3205">
        <f t="shared" si="173"/>
        <v>145.73374588888888</v>
      </c>
      <c r="V3205">
        <f t="shared" si="174"/>
        <v>517.46781588888882</v>
      </c>
    </row>
    <row r="3206" spans="1:22" x14ac:dyDescent="0.3">
      <c r="A3206">
        <v>3204</v>
      </c>
      <c r="B3206">
        <v>2018</v>
      </c>
      <c r="C3206">
        <v>10</v>
      </c>
      <c r="D3206">
        <v>10</v>
      </c>
      <c r="E3206">
        <v>371.73843399999998</v>
      </c>
      <c r="F3206">
        <v>180.0625</v>
      </c>
      <c r="Q3206">
        <f t="shared" si="173"/>
        <v>144.05827333333335</v>
      </c>
      <c r="V3206">
        <f t="shared" si="174"/>
        <v>515.7967073333333</v>
      </c>
    </row>
    <row r="3207" spans="1:22" x14ac:dyDescent="0.3">
      <c r="A3207">
        <v>3205</v>
      </c>
      <c r="B3207">
        <v>2018</v>
      </c>
      <c r="C3207">
        <v>10</v>
      </c>
      <c r="D3207">
        <v>11</v>
      </c>
      <c r="E3207">
        <v>371.72052000000002</v>
      </c>
      <c r="F3207">
        <v>178.9375</v>
      </c>
      <c r="Q3207">
        <f t="shared" si="173"/>
        <v>143.9425947777778</v>
      </c>
      <c r="V3207">
        <f t="shared" si="174"/>
        <v>515.66311477777776</v>
      </c>
    </row>
    <row r="3208" spans="1:22" x14ac:dyDescent="0.3">
      <c r="A3208">
        <v>3206</v>
      </c>
      <c r="B3208">
        <v>2018</v>
      </c>
      <c r="C3208">
        <v>10</v>
      </c>
      <c r="D3208">
        <v>12</v>
      </c>
      <c r="E3208">
        <v>371.68679800000001</v>
      </c>
      <c r="F3208">
        <v>178.14582799999999</v>
      </c>
      <c r="Q3208">
        <f t="shared" si="173"/>
        <v>146.01246133333333</v>
      </c>
      <c r="V3208">
        <f t="shared" si="174"/>
        <v>517.69925933333332</v>
      </c>
    </row>
    <row r="3209" spans="1:22" x14ac:dyDescent="0.3">
      <c r="A3209">
        <v>3207</v>
      </c>
      <c r="B3209">
        <v>2018</v>
      </c>
      <c r="C3209">
        <v>10</v>
      </c>
      <c r="D3209">
        <v>13</v>
      </c>
      <c r="E3209">
        <v>371.64813199999998</v>
      </c>
      <c r="F3209">
        <v>177.25</v>
      </c>
      <c r="Q3209">
        <f t="shared" si="173"/>
        <v>145.81169800000001</v>
      </c>
      <c r="V3209">
        <f t="shared" si="174"/>
        <v>517.45983000000001</v>
      </c>
    </row>
    <row r="3210" spans="1:22" x14ac:dyDescent="0.3">
      <c r="A3210">
        <v>3208</v>
      </c>
      <c r="B3210">
        <v>2018</v>
      </c>
      <c r="C3210">
        <v>10</v>
      </c>
      <c r="D3210">
        <v>14</v>
      </c>
      <c r="E3210">
        <v>371.61712599999998</v>
      </c>
      <c r="F3210">
        <v>176.72917200000001</v>
      </c>
      <c r="Q3210">
        <f t="shared" si="173"/>
        <v>146.34113555555555</v>
      </c>
      <c r="V3210">
        <f t="shared" si="174"/>
        <v>517.95826155555551</v>
      </c>
    </row>
    <row r="3211" spans="1:22" x14ac:dyDescent="0.3">
      <c r="A3211">
        <v>3209</v>
      </c>
      <c r="B3211">
        <v>2018</v>
      </c>
      <c r="C3211">
        <v>10</v>
      </c>
      <c r="D3211">
        <v>15</v>
      </c>
      <c r="E3211">
        <v>371.58560199999999</v>
      </c>
      <c r="F3211">
        <v>175.44792200000001</v>
      </c>
      <c r="Q3211">
        <f t="shared" si="173"/>
        <v>154.05015300000002</v>
      </c>
      <c r="V3211">
        <f t="shared" si="174"/>
        <v>525.63575500000002</v>
      </c>
    </row>
    <row r="3212" spans="1:22" x14ac:dyDescent="0.3">
      <c r="A3212">
        <v>3210</v>
      </c>
      <c r="B3212">
        <v>2018</v>
      </c>
      <c r="C3212">
        <v>10</v>
      </c>
      <c r="D3212">
        <v>16</v>
      </c>
      <c r="E3212">
        <v>371.55367999999999</v>
      </c>
      <c r="F3212">
        <v>174.61457799999999</v>
      </c>
      <c r="Q3212">
        <f t="shared" si="173"/>
        <v>178.7061741111111</v>
      </c>
      <c r="V3212">
        <f t="shared" si="174"/>
        <v>550.25985411111105</v>
      </c>
    </row>
    <row r="3213" spans="1:22" x14ac:dyDescent="0.3">
      <c r="A3213">
        <v>3211</v>
      </c>
      <c r="B3213">
        <v>2018</v>
      </c>
      <c r="C3213">
        <v>10</v>
      </c>
      <c r="D3213">
        <v>17</v>
      </c>
      <c r="E3213">
        <v>371.52218599999998</v>
      </c>
      <c r="F3213">
        <v>173.78125</v>
      </c>
      <c r="Q3213">
        <f t="shared" si="173"/>
        <v>204.82904555555552</v>
      </c>
      <c r="V3213">
        <f t="shared" si="174"/>
        <v>576.3512315555555</v>
      </c>
    </row>
    <row r="3214" spans="1:22" x14ac:dyDescent="0.3">
      <c r="A3214">
        <v>3212</v>
      </c>
      <c r="B3214">
        <v>2018</v>
      </c>
      <c r="C3214">
        <v>10</v>
      </c>
      <c r="D3214">
        <v>18</v>
      </c>
      <c r="E3214">
        <v>371.49102800000003</v>
      </c>
      <c r="F3214">
        <v>172.27082799999999</v>
      </c>
      <c r="Q3214">
        <f t="shared" si="173"/>
        <v>202.97108555555553</v>
      </c>
      <c r="V3214">
        <f t="shared" si="174"/>
        <v>574.46211355555556</v>
      </c>
    </row>
    <row r="3215" spans="1:22" x14ac:dyDescent="0.3">
      <c r="A3215">
        <v>3213</v>
      </c>
      <c r="B3215">
        <v>2018</v>
      </c>
      <c r="C3215">
        <v>10</v>
      </c>
      <c r="D3215">
        <v>19</v>
      </c>
      <c r="E3215">
        <v>371.46060199999999</v>
      </c>
      <c r="F3215">
        <v>172</v>
      </c>
      <c r="Q3215">
        <f t="shared" si="173"/>
        <v>217.84894066666669</v>
      </c>
      <c r="V3215">
        <f t="shared" si="174"/>
        <v>589.30954266666663</v>
      </c>
    </row>
    <row r="3216" spans="1:22" x14ac:dyDescent="0.3">
      <c r="A3216">
        <v>3214</v>
      </c>
      <c r="B3216">
        <v>2018</v>
      </c>
      <c r="C3216">
        <v>10</v>
      </c>
      <c r="D3216">
        <v>20</v>
      </c>
      <c r="E3216">
        <v>371.43032799999997</v>
      </c>
      <c r="F3216">
        <v>170.45832799999999</v>
      </c>
      <c r="Q3216">
        <f t="shared" si="173"/>
        <v>180.25137166666667</v>
      </c>
      <c r="V3216">
        <f t="shared" si="174"/>
        <v>551.68169966666665</v>
      </c>
    </row>
    <row r="3217" spans="1:22" x14ac:dyDescent="0.3">
      <c r="A3217">
        <v>3215</v>
      </c>
      <c r="B3217">
        <v>2018</v>
      </c>
      <c r="C3217">
        <v>10</v>
      </c>
      <c r="D3217">
        <v>21</v>
      </c>
      <c r="E3217">
        <v>371.40081800000002</v>
      </c>
      <c r="F3217">
        <v>170</v>
      </c>
      <c r="Q3217">
        <f t="shared" si="173"/>
        <v>169.51790111111112</v>
      </c>
      <c r="V3217">
        <f t="shared" si="174"/>
        <v>540.91871911111116</v>
      </c>
    </row>
    <row r="3218" spans="1:22" x14ac:dyDescent="0.3">
      <c r="A3218">
        <v>3216</v>
      </c>
      <c r="B3218">
        <v>2018</v>
      </c>
      <c r="C3218">
        <v>10</v>
      </c>
      <c r="D3218">
        <v>22</v>
      </c>
      <c r="E3218">
        <v>371.371307</v>
      </c>
      <c r="F3218">
        <v>169.27082799999999</v>
      </c>
      <c r="Q3218">
        <f t="shared" si="173"/>
        <v>239.23968411111113</v>
      </c>
      <c r="V3218">
        <f t="shared" si="174"/>
        <v>610.61099111111116</v>
      </c>
    </row>
    <row r="3219" spans="1:22" x14ac:dyDescent="0.3">
      <c r="A3219">
        <v>3217</v>
      </c>
      <c r="B3219">
        <v>2018</v>
      </c>
      <c r="C3219">
        <v>10</v>
      </c>
      <c r="D3219">
        <v>23</v>
      </c>
      <c r="E3219">
        <v>371.34213299999999</v>
      </c>
      <c r="F3219">
        <v>168.91667200000001</v>
      </c>
      <c r="Q3219">
        <f t="shared" si="173"/>
        <v>242.70838900000001</v>
      </c>
      <c r="V3219">
        <f t="shared" si="174"/>
        <v>614.050522</v>
      </c>
    </row>
    <row r="3220" spans="1:22" x14ac:dyDescent="0.3">
      <c r="A3220">
        <v>3218</v>
      </c>
      <c r="B3220">
        <v>2018</v>
      </c>
      <c r="C3220">
        <v>10</v>
      </c>
      <c r="D3220">
        <v>24</v>
      </c>
      <c r="E3220">
        <v>371.31271400000003</v>
      </c>
      <c r="F3220">
        <v>167.89582799999999</v>
      </c>
      <c r="Q3220">
        <f t="shared" si="173"/>
        <v>147.52179044444446</v>
      </c>
      <c r="V3220">
        <f t="shared" si="174"/>
        <v>518.83450444444452</v>
      </c>
    </row>
    <row r="3221" spans="1:22" x14ac:dyDescent="0.3">
      <c r="A3221">
        <v>3219</v>
      </c>
      <c r="B3221">
        <v>2018</v>
      </c>
      <c r="C3221">
        <v>10</v>
      </c>
      <c r="D3221">
        <v>25</v>
      </c>
      <c r="E3221">
        <v>371.28363000000002</v>
      </c>
      <c r="F3221">
        <v>166.9375</v>
      </c>
      <c r="Q3221">
        <f t="shared" si="173"/>
        <v>110.20392777777778</v>
      </c>
      <c r="V3221">
        <f t="shared" si="174"/>
        <v>481.48755777777779</v>
      </c>
    </row>
    <row r="3222" spans="1:22" x14ac:dyDescent="0.3">
      <c r="A3222">
        <v>3220</v>
      </c>
      <c r="B3222">
        <v>2018</v>
      </c>
      <c r="C3222">
        <v>10</v>
      </c>
      <c r="D3222">
        <v>26</v>
      </c>
      <c r="E3222">
        <v>371.25579800000003</v>
      </c>
      <c r="F3222">
        <v>168.32292200000001</v>
      </c>
      <c r="Q3222">
        <f t="shared" si="173"/>
        <v>112.87061300000002</v>
      </c>
      <c r="V3222">
        <f t="shared" si="174"/>
        <v>484.12641100000008</v>
      </c>
    </row>
    <row r="3223" spans="1:22" x14ac:dyDescent="0.3">
      <c r="A3223">
        <v>3221</v>
      </c>
      <c r="B3223">
        <v>2018</v>
      </c>
      <c r="C3223">
        <v>10</v>
      </c>
      <c r="D3223">
        <v>27</v>
      </c>
      <c r="E3223">
        <v>371.23306300000002</v>
      </c>
      <c r="F3223">
        <v>167.14582799999999</v>
      </c>
      <c r="Q3223">
        <f t="shared" si="173"/>
        <v>119.19998677777777</v>
      </c>
      <c r="V3223">
        <f t="shared" si="174"/>
        <v>490.4330497777778</v>
      </c>
    </row>
    <row r="3224" spans="1:22" x14ac:dyDescent="0.3">
      <c r="A3224">
        <v>3222</v>
      </c>
      <c r="B3224">
        <v>2018</v>
      </c>
      <c r="C3224">
        <v>10</v>
      </c>
      <c r="D3224">
        <v>28</v>
      </c>
      <c r="E3224">
        <v>371.21191399999998</v>
      </c>
      <c r="F3224">
        <v>171.25</v>
      </c>
      <c r="Q3224">
        <f t="shared" si="173"/>
        <v>134.3040881111111</v>
      </c>
      <c r="V3224">
        <f t="shared" si="174"/>
        <v>505.51600211111111</v>
      </c>
    </row>
    <row r="3225" spans="1:22" x14ac:dyDescent="0.3">
      <c r="A3225">
        <v>3223</v>
      </c>
      <c r="B3225">
        <v>2018</v>
      </c>
      <c r="C3225">
        <v>10</v>
      </c>
      <c r="D3225">
        <v>29</v>
      </c>
      <c r="E3225">
        <v>371.25012199999998</v>
      </c>
      <c r="F3225">
        <v>174.22917200000001</v>
      </c>
      <c r="Q3225">
        <f t="shared" si="173"/>
        <v>152.76432044444442</v>
      </c>
      <c r="V3225">
        <f t="shared" si="174"/>
        <v>524.0144424444444</v>
      </c>
    </row>
    <row r="3226" spans="1:22" x14ac:dyDescent="0.3">
      <c r="A3226">
        <v>3224</v>
      </c>
      <c r="B3226">
        <v>2018</v>
      </c>
      <c r="C3226">
        <v>10</v>
      </c>
      <c r="D3226">
        <v>30</v>
      </c>
      <c r="E3226">
        <v>371.50595099999998</v>
      </c>
      <c r="F3226">
        <v>169.33332799999999</v>
      </c>
      <c r="Q3226">
        <f t="shared" si="173"/>
        <v>153.22365944444445</v>
      </c>
      <c r="V3226">
        <f t="shared" si="174"/>
        <v>524.72961044444446</v>
      </c>
    </row>
    <row r="3227" spans="1:22" x14ac:dyDescent="0.3">
      <c r="A3227">
        <v>3225</v>
      </c>
      <c r="B3227">
        <v>2018</v>
      </c>
      <c r="C3227">
        <v>10</v>
      </c>
      <c r="D3227">
        <v>31</v>
      </c>
      <c r="E3227">
        <v>371.79846199999997</v>
      </c>
      <c r="F3227">
        <v>172.79167200000001</v>
      </c>
      <c r="Q3227">
        <f t="shared" si="173"/>
        <v>177.75227855555553</v>
      </c>
      <c r="V3227">
        <f t="shared" si="174"/>
        <v>549.55074055555554</v>
      </c>
    </row>
    <row r="3228" spans="1:22" x14ac:dyDescent="0.3">
      <c r="A3228">
        <v>3226</v>
      </c>
      <c r="B3228">
        <v>2018</v>
      </c>
      <c r="C3228">
        <v>11</v>
      </c>
      <c r="D3228">
        <v>1</v>
      </c>
      <c r="E3228">
        <v>373.00784299999998</v>
      </c>
      <c r="F3228">
        <v>173.95832799999999</v>
      </c>
      <c r="Q3228">
        <f t="shared" si="173"/>
        <v>161.50781244444445</v>
      </c>
      <c r="V3228">
        <f t="shared" si="174"/>
        <v>534.51565544444441</v>
      </c>
    </row>
    <row r="3229" spans="1:22" x14ac:dyDescent="0.3">
      <c r="A3229">
        <v>3227</v>
      </c>
      <c r="B3229">
        <v>2018</v>
      </c>
      <c r="C3229">
        <v>11</v>
      </c>
      <c r="D3229">
        <v>2</v>
      </c>
      <c r="E3229">
        <v>374.37219199999998</v>
      </c>
      <c r="F3229">
        <v>175.5625</v>
      </c>
      <c r="Q3229">
        <f t="shared" si="173"/>
        <v>137.1642051111111</v>
      </c>
      <c r="V3229">
        <f t="shared" si="174"/>
        <v>511.53639711111111</v>
      </c>
    </row>
    <row r="3230" spans="1:22" x14ac:dyDescent="0.3">
      <c r="A3230">
        <v>3228</v>
      </c>
      <c r="B3230">
        <v>2018</v>
      </c>
      <c r="C3230">
        <v>11</v>
      </c>
      <c r="D3230">
        <v>3</v>
      </c>
      <c r="E3230">
        <v>376.52355999999997</v>
      </c>
      <c r="F3230">
        <v>175.94792200000001</v>
      </c>
      <c r="Q3230">
        <f t="shared" si="173"/>
        <v>130.02495155555556</v>
      </c>
      <c r="V3230">
        <f t="shared" si="174"/>
        <v>506.54851155555554</v>
      </c>
    </row>
    <row r="3231" spans="1:22" x14ac:dyDescent="0.3">
      <c r="A3231">
        <v>3229</v>
      </c>
      <c r="B3231">
        <v>2018</v>
      </c>
      <c r="C3231">
        <v>11</v>
      </c>
      <c r="D3231">
        <v>4</v>
      </c>
      <c r="E3231">
        <v>377.46264600000001</v>
      </c>
      <c r="F3231">
        <v>179.720001</v>
      </c>
      <c r="Q3231">
        <f t="shared" si="173"/>
        <v>107.34680711111112</v>
      </c>
      <c r="V3231">
        <f t="shared" si="174"/>
        <v>484.80945311111111</v>
      </c>
    </row>
    <row r="3232" spans="1:22" x14ac:dyDescent="0.3">
      <c r="A3232">
        <v>3230</v>
      </c>
      <c r="B3232">
        <v>2018</v>
      </c>
      <c r="C3232">
        <v>11</v>
      </c>
      <c r="D3232">
        <v>5</v>
      </c>
      <c r="E3232">
        <v>379.60797100000002</v>
      </c>
      <c r="F3232">
        <v>181</v>
      </c>
      <c r="Q3232">
        <f t="shared" si="173"/>
        <v>120.21477088888888</v>
      </c>
      <c r="V3232">
        <f t="shared" si="174"/>
        <v>499.82274188888891</v>
      </c>
    </row>
    <row r="3233" spans="1:22" x14ac:dyDescent="0.3">
      <c r="A3233">
        <v>3231</v>
      </c>
      <c r="B3233">
        <v>2018</v>
      </c>
      <c r="C3233">
        <v>11</v>
      </c>
      <c r="D3233">
        <v>6</v>
      </c>
      <c r="E3233">
        <v>381.64279199999999</v>
      </c>
      <c r="F3233">
        <v>181.04167200000001</v>
      </c>
      <c r="Q3233">
        <f t="shared" si="173"/>
        <v>96.646121777777779</v>
      </c>
      <c r="V3233">
        <f t="shared" si="174"/>
        <v>478.28891377777779</v>
      </c>
    </row>
    <row r="3234" spans="1:22" x14ac:dyDescent="0.3">
      <c r="A3234">
        <v>3232</v>
      </c>
      <c r="B3234">
        <v>2018</v>
      </c>
      <c r="C3234">
        <v>11</v>
      </c>
      <c r="D3234">
        <v>7</v>
      </c>
      <c r="E3234">
        <v>385.62304699999999</v>
      </c>
      <c r="F3234">
        <v>181.69792200000001</v>
      </c>
      <c r="Q3234">
        <f t="shared" si="173"/>
        <v>107.16447455555554</v>
      </c>
      <c r="V3234">
        <f t="shared" si="174"/>
        <v>492.78752155555554</v>
      </c>
    </row>
    <row r="3235" spans="1:22" x14ac:dyDescent="0.3">
      <c r="A3235">
        <v>3233</v>
      </c>
      <c r="B3235">
        <v>2018</v>
      </c>
      <c r="C3235">
        <v>11</v>
      </c>
      <c r="D3235">
        <v>8</v>
      </c>
      <c r="E3235">
        <v>392.28417999999999</v>
      </c>
      <c r="F3235">
        <v>183.3125</v>
      </c>
      <c r="Q3235">
        <f t="shared" si="173"/>
        <v>105.43147966666668</v>
      </c>
      <c r="V3235">
        <f t="shared" si="174"/>
        <v>497.71565966666668</v>
      </c>
    </row>
    <row r="3236" spans="1:22" x14ac:dyDescent="0.3">
      <c r="A3236">
        <v>3234</v>
      </c>
      <c r="B3236">
        <v>2018</v>
      </c>
      <c r="C3236">
        <v>11</v>
      </c>
      <c r="D3236">
        <v>9</v>
      </c>
      <c r="E3236">
        <v>389.31362899999999</v>
      </c>
      <c r="F3236">
        <v>183.13542200000001</v>
      </c>
      <c r="Q3236">
        <f t="shared" si="173"/>
        <v>94.957733222222203</v>
      </c>
      <c r="V3236">
        <f t="shared" si="174"/>
        <v>484.27136222222219</v>
      </c>
    </row>
    <row r="3237" spans="1:22" x14ac:dyDescent="0.3">
      <c r="A3237">
        <v>3235</v>
      </c>
      <c r="B3237">
        <v>2018</v>
      </c>
      <c r="C3237">
        <v>11</v>
      </c>
      <c r="D3237">
        <v>10</v>
      </c>
      <c r="E3237">
        <v>384.50161700000001</v>
      </c>
      <c r="F3237">
        <v>181.60417200000001</v>
      </c>
      <c r="Q3237">
        <f t="shared" si="173"/>
        <v>94.856060444444466</v>
      </c>
      <c r="V3237">
        <f t="shared" si="174"/>
        <v>479.35767744444445</v>
      </c>
    </row>
    <row r="3238" spans="1:22" x14ac:dyDescent="0.3">
      <c r="A3238">
        <v>3236</v>
      </c>
      <c r="B3238">
        <v>2018</v>
      </c>
      <c r="C3238">
        <v>11</v>
      </c>
      <c r="D3238">
        <v>11</v>
      </c>
      <c r="E3238">
        <v>381.77999899999998</v>
      </c>
      <c r="F3238">
        <v>178.85417200000001</v>
      </c>
      <c r="Q3238">
        <f t="shared" si="173"/>
        <v>91.801705111111104</v>
      </c>
      <c r="V3238">
        <f t="shared" si="174"/>
        <v>473.58170411111109</v>
      </c>
    </row>
    <row r="3239" spans="1:22" x14ac:dyDescent="0.3">
      <c r="A3239">
        <v>3237</v>
      </c>
      <c r="B3239">
        <v>2018</v>
      </c>
      <c r="C3239">
        <v>11</v>
      </c>
      <c r="D3239">
        <v>12</v>
      </c>
      <c r="E3239">
        <v>380.24890099999999</v>
      </c>
      <c r="F3239">
        <v>176.51042200000001</v>
      </c>
      <c r="Q3239">
        <f t="shared" si="173"/>
        <v>94.432044111111111</v>
      </c>
      <c r="V3239">
        <f t="shared" si="174"/>
        <v>474.6809451111111</v>
      </c>
    </row>
    <row r="3240" spans="1:22" x14ac:dyDescent="0.3">
      <c r="A3240">
        <v>3238</v>
      </c>
      <c r="B3240">
        <v>2018</v>
      </c>
      <c r="C3240">
        <v>11</v>
      </c>
      <c r="D3240">
        <v>13</v>
      </c>
      <c r="E3240">
        <v>379.24032599999998</v>
      </c>
      <c r="F3240">
        <v>174.39582799999999</v>
      </c>
      <c r="Q3240">
        <f t="shared" si="173"/>
        <v>94.460945999999993</v>
      </c>
      <c r="V3240">
        <f t="shared" si="174"/>
        <v>473.70127199999996</v>
      </c>
    </row>
    <row r="3241" spans="1:22" x14ac:dyDescent="0.3">
      <c r="A3241">
        <v>3239</v>
      </c>
      <c r="B3241">
        <v>2018</v>
      </c>
      <c r="C3241">
        <v>11</v>
      </c>
      <c r="D3241">
        <v>14</v>
      </c>
      <c r="E3241">
        <v>378.44778400000001</v>
      </c>
      <c r="F3241">
        <v>171.79167200000001</v>
      </c>
      <c r="Q3241">
        <f t="shared" si="173"/>
        <v>133.75241588888892</v>
      </c>
      <c r="V3241">
        <f t="shared" si="174"/>
        <v>512.20019988888896</v>
      </c>
    </row>
    <row r="3242" spans="1:22" x14ac:dyDescent="0.3">
      <c r="A3242">
        <v>3240</v>
      </c>
      <c r="B3242">
        <v>2018</v>
      </c>
      <c r="C3242">
        <v>11</v>
      </c>
      <c r="D3242">
        <v>15</v>
      </c>
      <c r="E3242">
        <v>377.76480099999998</v>
      </c>
      <c r="F3242">
        <v>169.77082799999999</v>
      </c>
      <c r="Q3242">
        <f t="shared" si="173"/>
        <v>159.17082722222221</v>
      </c>
      <c r="V3242">
        <f t="shared" si="174"/>
        <v>536.93562822222225</v>
      </c>
    </row>
    <row r="3243" spans="1:22" x14ac:dyDescent="0.3">
      <c r="A3243">
        <v>3241</v>
      </c>
      <c r="B3243">
        <v>2018</v>
      </c>
      <c r="C3243">
        <v>11</v>
      </c>
      <c r="D3243">
        <v>16</v>
      </c>
      <c r="E3243">
        <v>377.14718599999998</v>
      </c>
      <c r="F3243">
        <v>168.22917200000001</v>
      </c>
      <c r="Q3243">
        <f t="shared" si="173"/>
        <v>183.15813355555551</v>
      </c>
      <c r="V3243">
        <f t="shared" si="174"/>
        <v>560.30531955555546</v>
      </c>
    </row>
    <row r="3244" spans="1:22" x14ac:dyDescent="0.3">
      <c r="A3244">
        <v>3242</v>
      </c>
      <c r="B3244">
        <v>2018</v>
      </c>
      <c r="C3244">
        <v>11</v>
      </c>
      <c r="D3244">
        <v>17</v>
      </c>
      <c r="E3244">
        <v>376.57977299999999</v>
      </c>
      <c r="F3244">
        <v>165.88171399999999</v>
      </c>
      <c r="Q3244">
        <f t="shared" si="173"/>
        <v>174.92035444444446</v>
      </c>
      <c r="V3244">
        <f t="shared" si="174"/>
        <v>551.50012744444439</v>
      </c>
    </row>
    <row r="3245" spans="1:22" x14ac:dyDescent="0.3">
      <c r="A3245">
        <v>3243</v>
      </c>
      <c r="B3245">
        <v>2018</v>
      </c>
      <c r="C3245">
        <v>11</v>
      </c>
      <c r="D3245">
        <v>18</v>
      </c>
      <c r="E3245">
        <v>376.05914300000001</v>
      </c>
      <c r="F3245">
        <v>164.55207799999999</v>
      </c>
      <c r="Q3245">
        <f t="shared" ref="Q3245:Q3288" si="175">Q323</f>
        <v>170.76893455555555</v>
      </c>
      <c r="V3245">
        <f t="shared" si="174"/>
        <v>546.82807755555552</v>
      </c>
    </row>
    <row r="3246" spans="1:22" x14ac:dyDescent="0.3">
      <c r="A3246">
        <v>3244</v>
      </c>
      <c r="B3246">
        <v>2018</v>
      </c>
      <c r="C3246">
        <v>11</v>
      </c>
      <c r="D3246">
        <v>19</v>
      </c>
      <c r="E3246">
        <v>375.58142099999998</v>
      </c>
      <c r="F3246">
        <v>163.04167200000001</v>
      </c>
      <c r="Q3246">
        <f t="shared" si="175"/>
        <v>146.90931877777777</v>
      </c>
      <c r="V3246">
        <f t="shared" si="174"/>
        <v>522.49073977777778</v>
      </c>
    </row>
    <row r="3247" spans="1:22" x14ac:dyDescent="0.3">
      <c r="A3247">
        <v>3245</v>
      </c>
      <c r="B3247">
        <v>2018</v>
      </c>
      <c r="C3247">
        <v>11</v>
      </c>
      <c r="D3247">
        <v>20</v>
      </c>
      <c r="E3247">
        <v>375.14181500000001</v>
      </c>
      <c r="F3247">
        <v>161.625</v>
      </c>
      <c r="Q3247">
        <f t="shared" si="175"/>
        <v>190.2155218888889</v>
      </c>
      <c r="V3247">
        <f t="shared" si="174"/>
        <v>565.35733688888888</v>
      </c>
    </row>
    <row r="3248" spans="1:22" x14ac:dyDescent="0.3">
      <c r="A3248">
        <v>3246</v>
      </c>
      <c r="B3248">
        <v>2018</v>
      </c>
      <c r="C3248">
        <v>11</v>
      </c>
      <c r="D3248">
        <v>21</v>
      </c>
      <c r="E3248">
        <v>374.73642000000001</v>
      </c>
      <c r="F3248">
        <v>160.875</v>
      </c>
      <c r="Q3248">
        <f t="shared" si="175"/>
        <v>194.59858566666665</v>
      </c>
      <c r="V3248">
        <f t="shared" si="174"/>
        <v>569.33500566666669</v>
      </c>
    </row>
    <row r="3249" spans="1:22" x14ac:dyDescent="0.3">
      <c r="A3249">
        <v>3247</v>
      </c>
      <c r="B3249">
        <v>2018</v>
      </c>
      <c r="C3249">
        <v>11</v>
      </c>
      <c r="D3249">
        <v>22</v>
      </c>
      <c r="E3249">
        <v>374.64025900000001</v>
      </c>
      <c r="F3249">
        <v>164.21875</v>
      </c>
      <c r="Q3249">
        <f t="shared" si="175"/>
        <v>275.92312299999998</v>
      </c>
      <c r="V3249">
        <f t="shared" si="174"/>
        <v>650.56338200000005</v>
      </c>
    </row>
    <row r="3250" spans="1:22" x14ac:dyDescent="0.3">
      <c r="A3250">
        <v>3248</v>
      </c>
      <c r="B3250">
        <v>2018</v>
      </c>
      <c r="C3250">
        <v>11</v>
      </c>
      <c r="D3250">
        <v>23</v>
      </c>
      <c r="E3250">
        <v>375.27963299999999</v>
      </c>
      <c r="F3250">
        <v>169.46875</v>
      </c>
      <c r="Q3250">
        <f t="shared" si="175"/>
        <v>132.28476611111111</v>
      </c>
      <c r="V3250">
        <f t="shared" si="174"/>
        <v>507.56439911111113</v>
      </c>
    </row>
    <row r="3251" spans="1:22" x14ac:dyDescent="0.3">
      <c r="A3251">
        <v>3249</v>
      </c>
      <c r="B3251">
        <v>2018</v>
      </c>
      <c r="C3251">
        <v>11</v>
      </c>
      <c r="D3251">
        <v>24</v>
      </c>
      <c r="E3251">
        <v>377.95288099999999</v>
      </c>
      <c r="F3251">
        <v>167.78125</v>
      </c>
      <c r="Q3251">
        <f t="shared" si="175"/>
        <v>131.74119044444444</v>
      </c>
      <c r="V3251">
        <f t="shared" si="174"/>
        <v>509.69407144444443</v>
      </c>
    </row>
    <row r="3252" spans="1:22" x14ac:dyDescent="0.3">
      <c r="A3252">
        <v>3250</v>
      </c>
      <c r="B3252">
        <v>2018</v>
      </c>
      <c r="C3252">
        <v>11</v>
      </c>
      <c r="D3252">
        <v>25</v>
      </c>
      <c r="E3252">
        <v>382.47879</v>
      </c>
      <c r="F3252">
        <v>165.6875</v>
      </c>
      <c r="Q3252">
        <f t="shared" si="175"/>
        <v>148.59569288888892</v>
      </c>
      <c r="V3252">
        <f t="shared" si="174"/>
        <v>531.07448288888895</v>
      </c>
    </row>
    <row r="3253" spans="1:22" x14ac:dyDescent="0.3">
      <c r="A3253">
        <v>3251</v>
      </c>
      <c r="B3253">
        <v>2018</v>
      </c>
      <c r="C3253">
        <v>11</v>
      </c>
      <c r="D3253">
        <v>26</v>
      </c>
      <c r="E3253">
        <v>399.22616599999998</v>
      </c>
      <c r="F3253">
        <v>168.58947800000001</v>
      </c>
      <c r="Q3253">
        <f t="shared" si="175"/>
        <v>171.5220267777778</v>
      </c>
      <c r="V3253">
        <f t="shared" si="174"/>
        <v>570.74819277777783</v>
      </c>
    </row>
    <row r="3254" spans="1:22" x14ac:dyDescent="0.3">
      <c r="A3254">
        <v>3252</v>
      </c>
      <c r="B3254">
        <v>2018</v>
      </c>
      <c r="C3254">
        <v>11</v>
      </c>
      <c r="D3254">
        <v>27</v>
      </c>
      <c r="E3254">
        <v>404.92794800000001</v>
      </c>
      <c r="F3254">
        <v>185</v>
      </c>
      <c r="Q3254">
        <f t="shared" si="175"/>
        <v>120.65010611111113</v>
      </c>
      <c r="V3254">
        <f t="shared" si="174"/>
        <v>525.5780541111111</v>
      </c>
    </row>
    <row r="3255" spans="1:22" x14ac:dyDescent="0.3">
      <c r="A3255">
        <v>3253</v>
      </c>
      <c r="B3255">
        <v>2018</v>
      </c>
      <c r="C3255">
        <v>11</v>
      </c>
      <c r="D3255">
        <v>28</v>
      </c>
      <c r="E3255">
        <v>458.319275</v>
      </c>
      <c r="F3255">
        <v>196.08332799999999</v>
      </c>
      <c r="Q3255">
        <f t="shared" si="175"/>
        <v>66.964120000000008</v>
      </c>
      <c r="V3255">
        <f t="shared" si="174"/>
        <v>525.28339500000004</v>
      </c>
    </row>
    <row r="3256" spans="1:22" x14ac:dyDescent="0.3">
      <c r="A3256">
        <v>3254</v>
      </c>
      <c r="B3256">
        <v>2018</v>
      </c>
      <c r="C3256">
        <v>11</v>
      </c>
      <c r="D3256">
        <v>29</v>
      </c>
      <c r="E3256">
        <v>443.18923999999998</v>
      </c>
      <c r="F3256">
        <v>210.08332799999999</v>
      </c>
      <c r="Q3256">
        <f t="shared" si="175"/>
        <v>79.39191522222221</v>
      </c>
      <c r="V3256">
        <f t="shared" si="174"/>
        <v>522.58115522222215</v>
      </c>
    </row>
    <row r="3257" spans="1:22" x14ac:dyDescent="0.3">
      <c r="A3257">
        <v>3255</v>
      </c>
      <c r="B3257">
        <v>2018</v>
      </c>
      <c r="C3257">
        <v>11</v>
      </c>
      <c r="D3257">
        <v>30</v>
      </c>
      <c r="E3257">
        <v>424.04779100000002</v>
      </c>
      <c r="F3257">
        <v>235.92707799999999</v>
      </c>
      <c r="Q3257">
        <f t="shared" si="175"/>
        <v>-5.6303524444444344</v>
      </c>
      <c r="V3257">
        <f t="shared" si="174"/>
        <v>418.41743855555558</v>
      </c>
    </row>
    <row r="3258" spans="1:22" x14ac:dyDescent="0.3">
      <c r="A3258">
        <v>3256</v>
      </c>
      <c r="B3258">
        <v>2018</v>
      </c>
      <c r="C3258">
        <v>12</v>
      </c>
      <c r="D3258">
        <v>1</v>
      </c>
      <c r="E3258">
        <v>413.63348400000001</v>
      </c>
      <c r="F3258">
        <v>249.45832799999999</v>
      </c>
      <c r="Q3258">
        <f t="shared" si="175"/>
        <v>-14.755074333333337</v>
      </c>
      <c r="V3258">
        <f t="shared" si="174"/>
        <v>398.8784096666667</v>
      </c>
    </row>
    <row r="3259" spans="1:22" x14ac:dyDescent="0.3">
      <c r="A3259">
        <v>3257</v>
      </c>
      <c r="B3259">
        <v>2018</v>
      </c>
      <c r="C3259">
        <v>12</v>
      </c>
      <c r="D3259">
        <v>2</v>
      </c>
      <c r="E3259">
        <v>396.00470000000001</v>
      </c>
      <c r="F3259">
        <v>246.72917200000001</v>
      </c>
      <c r="Q3259">
        <f t="shared" si="175"/>
        <v>-22.350713222222218</v>
      </c>
      <c r="V3259">
        <f t="shared" si="174"/>
        <v>373.65398677777779</v>
      </c>
    </row>
    <row r="3260" spans="1:22" x14ac:dyDescent="0.3">
      <c r="A3260">
        <v>3258</v>
      </c>
      <c r="B3260">
        <v>2018</v>
      </c>
      <c r="C3260">
        <v>12</v>
      </c>
      <c r="D3260">
        <v>3</v>
      </c>
      <c r="E3260">
        <v>388.11218300000002</v>
      </c>
      <c r="F3260">
        <v>240.57292200000001</v>
      </c>
      <c r="Q3260">
        <f t="shared" si="175"/>
        <v>-8.3898876666666649</v>
      </c>
      <c r="V3260">
        <f t="shared" si="174"/>
        <v>379.72229533333336</v>
      </c>
    </row>
    <row r="3261" spans="1:22" x14ac:dyDescent="0.3">
      <c r="A3261">
        <v>3259</v>
      </c>
      <c r="B3261">
        <v>2018</v>
      </c>
      <c r="C3261">
        <v>12</v>
      </c>
      <c r="D3261">
        <v>4</v>
      </c>
      <c r="E3261">
        <v>384.80242900000002</v>
      </c>
      <c r="F3261">
        <v>234.08332799999999</v>
      </c>
      <c r="Q3261">
        <f t="shared" si="175"/>
        <v>15.624435555555566</v>
      </c>
      <c r="V3261">
        <f t="shared" si="174"/>
        <v>400.4268645555556</v>
      </c>
    </row>
    <row r="3262" spans="1:22" x14ac:dyDescent="0.3">
      <c r="A3262">
        <v>3260</v>
      </c>
      <c r="B3262">
        <v>2018</v>
      </c>
      <c r="C3262">
        <v>12</v>
      </c>
      <c r="D3262">
        <v>5</v>
      </c>
      <c r="E3262">
        <v>383.123627</v>
      </c>
      <c r="F3262">
        <v>228.33332799999999</v>
      </c>
      <c r="Q3262">
        <f t="shared" si="175"/>
        <v>-39.514724777777779</v>
      </c>
      <c r="V3262">
        <f t="shared" si="174"/>
        <v>343.60890222222224</v>
      </c>
    </row>
    <row r="3263" spans="1:22" x14ac:dyDescent="0.3">
      <c r="A3263">
        <v>3261</v>
      </c>
      <c r="B3263">
        <v>2018</v>
      </c>
      <c r="C3263">
        <v>12</v>
      </c>
      <c r="D3263">
        <v>6</v>
      </c>
      <c r="E3263">
        <v>381.92816199999999</v>
      </c>
      <c r="F3263">
        <v>224.21875</v>
      </c>
      <c r="Q3263">
        <f t="shared" si="175"/>
        <v>5.6713257777777626</v>
      </c>
      <c r="V3263">
        <f t="shared" si="174"/>
        <v>387.59948777777777</v>
      </c>
    </row>
    <row r="3264" spans="1:22" x14ac:dyDescent="0.3">
      <c r="A3264">
        <v>3262</v>
      </c>
      <c r="B3264">
        <v>2018</v>
      </c>
      <c r="C3264">
        <v>12</v>
      </c>
      <c r="D3264">
        <v>7</v>
      </c>
      <c r="E3264">
        <v>380.91751099999999</v>
      </c>
      <c r="F3264">
        <v>220.22917200000001</v>
      </c>
      <c r="Q3264">
        <f t="shared" si="175"/>
        <v>30.662687444444462</v>
      </c>
      <c r="V3264">
        <f t="shared" si="174"/>
        <v>411.58019844444448</v>
      </c>
    </row>
    <row r="3265" spans="1:22" x14ac:dyDescent="0.3">
      <c r="A3265">
        <v>3263</v>
      </c>
      <c r="B3265">
        <v>2018</v>
      </c>
      <c r="C3265">
        <v>12</v>
      </c>
      <c r="D3265">
        <v>8</v>
      </c>
      <c r="E3265">
        <v>396.59036300000002</v>
      </c>
      <c r="F3265">
        <v>216.5</v>
      </c>
      <c r="Q3265">
        <f t="shared" si="175"/>
        <v>95.841091888888911</v>
      </c>
      <c r="V3265">
        <f t="shared" si="174"/>
        <v>492.43145488888894</v>
      </c>
    </row>
    <row r="3266" spans="1:22" x14ac:dyDescent="0.3">
      <c r="A3266">
        <v>3264</v>
      </c>
      <c r="B3266">
        <v>2018</v>
      </c>
      <c r="C3266">
        <v>12</v>
      </c>
      <c r="D3266">
        <v>9</v>
      </c>
      <c r="E3266">
        <v>424.40365600000001</v>
      </c>
      <c r="F3266">
        <v>212.97917200000001</v>
      </c>
      <c r="Q3266">
        <f t="shared" si="175"/>
        <v>77.239568222222218</v>
      </c>
      <c r="V3266">
        <f t="shared" si="174"/>
        <v>501.64322422222222</v>
      </c>
    </row>
    <row r="3267" spans="1:22" x14ac:dyDescent="0.3">
      <c r="A3267">
        <v>3265</v>
      </c>
      <c r="B3267">
        <v>2018</v>
      </c>
      <c r="C3267">
        <v>12</v>
      </c>
      <c r="D3267">
        <v>10</v>
      </c>
      <c r="E3267">
        <v>452.83105499999999</v>
      </c>
      <c r="F3267">
        <v>210.9375</v>
      </c>
      <c r="Q3267">
        <f t="shared" si="175"/>
        <v>82.042382222222244</v>
      </c>
      <c r="V3267">
        <f t="shared" ref="V3267:V3288" si="176">E3267+Q3267</f>
        <v>534.87343722222226</v>
      </c>
    </row>
    <row r="3268" spans="1:22" x14ac:dyDescent="0.3">
      <c r="A3268">
        <v>3266</v>
      </c>
      <c r="B3268">
        <v>2018</v>
      </c>
      <c r="C3268">
        <v>12</v>
      </c>
      <c r="D3268">
        <v>11</v>
      </c>
      <c r="E3268">
        <v>464.31091300000003</v>
      </c>
      <c r="F3268">
        <v>211.72917200000001</v>
      </c>
      <c r="Q3268">
        <f t="shared" si="175"/>
        <v>33.255264222222216</v>
      </c>
      <c r="V3268">
        <f t="shared" si="176"/>
        <v>497.56617722222222</v>
      </c>
    </row>
    <row r="3269" spans="1:22" x14ac:dyDescent="0.3">
      <c r="A3269">
        <v>3267</v>
      </c>
      <c r="B3269">
        <v>2018</v>
      </c>
      <c r="C3269">
        <v>12</v>
      </c>
      <c r="D3269">
        <v>12</v>
      </c>
      <c r="E3269">
        <v>601.78454599999998</v>
      </c>
      <c r="F3269">
        <v>222.58332799999999</v>
      </c>
      <c r="Q3269">
        <f t="shared" si="175"/>
        <v>37.301488444444438</v>
      </c>
      <c r="V3269">
        <f t="shared" si="176"/>
        <v>639.08603444444441</v>
      </c>
    </row>
    <row r="3270" spans="1:22" x14ac:dyDescent="0.3">
      <c r="A3270">
        <v>3268</v>
      </c>
      <c r="B3270">
        <v>2018</v>
      </c>
      <c r="C3270">
        <v>12</v>
      </c>
      <c r="D3270">
        <v>13</v>
      </c>
      <c r="E3270">
        <v>590.20062299999995</v>
      </c>
      <c r="F3270">
        <v>220.88542200000001</v>
      </c>
      <c r="Q3270">
        <f t="shared" si="175"/>
        <v>42.136534000000012</v>
      </c>
      <c r="V3270">
        <f t="shared" si="176"/>
        <v>632.33715699999993</v>
      </c>
    </row>
    <row r="3271" spans="1:22" x14ac:dyDescent="0.3">
      <c r="A3271">
        <v>3269</v>
      </c>
      <c r="B3271">
        <v>2018</v>
      </c>
      <c r="C3271">
        <v>12</v>
      </c>
      <c r="D3271">
        <v>14</v>
      </c>
      <c r="E3271">
        <v>594.22051999999996</v>
      </c>
      <c r="F3271">
        <v>231.16667200000001</v>
      </c>
      <c r="Q3271">
        <f t="shared" si="175"/>
        <v>22.00888577777776</v>
      </c>
      <c r="V3271">
        <f t="shared" si="176"/>
        <v>616.22940577777774</v>
      </c>
    </row>
    <row r="3272" spans="1:22" x14ac:dyDescent="0.3">
      <c r="A3272">
        <v>3270</v>
      </c>
      <c r="B3272">
        <v>2018</v>
      </c>
      <c r="C3272">
        <v>12</v>
      </c>
      <c r="D3272">
        <v>15</v>
      </c>
      <c r="E3272">
        <v>592.69580099999996</v>
      </c>
      <c r="F3272">
        <v>239.54167200000001</v>
      </c>
      <c r="Q3272">
        <f t="shared" si="175"/>
        <v>-6.2398325555555703</v>
      </c>
      <c r="V3272">
        <f t="shared" si="176"/>
        <v>586.45596844444435</v>
      </c>
    </row>
    <row r="3273" spans="1:22" x14ac:dyDescent="0.3">
      <c r="A3273">
        <v>3271</v>
      </c>
      <c r="B3273">
        <v>2018</v>
      </c>
      <c r="C3273">
        <v>12</v>
      </c>
      <c r="D3273">
        <v>16</v>
      </c>
      <c r="E3273">
        <v>546.31701699999996</v>
      </c>
      <c r="F3273">
        <v>244.61457799999999</v>
      </c>
      <c r="Q3273">
        <f t="shared" si="175"/>
        <v>-70.547171555555551</v>
      </c>
      <c r="V3273">
        <f t="shared" si="176"/>
        <v>475.7698454444444</v>
      </c>
    </row>
    <row r="3274" spans="1:22" x14ac:dyDescent="0.3">
      <c r="A3274">
        <v>3272</v>
      </c>
      <c r="B3274">
        <v>2018</v>
      </c>
      <c r="C3274">
        <v>12</v>
      </c>
      <c r="D3274">
        <v>17</v>
      </c>
      <c r="E3274">
        <v>592.24060099999997</v>
      </c>
      <c r="F3274">
        <v>250</v>
      </c>
      <c r="Q3274">
        <f t="shared" si="175"/>
        <v>-83.209391444444435</v>
      </c>
      <c r="V3274">
        <f t="shared" si="176"/>
        <v>509.03120955555551</v>
      </c>
    </row>
    <row r="3275" spans="1:22" x14ac:dyDescent="0.3">
      <c r="A3275">
        <v>3273</v>
      </c>
      <c r="B3275">
        <v>2018</v>
      </c>
      <c r="C3275">
        <v>12</v>
      </c>
      <c r="D3275">
        <v>18</v>
      </c>
      <c r="E3275">
        <v>712.728027</v>
      </c>
      <c r="F3275">
        <v>299.07290599999999</v>
      </c>
      <c r="Q3275">
        <f t="shared" si="175"/>
        <v>-28.448736999999987</v>
      </c>
      <c r="V3275">
        <f t="shared" si="176"/>
        <v>684.27929000000006</v>
      </c>
    </row>
    <row r="3276" spans="1:22" x14ac:dyDescent="0.3">
      <c r="A3276">
        <v>3274</v>
      </c>
      <c r="B3276">
        <v>2018</v>
      </c>
      <c r="C3276">
        <v>12</v>
      </c>
      <c r="D3276">
        <v>19</v>
      </c>
      <c r="E3276">
        <v>1280.0335689999999</v>
      </c>
      <c r="F3276">
        <v>330.23959400000001</v>
      </c>
      <c r="Q3276">
        <f t="shared" si="175"/>
        <v>46.936696444444436</v>
      </c>
      <c r="V3276">
        <f t="shared" si="176"/>
        <v>1326.9702654444443</v>
      </c>
    </row>
    <row r="3277" spans="1:22" x14ac:dyDescent="0.3">
      <c r="A3277">
        <v>3275</v>
      </c>
      <c r="B3277">
        <v>2018</v>
      </c>
      <c r="C3277">
        <v>12</v>
      </c>
      <c r="D3277">
        <v>20</v>
      </c>
      <c r="E3277">
        <v>750.74658199999999</v>
      </c>
      <c r="F3277">
        <v>360.14584400000001</v>
      </c>
      <c r="Q3277">
        <f t="shared" si="175"/>
        <v>-22.757061444444453</v>
      </c>
      <c r="V3277">
        <f t="shared" si="176"/>
        <v>727.98952055555549</v>
      </c>
    </row>
    <row r="3278" spans="1:22" x14ac:dyDescent="0.3">
      <c r="A3278">
        <v>3276</v>
      </c>
      <c r="B3278">
        <v>2018</v>
      </c>
      <c r="C3278">
        <v>12</v>
      </c>
      <c r="D3278">
        <v>21</v>
      </c>
      <c r="E3278">
        <v>500.26187099999999</v>
      </c>
      <c r="F3278">
        <v>390.72915599999999</v>
      </c>
      <c r="Q3278">
        <f t="shared" si="175"/>
        <v>-70.894377000000006</v>
      </c>
      <c r="V3278">
        <f t="shared" si="176"/>
        <v>429.36749399999997</v>
      </c>
    </row>
    <row r="3279" spans="1:22" x14ac:dyDescent="0.3">
      <c r="A3279">
        <v>3277</v>
      </c>
      <c r="B3279">
        <v>2018</v>
      </c>
      <c r="C3279">
        <v>12</v>
      </c>
      <c r="D3279">
        <v>22</v>
      </c>
      <c r="E3279">
        <v>409.77001999999999</v>
      </c>
      <c r="F3279">
        <v>402.28125</v>
      </c>
      <c r="Q3279">
        <f t="shared" si="175"/>
        <v>-60.129938777777774</v>
      </c>
      <c r="V3279">
        <f t="shared" si="176"/>
        <v>349.64008122222219</v>
      </c>
    </row>
    <row r="3280" spans="1:22" x14ac:dyDescent="0.3">
      <c r="A3280">
        <v>3278</v>
      </c>
      <c r="B3280">
        <v>2018</v>
      </c>
      <c r="C3280">
        <v>12</v>
      </c>
      <c r="D3280">
        <v>23</v>
      </c>
      <c r="E3280">
        <v>500.25869799999998</v>
      </c>
      <c r="F3280">
        <v>435.78125</v>
      </c>
      <c r="Q3280">
        <f t="shared" si="175"/>
        <v>-17.628736666666668</v>
      </c>
      <c r="V3280">
        <f t="shared" si="176"/>
        <v>482.62996133333331</v>
      </c>
    </row>
    <row r="3281" spans="1:22" x14ac:dyDescent="0.3">
      <c r="A3281">
        <v>3279</v>
      </c>
      <c r="B3281">
        <v>2018</v>
      </c>
      <c r="C3281">
        <v>12</v>
      </c>
      <c r="D3281">
        <v>24</v>
      </c>
      <c r="E3281">
        <v>440.769226</v>
      </c>
      <c r="F3281">
        <v>468.13540599999999</v>
      </c>
      <c r="Q3281">
        <f t="shared" si="175"/>
        <v>-75.519804222222206</v>
      </c>
      <c r="V3281">
        <f t="shared" si="176"/>
        <v>365.2494217777778</v>
      </c>
    </row>
    <row r="3282" spans="1:22" x14ac:dyDescent="0.3">
      <c r="A3282">
        <v>3280</v>
      </c>
      <c r="B3282">
        <v>2018</v>
      </c>
      <c r="C3282">
        <v>12</v>
      </c>
      <c r="D3282">
        <v>25</v>
      </c>
      <c r="E3282">
        <v>440.43170199999997</v>
      </c>
      <c r="F3282">
        <v>494.07290599999999</v>
      </c>
      <c r="Q3282">
        <f t="shared" si="175"/>
        <v>-75.042154666666676</v>
      </c>
      <c r="V3282">
        <f t="shared" si="176"/>
        <v>365.38954733333333</v>
      </c>
    </row>
    <row r="3283" spans="1:22" x14ac:dyDescent="0.3">
      <c r="A3283">
        <v>3281</v>
      </c>
      <c r="B3283">
        <v>2018</v>
      </c>
      <c r="C3283">
        <v>12</v>
      </c>
      <c r="D3283">
        <v>26</v>
      </c>
      <c r="E3283">
        <v>485.86593599999998</v>
      </c>
      <c r="F3283">
        <v>527.1875</v>
      </c>
      <c r="Q3283">
        <f t="shared" si="175"/>
        <v>-77.283991444444453</v>
      </c>
      <c r="V3283">
        <f t="shared" si="176"/>
        <v>408.58194455555554</v>
      </c>
    </row>
    <row r="3284" spans="1:22" x14ac:dyDescent="0.3">
      <c r="A3284">
        <v>3282</v>
      </c>
      <c r="B3284">
        <v>2018</v>
      </c>
      <c r="C3284">
        <v>12</v>
      </c>
      <c r="D3284">
        <v>27</v>
      </c>
      <c r="E3284">
        <v>851.58331299999998</v>
      </c>
      <c r="F3284">
        <v>527.71875</v>
      </c>
      <c r="Q3284">
        <f t="shared" si="175"/>
        <v>-20.270695888888888</v>
      </c>
      <c r="V3284">
        <f t="shared" si="176"/>
        <v>831.31261711111108</v>
      </c>
    </row>
    <row r="3285" spans="1:22" x14ac:dyDescent="0.3">
      <c r="A3285">
        <v>3283</v>
      </c>
      <c r="B3285">
        <v>2018</v>
      </c>
      <c r="C3285">
        <v>12</v>
      </c>
      <c r="D3285">
        <v>28</v>
      </c>
      <c r="E3285">
        <v>813.764771</v>
      </c>
      <c r="F3285">
        <v>512.09375</v>
      </c>
      <c r="Q3285">
        <f t="shared" si="175"/>
        <v>-35.863704999999996</v>
      </c>
      <c r="V3285">
        <f t="shared" si="176"/>
        <v>777.90106600000001</v>
      </c>
    </row>
    <row r="3286" spans="1:22" x14ac:dyDescent="0.3">
      <c r="A3286">
        <v>3284</v>
      </c>
      <c r="B3286">
        <v>2018</v>
      </c>
      <c r="C3286">
        <v>12</v>
      </c>
      <c r="D3286">
        <v>29</v>
      </c>
      <c r="E3286">
        <v>765.975281</v>
      </c>
      <c r="F3286">
        <v>503.8125</v>
      </c>
      <c r="Q3286">
        <f t="shared" si="175"/>
        <v>2.6679178888889004</v>
      </c>
      <c r="V3286">
        <f t="shared" si="176"/>
        <v>768.64319888888895</v>
      </c>
    </row>
    <row r="3287" spans="1:22" x14ac:dyDescent="0.3">
      <c r="A3287">
        <v>3285</v>
      </c>
      <c r="B3287">
        <v>2018</v>
      </c>
      <c r="C3287">
        <v>12</v>
      </c>
      <c r="D3287">
        <v>30</v>
      </c>
      <c r="E3287">
        <v>580.53241000000003</v>
      </c>
      <c r="F3287">
        <v>519.625</v>
      </c>
      <c r="Q3287">
        <f t="shared" si="175"/>
        <v>-36.95167011111112</v>
      </c>
      <c r="V3287">
        <f t="shared" si="176"/>
        <v>543.58073988888896</v>
      </c>
    </row>
    <row r="3288" spans="1:22" x14ac:dyDescent="0.3">
      <c r="A3288">
        <v>3286</v>
      </c>
      <c r="B3288">
        <v>2018</v>
      </c>
      <c r="C3288">
        <v>12</v>
      </c>
      <c r="D3288">
        <v>31</v>
      </c>
      <c r="E3288">
        <v>539.99340800000004</v>
      </c>
      <c r="F3288">
        <v>517.0625</v>
      </c>
      <c r="Q3288">
        <f t="shared" si="175"/>
        <v>-19.854010555555551</v>
      </c>
      <c r="V3288">
        <f t="shared" si="176"/>
        <v>520.13939744444451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2CE3A-8625-4425-98B2-C8FA8ADA2B07}">
  <dimension ref="A1:AH109"/>
  <sheetViews>
    <sheetView workbookViewId="0">
      <selection activeCell="E1" sqref="E1:F1048576"/>
    </sheetView>
  </sheetViews>
  <sheetFormatPr defaultRowHeight="14.4" x14ac:dyDescent="0.3"/>
  <sheetData>
    <row r="1" spans="1:34" s="14" customFormat="1" ht="230.4" x14ac:dyDescent="0.3">
      <c r="A1" s="14" t="s">
        <v>97</v>
      </c>
      <c r="B1" s="14" t="s">
        <v>98</v>
      </c>
      <c r="C1" s="14" t="s">
        <v>94</v>
      </c>
      <c r="D1" s="14" t="s">
        <v>95</v>
      </c>
      <c r="E1" s="14" t="s">
        <v>104</v>
      </c>
      <c r="F1" s="14" t="s">
        <v>105</v>
      </c>
      <c r="G1" s="14" t="s">
        <v>99</v>
      </c>
      <c r="H1" s="14" t="s">
        <v>100</v>
      </c>
      <c r="I1" s="14" t="s">
        <v>101</v>
      </c>
      <c r="J1" s="14" t="s">
        <v>100</v>
      </c>
      <c r="K1" s="14" t="s">
        <v>102</v>
      </c>
      <c r="L1" s="14" t="s">
        <v>103</v>
      </c>
      <c r="M1" s="14" t="s">
        <v>104</v>
      </c>
      <c r="N1" s="14" t="s">
        <v>105</v>
      </c>
      <c r="O1" s="14" t="s">
        <v>106</v>
      </c>
      <c r="P1" s="14" t="s">
        <v>107</v>
      </c>
      <c r="Q1" s="14" t="s">
        <v>108</v>
      </c>
      <c r="R1" s="14" t="s">
        <v>109</v>
      </c>
      <c r="S1" s="14" t="s">
        <v>110</v>
      </c>
      <c r="T1" s="14" t="s">
        <v>111</v>
      </c>
      <c r="U1" s="14" t="s">
        <v>112</v>
      </c>
      <c r="V1" s="14" t="s">
        <v>113</v>
      </c>
      <c r="W1" s="14" t="s">
        <v>114</v>
      </c>
      <c r="X1" s="14" t="s">
        <v>115</v>
      </c>
      <c r="Y1" s="14" t="s">
        <v>116</v>
      </c>
      <c r="Z1" s="14" t="s">
        <v>117</v>
      </c>
      <c r="AA1" s="14" t="s">
        <v>118</v>
      </c>
      <c r="AB1" s="14" t="s">
        <v>119</v>
      </c>
      <c r="AC1" s="14" t="s">
        <v>120</v>
      </c>
      <c r="AD1" s="14" t="s">
        <v>121</v>
      </c>
      <c r="AE1" s="14" t="s">
        <v>122</v>
      </c>
      <c r="AF1" s="14" t="s">
        <v>123</v>
      </c>
      <c r="AG1" s="14" t="s">
        <v>124</v>
      </c>
      <c r="AH1" s="14" t="s">
        <v>125</v>
      </c>
    </row>
    <row r="2" spans="1:34" x14ac:dyDescent="0.3">
      <c r="A2">
        <v>0</v>
      </c>
      <c r="B2">
        <v>2010</v>
      </c>
      <c r="C2">
        <v>1</v>
      </c>
      <c r="D2">
        <v>31</v>
      </c>
      <c r="E2">
        <v>1368.7196039999999</v>
      </c>
      <c r="F2">
        <v>1351.4923100000001</v>
      </c>
      <c r="G2">
        <v>205.56332399999999</v>
      </c>
      <c r="H2">
        <v>633.59283400000004</v>
      </c>
      <c r="I2">
        <v>934.55029300000001</v>
      </c>
      <c r="J2">
        <v>633.59283400000004</v>
      </c>
      <c r="K2">
        <v>123.724518</v>
      </c>
      <c r="L2">
        <v>151.27728300000001</v>
      </c>
      <c r="M2">
        <v>1368.7196039999999</v>
      </c>
      <c r="N2">
        <v>1351.4923100000001</v>
      </c>
      <c r="O2">
        <v>790.082764</v>
      </c>
      <c r="P2">
        <v>978.88061500000003</v>
      </c>
      <c r="Q2">
        <v>1069.6136469999999</v>
      </c>
      <c r="R2">
        <v>1305.511475</v>
      </c>
      <c r="S2">
        <v>166.71312</v>
      </c>
      <c r="T2">
        <v>224.984543</v>
      </c>
      <c r="U2">
        <v>665.97540300000003</v>
      </c>
      <c r="V2">
        <v>911.99804700000004</v>
      </c>
      <c r="W2">
        <v>5407.0839839999999</v>
      </c>
      <c r="X2">
        <v>6244.5864259999998</v>
      </c>
      <c r="Y2">
        <v>6019.1748049999997</v>
      </c>
      <c r="Z2">
        <v>4553.0712890000004</v>
      </c>
      <c r="AA2">
        <v>6326.8940430000002</v>
      </c>
      <c r="AB2">
        <v>4978.5805659999996</v>
      </c>
      <c r="AC2">
        <v>27.736992000000001</v>
      </c>
      <c r="AD2">
        <v>54.987766000000001</v>
      </c>
      <c r="AE2">
        <v>6568.1752930000002</v>
      </c>
      <c r="AF2">
        <v>7731.4653319999998</v>
      </c>
      <c r="AG2">
        <v>681.71594200000004</v>
      </c>
      <c r="AH2">
        <v>1167.973755</v>
      </c>
    </row>
    <row r="3" spans="1:34" x14ac:dyDescent="0.3">
      <c r="A3">
        <v>1</v>
      </c>
      <c r="B3">
        <v>2010</v>
      </c>
      <c r="C3">
        <v>2</v>
      </c>
      <c r="D3">
        <v>28</v>
      </c>
      <c r="E3">
        <v>969.84283400000004</v>
      </c>
      <c r="F3">
        <v>1035.700562</v>
      </c>
      <c r="G3">
        <v>91.545387000000005</v>
      </c>
      <c r="H3">
        <v>425.65698200000003</v>
      </c>
      <c r="I3">
        <v>607.68310499999995</v>
      </c>
      <c r="J3">
        <v>425.65698200000003</v>
      </c>
      <c r="K3">
        <v>78.211678000000006</v>
      </c>
      <c r="L3">
        <v>83.594902000000005</v>
      </c>
      <c r="M3">
        <v>969.84283400000004</v>
      </c>
      <c r="N3">
        <v>1035.700562</v>
      </c>
      <c r="O3">
        <v>544.42230199999995</v>
      </c>
      <c r="P3">
        <v>503.02011099999999</v>
      </c>
      <c r="Q3">
        <v>443.04083300000002</v>
      </c>
      <c r="R3">
        <v>401.02267499999999</v>
      </c>
      <c r="S3">
        <v>112.211067</v>
      </c>
      <c r="T3">
        <v>101.548119</v>
      </c>
      <c r="U3">
        <v>62.577388999999997</v>
      </c>
      <c r="V3">
        <v>94.569336000000007</v>
      </c>
      <c r="W3">
        <v>2717.6284179999998</v>
      </c>
      <c r="X3">
        <v>3257.5834960000002</v>
      </c>
      <c r="Y3">
        <v>3059.9360350000002</v>
      </c>
      <c r="Z3">
        <v>1298.9658199999999</v>
      </c>
      <c r="AA3">
        <v>3255.7299800000001</v>
      </c>
      <c r="AB3">
        <v>1428.9176030000001</v>
      </c>
      <c r="AC3">
        <v>22.738095999999999</v>
      </c>
      <c r="AD3">
        <v>25.805281000000001</v>
      </c>
      <c r="AE3">
        <v>3437.8483890000002</v>
      </c>
      <c r="AF3">
        <v>3764.2907709999999</v>
      </c>
      <c r="AG3">
        <v>533.96594200000004</v>
      </c>
      <c r="AH3">
        <v>579.50970500000005</v>
      </c>
    </row>
    <row r="4" spans="1:34" x14ac:dyDescent="0.3">
      <c r="A4">
        <v>2</v>
      </c>
      <c r="B4">
        <v>2010</v>
      </c>
      <c r="C4">
        <v>3</v>
      </c>
      <c r="D4">
        <v>31</v>
      </c>
      <c r="E4">
        <v>897.10913100000005</v>
      </c>
      <c r="F4">
        <v>991.09222399999999</v>
      </c>
      <c r="G4">
        <v>73.210541000000006</v>
      </c>
      <c r="H4">
        <v>373.90524299999998</v>
      </c>
      <c r="I4">
        <v>545.27062999999998</v>
      </c>
      <c r="J4">
        <v>373.90524299999998</v>
      </c>
      <c r="K4">
        <v>70.497992999999994</v>
      </c>
      <c r="L4">
        <v>102.721245</v>
      </c>
      <c r="M4">
        <v>897.10913100000005</v>
      </c>
      <c r="N4">
        <v>991.09222399999999</v>
      </c>
      <c r="O4">
        <v>578.72039800000005</v>
      </c>
      <c r="P4">
        <v>576.79083300000002</v>
      </c>
      <c r="Q4">
        <v>429.483429</v>
      </c>
      <c r="R4">
        <v>403.99664300000001</v>
      </c>
      <c r="S4">
        <v>123.356407</v>
      </c>
      <c r="T4">
        <v>115.60668200000001</v>
      </c>
      <c r="U4">
        <v>51.989330000000002</v>
      </c>
      <c r="V4">
        <v>59.196156000000002</v>
      </c>
      <c r="W4">
        <v>2799.6071780000002</v>
      </c>
      <c r="X4">
        <v>3293.4914549999999</v>
      </c>
      <c r="Y4">
        <v>3204.689453</v>
      </c>
      <c r="Z4">
        <v>1664.153442</v>
      </c>
      <c r="AA4">
        <v>3443.7670899999998</v>
      </c>
      <c r="AB4">
        <v>1763.15625</v>
      </c>
      <c r="AC4">
        <v>24.639241999999999</v>
      </c>
      <c r="AD4">
        <v>35.429340000000003</v>
      </c>
      <c r="AE4">
        <v>3623.7998050000001</v>
      </c>
      <c r="AF4">
        <v>4031.554443</v>
      </c>
      <c r="AG4">
        <v>577.98156700000004</v>
      </c>
      <c r="AH4">
        <v>737.89788799999997</v>
      </c>
    </row>
    <row r="5" spans="1:34" x14ac:dyDescent="0.3">
      <c r="A5">
        <v>3</v>
      </c>
      <c r="B5">
        <v>2010</v>
      </c>
      <c r="C5">
        <v>4</v>
      </c>
      <c r="D5">
        <v>30</v>
      </c>
      <c r="E5">
        <v>1151.2554929999999</v>
      </c>
      <c r="F5">
        <v>1196.871216</v>
      </c>
      <c r="G5">
        <v>140.150543</v>
      </c>
      <c r="H5">
        <v>516.30627400000003</v>
      </c>
      <c r="I5">
        <v>735.67718500000001</v>
      </c>
      <c r="J5">
        <v>516.30627400000003</v>
      </c>
      <c r="K5">
        <v>116.04686700000001</v>
      </c>
      <c r="L5">
        <v>140.14999399999999</v>
      </c>
      <c r="M5">
        <v>1151.2554929999999</v>
      </c>
      <c r="N5">
        <v>1196.871216</v>
      </c>
      <c r="O5">
        <v>747.04205300000001</v>
      </c>
      <c r="P5">
        <v>877.87927200000001</v>
      </c>
      <c r="Q5">
        <v>429.46038800000002</v>
      </c>
      <c r="R5">
        <v>419.77581800000002</v>
      </c>
      <c r="S5">
        <v>159.60578899999999</v>
      </c>
      <c r="T5">
        <v>160.64776599999999</v>
      </c>
      <c r="U5">
        <v>105.215889</v>
      </c>
      <c r="V5">
        <v>330.83142099999998</v>
      </c>
      <c r="W5">
        <v>3819.5344239999999</v>
      </c>
      <c r="X5">
        <v>4366.53125</v>
      </c>
      <c r="Y5">
        <v>4336.0419920000004</v>
      </c>
      <c r="Z5">
        <v>3383.7551269999999</v>
      </c>
      <c r="AA5">
        <v>4637.0258789999998</v>
      </c>
      <c r="AB5">
        <v>2999.6108399999998</v>
      </c>
      <c r="AC5">
        <v>29.684135000000001</v>
      </c>
      <c r="AD5">
        <v>54.575974000000002</v>
      </c>
      <c r="AE5">
        <v>4891.7797849999997</v>
      </c>
      <c r="AF5">
        <v>5563.5078130000002</v>
      </c>
      <c r="AG5">
        <v>692.20257600000002</v>
      </c>
      <c r="AH5">
        <v>997.17987100000005</v>
      </c>
    </row>
    <row r="6" spans="1:34" x14ac:dyDescent="0.3">
      <c r="A6">
        <v>4</v>
      </c>
      <c r="B6">
        <v>2010</v>
      </c>
      <c r="C6">
        <v>5</v>
      </c>
      <c r="D6">
        <v>31</v>
      </c>
      <c r="E6">
        <v>955.62152100000003</v>
      </c>
      <c r="F6">
        <v>1176.111938</v>
      </c>
      <c r="G6">
        <v>94.454864999999998</v>
      </c>
      <c r="H6">
        <v>510.29437300000001</v>
      </c>
      <c r="I6">
        <v>575.88738999999998</v>
      </c>
      <c r="J6">
        <v>510.29437300000001</v>
      </c>
      <c r="K6">
        <v>96.773910999999998</v>
      </c>
      <c r="L6">
        <v>122.933235</v>
      </c>
      <c r="M6">
        <v>955.62152100000003</v>
      </c>
      <c r="N6">
        <v>1176.111938</v>
      </c>
      <c r="O6">
        <v>704.62420699999996</v>
      </c>
      <c r="P6">
        <v>941.80096400000002</v>
      </c>
      <c r="Q6">
        <v>428.70660400000003</v>
      </c>
      <c r="R6">
        <v>430.55764799999997</v>
      </c>
      <c r="S6">
        <v>118.02855700000001</v>
      </c>
      <c r="T6">
        <v>127.66250599999999</v>
      </c>
      <c r="U6">
        <v>377.38256799999999</v>
      </c>
      <c r="V6">
        <v>499.08932499999997</v>
      </c>
      <c r="W6">
        <v>3477.2172850000002</v>
      </c>
      <c r="X6">
        <v>4256.8549800000001</v>
      </c>
      <c r="Y6">
        <v>3819.7326659999999</v>
      </c>
      <c r="Z6">
        <v>2247.5266109999998</v>
      </c>
      <c r="AA6">
        <v>3996.3820799999999</v>
      </c>
      <c r="AB6">
        <v>3573.623779</v>
      </c>
      <c r="AC6">
        <v>22.093745999999999</v>
      </c>
      <c r="AD6">
        <v>36.814853999999997</v>
      </c>
      <c r="AE6">
        <v>4189.2509769999997</v>
      </c>
      <c r="AF6">
        <v>4884.7182620000003</v>
      </c>
      <c r="AG6">
        <v>498.99685699999998</v>
      </c>
      <c r="AH6">
        <v>543.96307400000001</v>
      </c>
    </row>
    <row r="7" spans="1:34" x14ac:dyDescent="0.3">
      <c r="A7">
        <v>5</v>
      </c>
      <c r="B7">
        <v>2010</v>
      </c>
      <c r="C7">
        <v>6</v>
      </c>
      <c r="D7">
        <v>30</v>
      </c>
      <c r="E7">
        <v>1115.6015629999999</v>
      </c>
      <c r="F7">
        <v>1279.1579589999999</v>
      </c>
      <c r="G7">
        <v>129.81098900000001</v>
      </c>
      <c r="H7">
        <v>628.17913799999997</v>
      </c>
      <c r="I7">
        <v>697.72448699999995</v>
      </c>
      <c r="J7">
        <v>628.17913799999997</v>
      </c>
      <c r="K7">
        <v>120.31604799999999</v>
      </c>
      <c r="L7">
        <v>168.54698200000001</v>
      </c>
      <c r="M7">
        <v>1115.6015629999999</v>
      </c>
      <c r="N7">
        <v>1279.1579589999999</v>
      </c>
      <c r="O7">
        <v>752.94988999999998</v>
      </c>
      <c r="P7">
        <v>1102.58313</v>
      </c>
      <c r="Q7">
        <v>456.497772</v>
      </c>
      <c r="R7">
        <v>1399.7536620000001</v>
      </c>
      <c r="S7">
        <v>139.35206600000001</v>
      </c>
      <c r="T7">
        <v>181.728928</v>
      </c>
      <c r="U7">
        <v>508.36657700000001</v>
      </c>
      <c r="V7">
        <v>671.80566399999998</v>
      </c>
      <c r="W7">
        <v>4291.4150390000004</v>
      </c>
      <c r="X7">
        <v>6079.5747069999998</v>
      </c>
      <c r="Y7">
        <v>4728.2236329999996</v>
      </c>
      <c r="Z7">
        <v>3546.2470699999999</v>
      </c>
      <c r="AA7">
        <v>4962.0825199999999</v>
      </c>
      <c r="AB7">
        <v>5820.736328</v>
      </c>
      <c r="AC7">
        <v>22.467451000000001</v>
      </c>
      <c r="AD7">
        <v>64.256316999999996</v>
      </c>
      <c r="AE7">
        <v>5145.9052730000003</v>
      </c>
      <c r="AF7">
        <v>7665.8681640000004</v>
      </c>
      <c r="AG7">
        <v>516.81994599999996</v>
      </c>
      <c r="AH7">
        <v>847.96118200000001</v>
      </c>
    </row>
    <row r="8" spans="1:34" x14ac:dyDescent="0.3">
      <c r="A8">
        <v>6</v>
      </c>
      <c r="B8">
        <v>2010</v>
      </c>
      <c r="C8">
        <v>7</v>
      </c>
      <c r="D8">
        <v>31</v>
      </c>
      <c r="E8">
        <v>746.36810300000002</v>
      </c>
      <c r="F8">
        <v>825.16625999999997</v>
      </c>
      <c r="G8">
        <v>31.507383000000001</v>
      </c>
      <c r="H8">
        <v>374.57525600000002</v>
      </c>
      <c r="I8">
        <v>432.43084700000003</v>
      </c>
      <c r="J8">
        <v>374.57525600000002</v>
      </c>
      <c r="K8">
        <v>44.914444000000003</v>
      </c>
      <c r="L8">
        <v>14.486449</v>
      </c>
      <c r="M8">
        <v>746.36810300000002</v>
      </c>
      <c r="N8">
        <v>825.16625999999997</v>
      </c>
      <c r="O8">
        <v>309.47949199999999</v>
      </c>
      <c r="P8">
        <v>304.14584400000001</v>
      </c>
      <c r="Q8">
        <v>428.44366500000001</v>
      </c>
      <c r="R8">
        <v>619.99114999999995</v>
      </c>
      <c r="S8">
        <v>26.643757000000001</v>
      </c>
      <c r="T8">
        <v>27.014382999999999</v>
      </c>
      <c r="U8">
        <v>118.233253</v>
      </c>
      <c r="V8">
        <v>76.482703999999998</v>
      </c>
      <c r="W8">
        <v>1855.7071530000001</v>
      </c>
      <c r="X8">
        <v>2735.7294919999999</v>
      </c>
      <c r="Y8">
        <v>1959.103638</v>
      </c>
      <c r="Z8">
        <v>1117.6342770000001</v>
      </c>
      <c r="AA8">
        <v>2010.982544</v>
      </c>
      <c r="AB8">
        <v>1617.1773679999999</v>
      </c>
      <c r="AC8">
        <v>9.7421279999999992</v>
      </c>
      <c r="AD8">
        <v>18.965187</v>
      </c>
      <c r="AE8">
        <v>2079.523193</v>
      </c>
      <c r="AF8">
        <v>2627.0671390000002</v>
      </c>
      <c r="AG8">
        <v>204.979095</v>
      </c>
      <c r="AH8">
        <v>130.51414500000001</v>
      </c>
    </row>
    <row r="9" spans="1:34" x14ac:dyDescent="0.3">
      <c r="A9">
        <v>7</v>
      </c>
      <c r="B9">
        <v>2010</v>
      </c>
      <c r="C9">
        <v>8</v>
      </c>
      <c r="D9">
        <v>31</v>
      </c>
      <c r="E9">
        <v>733.83654799999999</v>
      </c>
      <c r="F9">
        <v>719.93640100000005</v>
      </c>
      <c r="G9">
        <v>28.270423999999998</v>
      </c>
      <c r="H9">
        <v>275.82794200000001</v>
      </c>
      <c r="I9">
        <v>422.65499899999998</v>
      </c>
      <c r="J9">
        <v>275.82794200000001</v>
      </c>
      <c r="K9">
        <v>43.095256999999997</v>
      </c>
      <c r="L9">
        <v>6.5044459999999997</v>
      </c>
      <c r="M9">
        <v>733.83654799999999</v>
      </c>
      <c r="N9">
        <v>719.93640100000005</v>
      </c>
      <c r="O9">
        <v>281.83453400000002</v>
      </c>
      <c r="P9">
        <v>235.617615</v>
      </c>
      <c r="Q9">
        <v>427.84661899999998</v>
      </c>
      <c r="R9">
        <v>699.67352300000005</v>
      </c>
      <c r="S9">
        <v>23.244177000000001</v>
      </c>
      <c r="T9">
        <v>14.563711</v>
      </c>
      <c r="U9">
        <v>102.90557099999999</v>
      </c>
      <c r="V9">
        <v>233.82968099999999</v>
      </c>
      <c r="W9">
        <v>1775.579346</v>
      </c>
      <c r="X9">
        <v>2623.7639159999999</v>
      </c>
      <c r="Y9">
        <v>1864.0314940000001</v>
      </c>
      <c r="Z9">
        <v>1381.075073</v>
      </c>
      <c r="AA9">
        <v>1908.1851810000001</v>
      </c>
      <c r="AB9">
        <v>2208.9682619999999</v>
      </c>
      <c r="AC9">
        <v>9.6141950000000005</v>
      </c>
      <c r="AD9">
        <v>17.668413000000001</v>
      </c>
      <c r="AE9">
        <v>1972.9057620000001</v>
      </c>
      <c r="AF9">
        <v>1990.168091</v>
      </c>
      <c r="AG9">
        <v>185.766785</v>
      </c>
      <c r="AH9">
        <v>50.801338000000001</v>
      </c>
    </row>
    <row r="10" spans="1:34" x14ac:dyDescent="0.3">
      <c r="A10">
        <v>8</v>
      </c>
      <c r="B10">
        <v>2010</v>
      </c>
      <c r="C10">
        <v>9</v>
      </c>
      <c r="D10">
        <v>30</v>
      </c>
      <c r="E10">
        <v>731.24408000000005</v>
      </c>
      <c r="F10">
        <v>707.87573199999997</v>
      </c>
      <c r="G10">
        <v>27.542338999999998</v>
      </c>
      <c r="H10">
        <v>241.34721400000001</v>
      </c>
      <c r="I10">
        <v>420.57461499999999</v>
      </c>
      <c r="J10">
        <v>241.34721400000001</v>
      </c>
      <c r="K10">
        <v>42.742153000000002</v>
      </c>
      <c r="L10">
        <v>7.4770909999999997</v>
      </c>
      <c r="M10">
        <v>731.24408000000005</v>
      </c>
      <c r="N10">
        <v>707.87573199999997</v>
      </c>
      <c r="O10">
        <v>316.07879600000001</v>
      </c>
      <c r="P10">
        <v>237.93604999999999</v>
      </c>
      <c r="Q10">
        <v>992.34179700000004</v>
      </c>
      <c r="R10">
        <v>499.72589099999999</v>
      </c>
      <c r="S10">
        <v>39.899025000000002</v>
      </c>
      <c r="T10">
        <v>17.287223999999998</v>
      </c>
      <c r="U10">
        <v>634.36968999999999</v>
      </c>
      <c r="V10">
        <v>387.44863900000001</v>
      </c>
      <c r="W10">
        <v>2848.5893550000001</v>
      </c>
      <c r="X10">
        <v>1942.190918</v>
      </c>
      <c r="Y10">
        <v>2924.4895019999999</v>
      </c>
      <c r="Z10">
        <v>1264.9792480000001</v>
      </c>
      <c r="AA10">
        <v>2961.178711</v>
      </c>
      <c r="AB10">
        <v>1267.78125</v>
      </c>
      <c r="AC10">
        <v>10.565536</v>
      </c>
      <c r="AD10">
        <v>14.642721</v>
      </c>
      <c r="AE10">
        <v>3021.8950199999999</v>
      </c>
      <c r="AF10">
        <v>2384.7985840000001</v>
      </c>
      <c r="AG10">
        <v>194.75529499999999</v>
      </c>
      <c r="AH10">
        <v>52.073120000000003</v>
      </c>
    </row>
    <row r="11" spans="1:34" x14ac:dyDescent="0.3">
      <c r="A11">
        <v>9</v>
      </c>
      <c r="B11">
        <v>2010</v>
      </c>
      <c r="C11">
        <v>10</v>
      </c>
      <c r="D11">
        <v>31</v>
      </c>
      <c r="E11">
        <v>749.13867200000004</v>
      </c>
      <c r="F11">
        <v>678.90423599999997</v>
      </c>
      <c r="G11">
        <v>33.845168999999999</v>
      </c>
      <c r="H11">
        <v>229.03131099999999</v>
      </c>
      <c r="I11">
        <v>431.26672400000001</v>
      </c>
      <c r="J11">
        <v>229.03131099999999</v>
      </c>
      <c r="K11">
        <v>47.374820999999997</v>
      </c>
      <c r="L11">
        <v>24.504396</v>
      </c>
      <c r="M11">
        <v>749.13867200000004</v>
      </c>
      <c r="N11">
        <v>678.90423599999997</v>
      </c>
      <c r="O11">
        <v>367.31366000000003</v>
      </c>
      <c r="P11">
        <v>269.13574199999999</v>
      </c>
      <c r="Q11">
        <v>1175.598389</v>
      </c>
      <c r="R11">
        <v>993.13763400000005</v>
      </c>
      <c r="S11">
        <v>79.212433000000004</v>
      </c>
      <c r="T11">
        <v>37.810206999999998</v>
      </c>
      <c r="U11">
        <v>763.52337599999998</v>
      </c>
      <c r="V11">
        <v>666.55627400000003</v>
      </c>
      <c r="W11">
        <v>3302.710693</v>
      </c>
      <c r="X11">
        <v>3342.4379880000001</v>
      </c>
      <c r="Y11">
        <v>3432.8645019999999</v>
      </c>
      <c r="Z11">
        <v>2292.1203609999998</v>
      </c>
      <c r="AA11">
        <v>3509.954346</v>
      </c>
      <c r="AB11">
        <v>2013.475586</v>
      </c>
      <c r="AC11">
        <v>12.15217</v>
      </c>
      <c r="AD11">
        <v>13.202170000000001</v>
      </c>
      <c r="AE11">
        <v>3571.5708009999998</v>
      </c>
      <c r="AF11">
        <v>3398.7834469999998</v>
      </c>
      <c r="AG11">
        <v>211.60217299999999</v>
      </c>
      <c r="AH11">
        <v>159.83656300000001</v>
      </c>
    </row>
    <row r="12" spans="1:34" x14ac:dyDescent="0.3">
      <c r="A12">
        <v>10</v>
      </c>
      <c r="B12">
        <v>2010</v>
      </c>
      <c r="C12">
        <v>11</v>
      </c>
      <c r="D12">
        <v>30</v>
      </c>
      <c r="E12">
        <v>1035.3767089999999</v>
      </c>
      <c r="F12">
        <v>946.42828399999996</v>
      </c>
      <c r="G12">
        <v>113.999878</v>
      </c>
      <c r="H12">
        <v>366.80126999999999</v>
      </c>
      <c r="I12">
        <v>646.71081500000003</v>
      </c>
      <c r="J12">
        <v>366.80126999999999</v>
      </c>
      <c r="K12">
        <v>97.582892999999999</v>
      </c>
      <c r="L12">
        <v>111.760139</v>
      </c>
      <c r="M12">
        <v>1035.3767089999999</v>
      </c>
      <c r="N12">
        <v>946.42828399999996</v>
      </c>
      <c r="O12">
        <v>538.43127400000003</v>
      </c>
      <c r="P12">
        <v>497.258759</v>
      </c>
      <c r="Q12">
        <v>1563.310913</v>
      </c>
      <c r="R12">
        <v>1437.6899410000001</v>
      </c>
      <c r="S12">
        <v>114.373726</v>
      </c>
      <c r="T12">
        <v>120.047028</v>
      </c>
      <c r="U12">
        <v>800.18707300000005</v>
      </c>
      <c r="V12">
        <v>665.03790300000003</v>
      </c>
      <c r="W12">
        <v>5011.0712890000004</v>
      </c>
      <c r="X12">
        <v>4682.6630859999996</v>
      </c>
      <c r="Y12">
        <v>5589.3623049999997</v>
      </c>
      <c r="Z12">
        <v>3690.8000489999999</v>
      </c>
      <c r="AA12">
        <v>5949.6923829999996</v>
      </c>
      <c r="AB12">
        <v>3614.2404790000001</v>
      </c>
      <c r="AC12">
        <v>15.072055000000001</v>
      </c>
      <c r="AD12">
        <v>42.551506000000003</v>
      </c>
      <c r="AE12">
        <v>6101.4047849999997</v>
      </c>
      <c r="AF12">
        <v>5645.6079099999997</v>
      </c>
      <c r="AG12">
        <v>432.69802900000002</v>
      </c>
      <c r="AH12">
        <v>743.54663100000005</v>
      </c>
    </row>
    <row r="13" spans="1:34" x14ac:dyDescent="0.3">
      <c r="A13">
        <v>11</v>
      </c>
      <c r="B13">
        <v>2010</v>
      </c>
      <c r="C13">
        <v>12</v>
      </c>
      <c r="D13">
        <v>31</v>
      </c>
      <c r="E13">
        <v>1503.7150879999999</v>
      </c>
      <c r="F13">
        <v>1409.924927</v>
      </c>
      <c r="G13">
        <v>265.870453</v>
      </c>
      <c r="H13">
        <v>656.46301300000005</v>
      </c>
      <c r="I13">
        <v>1006.771179</v>
      </c>
      <c r="J13">
        <v>656.46301300000005</v>
      </c>
      <c r="K13">
        <v>156.15327500000001</v>
      </c>
      <c r="L13">
        <v>221.09428399999999</v>
      </c>
      <c r="M13">
        <v>1503.7150879999999</v>
      </c>
      <c r="N13">
        <v>1409.924927</v>
      </c>
      <c r="O13">
        <v>1070.4726559999999</v>
      </c>
      <c r="P13">
        <v>1410.5888669999999</v>
      </c>
      <c r="Q13">
        <v>1514.6411129999999</v>
      </c>
      <c r="R13">
        <v>1955.963501</v>
      </c>
      <c r="S13">
        <v>285.89389</v>
      </c>
      <c r="T13">
        <v>335.821259</v>
      </c>
      <c r="U13">
        <v>1066.4663089999999</v>
      </c>
      <c r="V13">
        <v>1336.5020750000001</v>
      </c>
      <c r="W13">
        <v>7377.2475590000004</v>
      </c>
      <c r="X13">
        <v>8336.8554690000001</v>
      </c>
      <c r="Y13">
        <v>8406.3935550000006</v>
      </c>
      <c r="Z13">
        <v>7325.2045900000003</v>
      </c>
      <c r="AA13">
        <v>8904.6845699999994</v>
      </c>
      <c r="AB13">
        <v>8544.8212889999995</v>
      </c>
      <c r="AC13">
        <v>29.170490000000001</v>
      </c>
      <c r="AD13">
        <v>105.251205</v>
      </c>
      <c r="AE13">
        <v>9190.1191409999992</v>
      </c>
      <c r="AF13">
        <v>11827.931640999999</v>
      </c>
      <c r="AG13">
        <v>947.68963599999995</v>
      </c>
      <c r="AH13">
        <v>1709.0405270000001</v>
      </c>
    </row>
    <row r="14" spans="1:34" x14ac:dyDescent="0.3">
      <c r="A14">
        <v>12</v>
      </c>
      <c r="B14">
        <v>2011</v>
      </c>
      <c r="C14">
        <v>1</v>
      </c>
      <c r="D14">
        <v>31</v>
      </c>
      <c r="E14">
        <v>1669.506836</v>
      </c>
      <c r="F14">
        <v>1561.7685550000001</v>
      </c>
      <c r="G14">
        <v>284.089203</v>
      </c>
      <c r="H14">
        <v>758.90728799999999</v>
      </c>
      <c r="I14">
        <v>1129.044189</v>
      </c>
      <c r="J14">
        <v>758.90728799999999</v>
      </c>
      <c r="K14">
        <v>188.37941000000001</v>
      </c>
      <c r="L14">
        <v>232.077484</v>
      </c>
      <c r="M14">
        <v>1669.506836</v>
      </c>
      <c r="N14">
        <v>1561.7685550000001</v>
      </c>
      <c r="O14">
        <v>1349.1369629999999</v>
      </c>
      <c r="P14">
        <v>1479.0634769999999</v>
      </c>
      <c r="Q14">
        <v>1274.6832280000001</v>
      </c>
      <c r="R14">
        <v>1855.5150149999999</v>
      </c>
      <c r="S14">
        <v>263.08294699999999</v>
      </c>
      <c r="T14">
        <v>338.13394199999999</v>
      </c>
      <c r="U14">
        <v>1023.712769</v>
      </c>
      <c r="V14">
        <v>1142.398193</v>
      </c>
      <c r="W14">
        <v>7264.4936520000001</v>
      </c>
      <c r="X14">
        <v>8025.0898440000001</v>
      </c>
      <c r="Y14">
        <v>7914.4711909999996</v>
      </c>
      <c r="Z14">
        <v>6986.9072269999997</v>
      </c>
      <c r="AA14">
        <v>8245.1181639999995</v>
      </c>
      <c r="AB14">
        <v>7711.2866210000002</v>
      </c>
      <c r="AC14">
        <v>28.236640999999999</v>
      </c>
      <c r="AD14">
        <v>46.389988000000002</v>
      </c>
      <c r="AE14">
        <v>8530.4902340000008</v>
      </c>
      <c r="AF14">
        <v>10789.300781</v>
      </c>
      <c r="AG14">
        <v>748.76873799999998</v>
      </c>
      <c r="AH14">
        <v>1217.0961910000001</v>
      </c>
    </row>
    <row r="15" spans="1:34" x14ac:dyDescent="0.3">
      <c r="A15">
        <v>13</v>
      </c>
      <c r="B15">
        <v>2011</v>
      </c>
      <c r="C15">
        <v>2</v>
      </c>
      <c r="D15">
        <v>28</v>
      </c>
      <c r="E15">
        <v>989.50347899999997</v>
      </c>
      <c r="F15">
        <v>1148.4418949999999</v>
      </c>
      <c r="G15">
        <v>91.963341</v>
      </c>
      <c r="H15">
        <v>523.816101</v>
      </c>
      <c r="I15">
        <v>630.02282700000001</v>
      </c>
      <c r="J15">
        <v>523.816101</v>
      </c>
      <c r="K15">
        <v>80.665961999999993</v>
      </c>
      <c r="L15">
        <v>65.874779000000004</v>
      </c>
      <c r="M15">
        <v>989.50347899999997</v>
      </c>
      <c r="N15">
        <v>1148.4418949999999</v>
      </c>
      <c r="O15">
        <v>559.71588099999997</v>
      </c>
      <c r="P15">
        <v>547.02533000000005</v>
      </c>
      <c r="Q15">
        <v>886.49218800000006</v>
      </c>
      <c r="R15">
        <v>587.05474900000002</v>
      </c>
      <c r="S15">
        <v>91.966262999999998</v>
      </c>
      <c r="T15">
        <v>74.280799999999999</v>
      </c>
      <c r="U15">
        <v>62.102291000000001</v>
      </c>
      <c r="V15">
        <v>88.221267999999995</v>
      </c>
      <c r="W15">
        <v>3060.7785640000002</v>
      </c>
      <c r="X15">
        <v>3515.8793949999999</v>
      </c>
      <c r="Y15">
        <v>3399.1672359999998</v>
      </c>
      <c r="Z15">
        <v>1721.8229980000001</v>
      </c>
      <c r="AA15">
        <v>3556.7504880000001</v>
      </c>
      <c r="AB15">
        <v>1760.892822</v>
      </c>
      <c r="AC15">
        <v>21.707699000000002</v>
      </c>
      <c r="AD15">
        <v>30.198587</v>
      </c>
      <c r="AE15">
        <v>3732.661865</v>
      </c>
      <c r="AF15">
        <v>3880.3869629999999</v>
      </c>
      <c r="AG15">
        <v>479.87429800000001</v>
      </c>
      <c r="AH15">
        <v>543.63909899999999</v>
      </c>
    </row>
    <row r="16" spans="1:34" x14ac:dyDescent="0.3">
      <c r="A16">
        <v>14</v>
      </c>
      <c r="B16">
        <v>2011</v>
      </c>
      <c r="C16">
        <v>3</v>
      </c>
      <c r="D16">
        <v>31</v>
      </c>
      <c r="E16">
        <v>1374.0816649999999</v>
      </c>
      <c r="F16">
        <v>1149.443481</v>
      </c>
      <c r="G16">
        <v>222.306793</v>
      </c>
      <c r="H16">
        <v>472.20327800000001</v>
      </c>
      <c r="I16">
        <v>865.69055200000003</v>
      </c>
      <c r="J16">
        <v>472.20327800000001</v>
      </c>
      <c r="K16">
        <v>160.218414</v>
      </c>
      <c r="L16">
        <v>94.775069999999999</v>
      </c>
      <c r="M16">
        <v>1374.0816649999999</v>
      </c>
      <c r="N16">
        <v>1149.443481</v>
      </c>
      <c r="O16">
        <v>1108.5810550000001</v>
      </c>
      <c r="P16">
        <v>960.84484899999995</v>
      </c>
      <c r="Q16">
        <v>464.17746</v>
      </c>
      <c r="R16">
        <v>485.99331699999999</v>
      </c>
      <c r="S16">
        <v>306.01187099999999</v>
      </c>
      <c r="T16">
        <v>234.80252100000001</v>
      </c>
      <c r="U16">
        <v>480.32052599999997</v>
      </c>
      <c r="V16">
        <v>300.726471</v>
      </c>
      <c r="W16">
        <v>5160.6127930000002</v>
      </c>
      <c r="X16">
        <v>4831.7036129999997</v>
      </c>
      <c r="Y16">
        <v>5965.435547</v>
      </c>
      <c r="Z16">
        <v>3797.1884770000001</v>
      </c>
      <c r="AA16">
        <v>6340.169922</v>
      </c>
      <c r="AB16">
        <v>4150.3950199999999</v>
      </c>
      <c r="AC16">
        <v>40.349850000000004</v>
      </c>
      <c r="AD16">
        <v>45.650475</v>
      </c>
      <c r="AE16">
        <v>6619.236328</v>
      </c>
      <c r="AF16">
        <v>6301.9423829999996</v>
      </c>
      <c r="AG16">
        <v>925.08703600000001</v>
      </c>
      <c r="AH16">
        <v>1486.1547849999999</v>
      </c>
    </row>
    <row r="17" spans="1:34" x14ac:dyDescent="0.3">
      <c r="A17">
        <v>15</v>
      </c>
      <c r="B17">
        <v>2011</v>
      </c>
      <c r="C17">
        <v>4</v>
      </c>
      <c r="D17">
        <v>30</v>
      </c>
      <c r="E17">
        <v>1494.4273679999999</v>
      </c>
      <c r="F17">
        <v>1441.413452</v>
      </c>
      <c r="G17">
        <v>236.935135</v>
      </c>
      <c r="H17">
        <v>686.89923099999999</v>
      </c>
      <c r="I17">
        <v>1011.174683</v>
      </c>
      <c r="J17">
        <v>686.89923099999999</v>
      </c>
      <c r="K17">
        <v>172.758453</v>
      </c>
      <c r="L17">
        <v>174.569672</v>
      </c>
      <c r="M17">
        <v>1494.4273679999999</v>
      </c>
      <c r="N17">
        <v>1441.413452</v>
      </c>
      <c r="O17">
        <v>1302.012817</v>
      </c>
      <c r="P17">
        <v>1263.869995</v>
      </c>
      <c r="Q17">
        <v>1252.145996</v>
      </c>
      <c r="R17">
        <v>937.21942100000001</v>
      </c>
      <c r="S17">
        <v>217.743561</v>
      </c>
      <c r="T17">
        <v>279.08163500000001</v>
      </c>
      <c r="U17">
        <v>567.61218299999996</v>
      </c>
      <c r="V17">
        <v>806.799622</v>
      </c>
      <c r="W17">
        <v>5872.5571289999998</v>
      </c>
      <c r="X17">
        <v>6298.3862300000001</v>
      </c>
      <c r="Y17">
        <v>6544.7128910000001</v>
      </c>
      <c r="Z17">
        <v>5108.7045900000003</v>
      </c>
      <c r="AA17">
        <v>6894.9296880000002</v>
      </c>
      <c r="AB17">
        <v>5764.2436520000001</v>
      </c>
      <c r="AC17">
        <v>35.077744000000003</v>
      </c>
      <c r="AD17">
        <v>57.679726000000002</v>
      </c>
      <c r="AE17">
        <v>7193.9306640000004</v>
      </c>
      <c r="AF17">
        <v>8257.7431639999995</v>
      </c>
      <c r="AG17">
        <v>872.319031</v>
      </c>
      <c r="AH17">
        <v>1261.269409</v>
      </c>
    </row>
    <row r="18" spans="1:34" x14ac:dyDescent="0.3">
      <c r="A18">
        <v>16</v>
      </c>
      <c r="B18">
        <v>2011</v>
      </c>
      <c r="C18">
        <v>5</v>
      </c>
      <c r="D18">
        <v>31</v>
      </c>
      <c r="E18">
        <v>1428.2030030000001</v>
      </c>
      <c r="F18">
        <v>1464.1297609999999</v>
      </c>
      <c r="G18">
        <v>165.17572000000001</v>
      </c>
      <c r="H18">
        <v>778.66332999999997</v>
      </c>
      <c r="I18">
        <v>1038.4014890000001</v>
      </c>
      <c r="J18">
        <v>778.66332999999997</v>
      </c>
      <c r="K18">
        <v>105.710114</v>
      </c>
      <c r="L18">
        <v>204.26242099999999</v>
      </c>
      <c r="M18">
        <v>1428.2030030000001</v>
      </c>
      <c r="N18">
        <v>1464.1297609999999</v>
      </c>
      <c r="O18">
        <v>1165.156982</v>
      </c>
      <c r="P18">
        <v>1217.000732</v>
      </c>
      <c r="Q18">
        <v>1243.1560059999999</v>
      </c>
      <c r="R18">
        <v>1497.1645510000001</v>
      </c>
      <c r="S18">
        <v>121.63294999999999</v>
      </c>
      <c r="T18">
        <v>184.289703</v>
      </c>
      <c r="U18">
        <v>386.732056</v>
      </c>
      <c r="V18">
        <v>558.28167699999995</v>
      </c>
      <c r="W18">
        <v>5533.7548829999996</v>
      </c>
      <c r="X18">
        <v>5863.7412109999996</v>
      </c>
      <c r="Y18">
        <v>5860.9799800000001</v>
      </c>
      <c r="Z18">
        <v>4179.5097660000001</v>
      </c>
      <c r="AA18">
        <v>6035.5297849999997</v>
      </c>
      <c r="AB18">
        <v>4413.7695309999999</v>
      </c>
      <c r="AC18">
        <v>23.349316000000002</v>
      </c>
      <c r="AD18">
        <v>25.042207999999999</v>
      </c>
      <c r="AE18">
        <v>6218.7099609999996</v>
      </c>
      <c r="AF18">
        <v>6898.2861329999996</v>
      </c>
      <c r="AG18">
        <v>511.35650600000002</v>
      </c>
      <c r="AH18">
        <v>497.22387700000002</v>
      </c>
    </row>
    <row r="19" spans="1:34" x14ac:dyDescent="0.3">
      <c r="A19">
        <v>17</v>
      </c>
      <c r="B19">
        <v>2011</v>
      </c>
      <c r="C19">
        <v>6</v>
      </c>
      <c r="D19">
        <v>30</v>
      </c>
      <c r="E19">
        <v>852.80706799999996</v>
      </c>
      <c r="F19">
        <v>1501.9652100000001</v>
      </c>
      <c r="G19">
        <v>61.410271000000002</v>
      </c>
      <c r="H19">
        <v>826.61328100000003</v>
      </c>
      <c r="I19">
        <v>513.91387899999995</v>
      </c>
      <c r="J19">
        <v>826.61328100000003</v>
      </c>
      <c r="K19">
        <v>62.842154999999998</v>
      </c>
      <c r="L19">
        <v>177.527771</v>
      </c>
      <c r="M19">
        <v>852.80706799999996</v>
      </c>
      <c r="N19">
        <v>1501.9652100000001</v>
      </c>
      <c r="O19">
        <v>877.66632100000004</v>
      </c>
      <c r="P19">
        <v>1202.5079350000001</v>
      </c>
      <c r="Q19">
        <v>1096.2304690000001</v>
      </c>
      <c r="R19">
        <v>1404.80249</v>
      </c>
      <c r="S19">
        <v>57.010399</v>
      </c>
      <c r="T19">
        <v>126.18029</v>
      </c>
      <c r="U19">
        <v>253.292709</v>
      </c>
      <c r="V19">
        <v>402.09588600000001</v>
      </c>
      <c r="W19">
        <v>5240.8837890000004</v>
      </c>
      <c r="X19">
        <v>5519.5639650000003</v>
      </c>
      <c r="Y19">
        <v>5470.6079099999997</v>
      </c>
      <c r="Z19">
        <v>3828.5803219999998</v>
      </c>
      <c r="AA19">
        <v>5607.4487300000001</v>
      </c>
      <c r="AB19">
        <v>4690.9345700000003</v>
      </c>
      <c r="AC19">
        <v>16.278267</v>
      </c>
      <c r="AD19">
        <v>24.222776</v>
      </c>
      <c r="AE19">
        <v>5759.3183589999999</v>
      </c>
      <c r="AF19">
        <v>6224.9716799999997</v>
      </c>
      <c r="AG19">
        <v>364.01602200000002</v>
      </c>
      <c r="AH19">
        <v>337.02191199999999</v>
      </c>
    </row>
    <row r="20" spans="1:34" x14ac:dyDescent="0.3">
      <c r="A20">
        <v>18</v>
      </c>
      <c r="B20">
        <v>2011</v>
      </c>
      <c r="C20">
        <v>7</v>
      </c>
      <c r="D20">
        <v>31</v>
      </c>
      <c r="E20">
        <v>753.953125</v>
      </c>
      <c r="F20">
        <v>1033.8477780000001</v>
      </c>
      <c r="G20">
        <v>33.644157</v>
      </c>
      <c r="H20">
        <v>513.37567100000001</v>
      </c>
      <c r="I20">
        <v>438.55371100000002</v>
      </c>
      <c r="J20">
        <v>513.37567100000001</v>
      </c>
      <c r="K20">
        <v>46.013916000000002</v>
      </c>
      <c r="L20">
        <v>31.644653000000002</v>
      </c>
      <c r="M20">
        <v>753.953125</v>
      </c>
      <c r="N20">
        <v>1033.8477780000001</v>
      </c>
      <c r="O20">
        <v>391.12100199999998</v>
      </c>
      <c r="P20">
        <v>483.39382899999998</v>
      </c>
      <c r="Q20">
        <v>507.63278200000002</v>
      </c>
      <c r="R20">
        <v>910.59149200000002</v>
      </c>
      <c r="S20">
        <v>31.994150000000001</v>
      </c>
      <c r="T20">
        <v>33.813167999999997</v>
      </c>
      <c r="U20">
        <v>139.91301000000001</v>
      </c>
      <c r="V20">
        <v>97.242569000000003</v>
      </c>
      <c r="W20">
        <v>2319.9877929999998</v>
      </c>
      <c r="X20">
        <v>3505.0139159999999</v>
      </c>
      <c r="Y20">
        <v>2449.1938479999999</v>
      </c>
      <c r="Z20">
        <v>1478.115112</v>
      </c>
      <c r="AA20">
        <v>2520.689453</v>
      </c>
      <c r="AB20">
        <v>2926.2529300000001</v>
      </c>
      <c r="AC20">
        <v>11.792298000000001</v>
      </c>
      <c r="AD20">
        <v>17.884395999999999</v>
      </c>
      <c r="AE20">
        <v>2611.2370609999998</v>
      </c>
      <c r="AF20">
        <v>3586.1628420000002</v>
      </c>
      <c r="AG20">
        <v>252.93841599999999</v>
      </c>
      <c r="AH20">
        <v>121.14922300000001</v>
      </c>
    </row>
    <row r="21" spans="1:34" x14ac:dyDescent="0.3">
      <c r="A21">
        <v>19</v>
      </c>
      <c r="B21">
        <v>2011</v>
      </c>
      <c r="C21">
        <v>8</v>
      </c>
      <c r="D21">
        <v>31</v>
      </c>
      <c r="E21">
        <v>743.61834699999997</v>
      </c>
      <c r="F21">
        <v>887.4375</v>
      </c>
      <c r="G21">
        <v>30.913209999999999</v>
      </c>
      <c r="H21">
        <v>398.268799</v>
      </c>
      <c r="I21">
        <v>430.596924</v>
      </c>
      <c r="J21">
        <v>398.268799</v>
      </c>
      <c r="K21">
        <v>44.305370000000003</v>
      </c>
      <c r="L21">
        <v>6.0168790000000003</v>
      </c>
      <c r="M21">
        <v>743.61834699999997</v>
      </c>
      <c r="N21">
        <v>887.4375</v>
      </c>
      <c r="O21">
        <v>292.26171900000003</v>
      </c>
      <c r="P21">
        <v>276.89215100000001</v>
      </c>
      <c r="Q21">
        <v>427.90597500000001</v>
      </c>
      <c r="R21">
        <v>867.41943400000002</v>
      </c>
      <c r="S21">
        <v>23.109016</v>
      </c>
      <c r="T21">
        <v>17.995622999999998</v>
      </c>
      <c r="U21">
        <v>102.30956999999999</v>
      </c>
      <c r="V21">
        <v>54.697963999999999</v>
      </c>
      <c r="W21">
        <v>1833.1850589999999</v>
      </c>
      <c r="X21">
        <v>2787.0905760000001</v>
      </c>
      <c r="Y21">
        <v>1935.6998289999999</v>
      </c>
      <c r="Z21">
        <v>1295.401245</v>
      </c>
      <c r="AA21">
        <v>1988.3092039999999</v>
      </c>
      <c r="AB21">
        <v>2007.0477289999999</v>
      </c>
      <c r="AC21">
        <v>10.901861999999999</v>
      </c>
      <c r="AD21">
        <v>11.284738000000001</v>
      </c>
      <c r="AE21">
        <v>2059.6677249999998</v>
      </c>
      <c r="AF21">
        <v>2766.5927729999999</v>
      </c>
      <c r="AG21">
        <v>204.80526699999999</v>
      </c>
      <c r="AH21">
        <v>56.475966999999997</v>
      </c>
    </row>
    <row r="22" spans="1:34" x14ac:dyDescent="0.3">
      <c r="A22">
        <v>20</v>
      </c>
      <c r="B22">
        <v>2011</v>
      </c>
      <c r="C22">
        <v>9</v>
      </c>
      <c r="D22">
        <v>30</v>
      </c>
      <c r="E22">
        <v>739.70043899999996</v>
      </c>
      <c r="F22">
        <v>793.30554199999995</v>
      </c>
      <c r="G22">
        <v>29.861951999999999</v>
      </c>
      <c r="H22">
        <v>310.50412</v>
      </c>
      <c r="I22">
        <v>427.58441199999999</v>
      </c>
      <c r="J22">
        <v>310.50412</v>
      </c>
      <c r="K22">
        <v>43.689307999999997</v>
      </c>
      <c r="L22">
        <v>3.9159999999999999</v>
      </c>
      <c r="M22">
        <v>739.70043899999996</v>
      </c>
      <c r="N22">
        <v>793.30554199999995</v>
      </c>
      <c r="O22">
        <v>278.88204999999999</v>
      </c>
      <c r="P22">
        <v>236.299362</v>
      </c>
      <c r="Q22">
        <v>988.54766800000004</v>
      </c>
      <c r="R22">
        <v>435.34515399999998</v>
      </c>
      <c r="S22">
        <v>22.886513000000001</v>
      </c>
      <c r="T22">
        <v>13.170626</v>
      </c>
      <c r="U22">
        <v>579.22485400000005</v>
      </c>
      <c r="V22">
        <v>556.62347399999999</v>
      </c>
      <c r="W22">
        <v>2829.8920899999998</v>
      </c>
      <c r="X22">
        <v>2632.1047359999998</v>
      </c>
      <c r="Y22">
        <v>2914.250732</v>
      </c>
      <c r="Z22">
        <v>1091.3992920000001</v>
      </c>
      <c r="AA22">
        <v>2953.2045899999998</v>
      </c>
      <c r="AB22">
        <v>1010.397522</v>
      </c>
      <c r="AC22">
        <v>10.919442999999999</v>
      </c>
      <c r="AD22">
        <v>9.9332849999999997</v>
      </c>
      <c r="AE22">
        <v>3012.4191890000002</v>
      </c>
      <c r="AF22">
        <v>2568.4582519999999</v>
      </c>
      <c r="AG22">
        <v>199.2379</v>
      </c>
      <c r="AH22">
        <v>36.944035</v>
      </c>
    </row>
    <row r="23" spans="1:34" x14ac:dyDescent="0.3">
      <c r="A23">
        <v>21</v>
      </c>
      <c r="B23">
        <v>2011</v>
      </c>
      <c r="C23">
        <v>10</v>
      </c>
      <c r="D23">
        <v>31</v>
      </c>
      <c r="E23">
        <v>738.50256300000001</v>
      </c>
      <c r="F23">
        <v>745.39343299999996</v>
      </c>
      <c r="G23">
        <v>29.616537000000001</v>
      </c>
      <c r="H23">
        <v>267.33938599999999</v>
      </c>
      <c r="I23">
        <v>426.55874599999999</v>
      </c>
      <c r="J23">
        <v>267.33938599999999</v>
      </c>
      <c r="K23">
        <v>43.666580000000003</v>
      </c>
      <c r="L23">
        <v>6.092587</v>
      </c>
      <c r="M23">
        <v>738.50256300000001</v>
      </c>
      <c r="N23">
        <v>745.39343299999996</v>
      </c>
      <c r="O23">
        <v>314.38299599999999</v>
      </c>
      <c r="P23">
        <v>238.07182299999999</v>
      </c>
      <c r="Q23">
        <v>1137.66272</v>
      </c>
      <c r="R23">
        <v>767.69879200000003</v>
      </c>
      <c r="S23">
        <v>36.033543000000002</v>
      </c>
      <c r="T23">
        <v>16.641162999999999</v>
      </c>
      <c r="U23">
        <v>668.37573199999997</v>
      </c>
      <c r="V23">
        <v>565.35455300000001</v>
      </c>
      <c r="W23">
        <v>3082.4392090000001</v>
      </c>
      <c r="X23">
        <v>3061.5668949999999</v>
      </c>
      <c r="Y23">
        <v>3180.9860840000001</v>
      </c>
      <c r="Z23">
        <v>1111.7468260000001</v>
      </c>
      <c r="AA23">
        <v>3240.0139159999999</v>
      </c>
      <c r="AB23">
        <v>1234.6575929999999</v>
      </c>
      <c r="AC23">
        <v>12.214230000000001</v>
      </c>
      <c r="AD23">
        <v>9.6848460000000003</v>
      </c>
      <c r="AE23">
        <v>3322.811768</v>
      </c>
      <c r="AF23">
        <v>2841.3374020000001</v>
      </c>
      <c r="AG23">
        <v>213.900024</v>
      </c>
      <c r="AH23">
        <v>54.953960000000002</v>
      </c>
    </row>
    <row r="24" spans="1:34" x14ac:dyDescent="0.3">
      <c r="A24">
        <v>22</v>
      </c>
      <c r="B24">
        <v>2011</v>
      </c>
      <c r="C24">
        <v>11</v>
      </c>
      <c r="D24">
        <v>30</v>
      </c>
      <c r="E24">
        <v>796.83032200000002</v>
      </c>
      <c r="F24">
        <v>786.22570800000005</v>
      </c>
      <c r="G24">
        <v>47.791477</v>
      </c>
      <c r="H24">
        <v>271.36877399999997</v>
      </c>
      <c r="I24">
        <v>452.85791</v>
      </c>
      <c r="J24">
        <v>271.36877399999997</v>
      </c>
      <c r="K24">
        <v>64.335907000000006</v>
      </c>
      <c r="L24">
        <v>49.220363999999996</v>
      </c>
      <c r="M24">
        <v>796.83032200000002</v>
      </c>
      <c r="N24">
        <v>786.22570800000005</v>
      </c>
      <c r="O24">
        <v>406.413025</v>
      </c>
      <c r="P24">
        <v>387.81326300000001</v>
      </c>
      <c r="Q24">
        <v>1282.7274170000001</v>
      </c>
      <c r="R24">
        <v>1304.2642820000001</v>
      </c>
      <c r="S24">
        <v>109.69124600000001</v>
      </c>
      <c r="T24">
        <v>76.129622999999995</v>
      </c>
      <c r="U24">
        <v>686.81927499999995</v>
      </c>
      <c r="V24">
        <v>539.47283900000002</v>
      </c>
      <c r="W24">
        <v>3617.0815429999998</v>
      </c>
      <c r="X24">
        <v>3975.163086</v>
      </c>
      <c r="Y24">
        <v>3886.1679690000001</v>
      </c>
      <c r="Z24">
        <v>2109.8696289999998</v>
      </c>
      <c r="AA24">
        <v>4034.3889159999999</v>
      </c>
      <c r="AB24">
        <v>2046.8758539999999</v>
      </c>
      <c r="AC24">
        <v>13.000833999999999</v>
      </c>
      <c r="AD24">
        <v>16.511253</v>
      </c>
      <c r="AE24">
        <v>4114.716797</v>
      </c>
      <c r="AF24">
        <v>3978.67749</v>
      </c>
      <c r="AG24">
        <v>260.21899400000001</v>
      </c>
      <c r="AH24">
        <v>215.176086</v>
      </c>
    </row>
    <row r="25" spans="1:34" x14ac:dyDescent="0.3">
      <c r="A25">
        <v>23</v>
      </c>
      <c r="B25">
        <v>2011</v>
      </c>
      <c r="C25">
        <v>12</v>
      </c>
      <c r="D25">
        <v>31</v>
      </c>
      <c r="E25">
        <v>1029.159058</v>
      </c>
      <c r="F25">
        <v>918.89282200000002</v>
      </c>
      <c r="G25">
        <v>114.627045</v>
      </c>
      <c r="H25">
        <v>332.02279700000003</v>
      </c>
      <c r="I25">
        <v>631.86908000000005</v>
      </c>
      <c r="J25">
        <v>332.02279700000003</v>
      </c>
      <c r="K25">
        <v>107.895256</v>
      </c>
      <c r="L25">
        <v>131.637238</v>
      </c>
      <c r="M25">
        <v>1029.159058</v>
      </c>
      <c r="N25">
        <v>918.89282200000002</v>
      </c>
      <c r="O25">
        <v>481.62606799999998</v>
      </c>
      <c r="P25">
        <v>611.14154099999996</v>
      </c>
      <c r="Q25">
        <v>536.65875200000005</v>
      </c>
      <c r="R25">
        <v>633.25744599999996</v>
      </c>
      <c r="S25">
        <v>122.869247</v>
      </c>
      <c r="T25">
        <v>177.51033000000001</v>
      </c>
      <c r="U25">
        <v>255.04238900000001</v>
      </c>
      <c r="V25">
        <v>180.76503</v>
      </c>
      <c r="W25">
        <v>2938.5854490000002</v>
      </c>
      <c r="X25">
        <v>3496.0119629999999</v>
      </c>
      <c r="Y25">
        <v>3277.6254880000001</v>
      </c>
      <c r="Z25">
        <v>2352.6933589999999</v>
      </c>
      <c r="AA25">
        <v>3433.1157229999999</v>
      </c>
      <c r="AB25">
        <v>2609.1940920000002</v>
      </c>
      <c r="AC25">
        <v>12.701603</v>
      </c>
      <c r="AD25">
        <v>24.078393999999999</v>
      </c>
      <c r="AE25">
        <v>3455.006836</v>
      </c>
      <c r="AF25">
        <v>4171.935547</v>
      </c>
      <c r="AG25">
        <v>288.66976899999997</v>
      </c>
      <c r="AH25">
        <v>143.42907700000001</v>
      </c>
    </row>
    <row r="26" spans="1:34" x14ac:dyDescent="0.3">
      <c r="A26">
        <v>24</v>
      </c>
      <c r="B26">
        <v>2012</v>
      </c>
      <c r="C26">
        <v>1</v>
      </c>
      <c r="D26">
        <v>31</v>
      </c>
      <c r="E26">
        <v>1361.7764890000001</v>
      </c>
      <c r="F26">
        <v>1595.6573490000001</v>
      </c>
      <c r="G26">
        <v>197.74939000000001</v>
      </c>
      <c r="H26">
        <v>747.57867399999998</v>
      </c>
      <c r="I26">
        <v>891.37823500000002</v>
      </c>
      <c r="J26">
        <v>747.57867399999998</v>
      </c>
      <c r="K26">
        <v>135.59314000000001</v>
      </c>
      <c r="L26">
        <v>229.163544</v>
      </c>
      <c r="M26">
        <v>1361.7764890000001</v>
      </c>
      <c r="N26">
        <v>1595.6573490000001</v>
      </c>
      <c r="O26">
        <v>955.09765600000003</v>
      </c>
      <c r="P26">
        <v>1591.5498050000001</v>
      </c>
      <c r="Q26">
        <v>1439.3927000000001</v>
      </c>
      <c r="R26">
        <v>2297.7290039999998</v>
      </c>
      <c r="S26">
        <v>236.94828799999999</v>
      </c>
      <c r="T26">
        <v>354.45547499999998</v>
      </c>
      <c r="U26">
        <v>1017.631287</v>
      </c>
      <c r="V26">
        <v>1630.0595699999999</v>
      </c>
      <c r="W26">
        <v>7092.8027339999999</v>
      </c>
      <c r="X26">
        <v>9323.0996090000008</v>
      </c>
      <c r="Y26">
        <v>8179.5151370000003</v>
      </c>
      <c r="Z26">
        <v>8751.9746090000008</v>
      </c>
      <c r="AA26">
        <v>8703.6572269999997</v>
      </c>
      <c r="AB26">
        <v>10500.225586</v>
      </c>
      <c r="AC26">
        <v>24.171177</v>
      </c>
      <c r="AD26">
        <v>104.07151</v>
      </c>
      <c r="AE26">
        <v>9058.5751949999994</v>
      </c>
      <c r="AF26">
        <v>12011.785156</v>
      </c>
      <c r="AG26">
        <v>970.610229</v>
      </c>
      <c r="AH26">
        <v>639.10144000000003</v>
      </c>
    </row>
    <row r="27" spans="1:34" x14ac:dyDescent="0.3">
      <c r="A27">
        <v>25</v>
      </c>
      <c r="B27">
        <v>2012</v>
      </c>
      <c r="C27">
        <v>2</v>
      </c>
      <c r="D27">
        <v>29</v>
      </c>
      <c r="E27">
        <v>1337.739624</v>
      </c>
      <c r="F27">
        <v>1422.75</v>
      </c>
      <c r="G27">
        <v>223.54759200000001</v>
      </c>
      <c r="H27">
        <v>626.625</v>
      </c>
      <c r="I27">
        <v>860.01831100000004</v>
      </c>
      <c r="J27">
        <v>626.625</v>
      </c>
      <c r="K27">
        <v>155.576447</v>
      </c>
      <c r="L27">
        <v>125.80089599999999</v>
      </c>
      <c r="M27">
        <v>1337.739624</v>
      </c>
      <c r="N27">
        <v>1422.75</v>
      </c>
      <c r="O27">
        <v>902.41583300000002</v>
      </c>
      <c r="P27">
        <v>950.05456500000003</v>
      </c>
      <c r="Q27">
        <v>552.04711899999995</v>
      </c>
      <c r="R27">
        <v>601.17687999999998</v>
      </c>
      <c r="S27">
        <v>199.822495</v>
      </c>
      <c r="T27">
        <v>156.20162999999999</v>
      </c>
      <c r="U27">
        <v>393.93231200000002</v>
      </c>
      <c r="V27">
        <v>433.71618699999999</v>
      </c>
      <c r="W27">
        <v>4281.263672</v>
      </c>
      <c r="X27">
        <v>4295.6992190000001</v>
      </c>
      <c r="Y27">
        <v>4781.1025390000004</v>
      </c>
      <c r="Z27">
        <v>3267.4248050000001</v>
      </c>
      <c r="AA27">
        <v>5096.5200199999999</v>
      </c>
      <c r="AB27">
        <v>3714.7910160000001</v>
      </c>
      <c r="AC27">
        <v>25.593406999999999</v>
      </c>
      <c r="AD27">
        <v>46.291378000000002</v>
      </c>
      <c r="AE27">
        <v>5350.5039059999999</v>
      </c>
      <c r="AF27">
        <v>6274.9853519999997</v>
      </c>
      <c r="AG27">
        <v>603.171021</v>
      </c>
      <c r="AH27">
        <v>517.02081299999998</v>
      </c>
    </row>
    <row r="28" spans="1:34" x14ac:dyDescent="0.3">
      <c r="A28">
        <v>26</v>
      </c>
      <c r="B28">
        <v>2012</v>
      </c>
      <c r="C28">
        <v>3</v>
      </c>
      <c r="D28">
        <v>31</v>
      </c>
      <c r="E28">
        <v>1549.9884030000001</v>
      </c>
      <c r="F28">
        <v>1402.0225829999999</v>
      </c>
      <c r="G28">
        <v>255.911911</v>
      </c>
      <c r="H28">
        <v>563.50689699999998</v>
      </c>
      <c r="I28">
        <v>1021.447876</v>
      </c>
      <c r="J28">
        <v>563.50689699999998</v>
      </c>
      <c r="K28">
        <v>174.16677899999999</v>
      </c>
      <c r="L28">
        <v>170.07777400000001</v>
      </c>
      <c r="M28">
        <v>1549.9884030000001</v>
      </c>
      <c r="N28">
        <v>1402.0225829999999</v>
      </c>
      <c r="O28">
        <v>1225.781616</v>
      </c>
      <c r="P28">
        <v>1259.0766599999999</v>
      </c>
      <c r="Q28">
        <v>693.24578899999995</v>
      </c>
      <c r="R28">
        <v>800.25842299999999</v>
      </c>
      <c r="S28">
        <v>319.96765099999999</v>
      </c>
      <c r="T28">
        <v>348.49148600000001</v>
      </c>
      <c r="U28">
        <v>600.14013699999998</v>
      </c>
      <c r="V28">
        <v>677.88324</v>
      </c>
      <c r="W28">
        <v>6003.8603519999997</v>
      </c>
      <c r="X28">
        <v>6261.9121089999999</v>
      </c>
      <c r="Y28">
        <v>6885.1396480000003</v>
      </c>
      <c r="Z28">
        <v>5539.7460940000001</v>
      </c>
      <c r="AA28">
        <v>7229.5556640000004</v>
      </c>
      <c r="AB28">
        <v>6651.236328</v>
      </c>
      <c r="AC28">
        <v>48.120215999999999</v>
      </c>
      <c r="AD28">
        <v>106.85839799999999</v>
      </c>
      <c r="AE28">
        <v>7495.5004879999997</v>
      </c>
      <c r="AF28">
        <v>8751.96875</v>
      </c>
      <c r="AG28">
        <v>1042.2202150000001</v>
      </c>
      <c r="AH28">
        <v>1352.5634769999999</v>
      </c>
    </row>
    <row r="29" spans="1:34" x14ac:dyDescent="0.3">
      <c r="A29">
        <v>27</v>
      </c>
      <c r="B29">
        <v>2012</v>
      </c>
      <c r="C29">
        <v>4</v>
      </c>
      <c r="D29">
        <v>30</v>
      </c>
      <c r="E29">
        <v>1982.045654</v>
      </c>
      <c r="F29">
        <v>1791.1527100000001</v>
      </c>
      <c r="G29">
        <v>337.70010400000001</v>
      </c>
      <c r="H29">
        <v>898.37103300000001</v>
      </c>
      <c r="I29">
        <v>1495.1058350000001</v>
      </c>
      <c r="J29">
        <v>898.37103300000001</v>
      </c>
      <c r="K29">
        <v>180.25773599999999</v>
      </c>
      <c r="L29">
        <v>293.34036300000002</v>
      </c>
      <c r="M29">
        <v>1982.045654</v>
      </c>
      <c r="N29">
        <v>1791.1527100000001</v>
      </c>
      <c r="O29">
        <v>1444.619263</v>
      </c>
      <c r="P29">
        <v>1587.127808</v>
      </c>
      <c r="Q29">
        <v>1595.605957</v>
      </c>
      <c r="R29">
        <v>1761.6473390000001</v>
      </c>
      <c r="S29">
        <v>200.33317600000001</v>
      </c>
      <c r="T29">
        <v>312.46820100000002</v>
      </c>
      <c r="U29">
        <v>724.78417999999999</v>
      </c>
      <c r="V29">
        <v>1005.369385</v>
      </c>
      <c r="W29">
        <v>7872.6147460000002</v>
      </c>
      <c r="X29">
        <v>7925.6293949999999</v>
      </c>
      <c r="Y29">
        <v>8537.7480469999991</v>
      </c>
      <c r="Z29">
        <v>8014.0190430000002</v>
      </c>
      <c r="AA29">
        <v>8957.4501949999994</v>
      </c>
      <c r="AB29">
        <v>7133.9409180000002</v>
      </c>
      <c r="AC29">
        <v>38.208793999999997</v>
      </c>
      <c r="AD29">
        <v>67.657768000000004</v>
      </c>
      <c r="AE29">
        <v>9339.9853519999997</v>
      </c>
      <c r="AF29">
        <v>9398.6601559999999</v>
      </c>
      <c r="AG29">
        <v>879.76617399999998</v>
      </c>
      <c r="AH29">
        <v>567.08264199999996</v>
      </c>
    </row>
    <row r="30" spans="1:34" x14ac:dyDescent="0.3">
      <c r="A30">
        <v>28</v>
      </c>
      <c r="B30">
        <v>2012</v>
      </c>
      <c r="C30">
        <v>5</v>
      </c>
      <c r="D30">
        <v>31</v>
      </c>
      <c r="E30">
        <v>936.96868900000004</v>
      </c>
      <c r="F30">
        <v>1798.4073490000001</v>
      </c>
      <c r="G30">
        <v>86.037612999999993</v>
      </c>
      <c r="H30">
        <v>996.23992899999996</v>
      </c>
      <c r="I30">
        <v>582.04693599999996</v>
      </c>
      <c r="J30">
        <v>996.23992899999996</v>
      </c>
      <c r="K30">
        <v>75.640052999999995</v>
      </c>
      <c r="L30">
        <v>193.34318500000001</v>
      </c>
      <c r="M30">
        <v>936.96868900000004</v>
      </c>
      <c r="N30">
        <v>1798.4073490000001</v>
      </c>
      <c r="O30">
        <v>989.09960899999999</v>
      </c>
      <c r="P30">
        <v>1133.7883300000001</v>
      </c>
      <c r="Q30">
        <v>1065.408936</v>
      </c>
      <c r="R30">
        <v>1411.071899</v>
      </c>
      <c r="S30">
        <v>99.889090999999993</v>
      </c>
      <c r="T30">
        <v>150.61863700000001</v>
      </c>
      <c r="U30">
        <v>319.594177</v>
      </c>
      <c r="V30">
        <v>455.49276700000001</v>
      </c>
      <c r="W30">
        <v>5228.3012699999999</v>
      </c>
      <c r="X30">
        <v>6222.0864259999998</v>
      </c>
      <c r="Y30">
        <v>5562.6284180000002</v>
      </c>
      <c r="Z30">
        <v>4132.8330079999996</v>
      </c>
      <c r="AA30">
        <v>5736.1572269999997</v>
      </c>
      <c r="AB30">
        <v>4396.1655270000001</v>
      </c>
      <c r="AC30">
        <v>20.522590999999998</v>
      </c>
      <c r="AD30">
        <v>32.275002000000001</v>
      </c>
      <c r="AE30">
        <v>5910.2705079999996</v>
      </c>
      <c r="AF30">
        <v>6719.7983400000003</v>
      </c>
      <c r="AG30">
        <v>452.56051600000001</v>
      </c>
      <c r="AH30">
        <v>455.79904199999999</v>
      </c>
    </row>
    <row r="31" spans="1:34" x14ac:dyDescent="0.3">
      <c r="A31">
        <v>29</v>
      </c>
      <c r="B31">
        <v>2012</v>
      </c>
      <c r="C31">
        <v>6</v>
      </c>
      <c r="D31">
        <v>30</v>
      </c>
      <c r="E31">
        <v>829.90808100000004</v>
      </c>
      <c r="F31">
        <v>1281.5010990000001</v>
      </c>
      <c r="G31">
        <v>60.505980999999998</v>
      </c>
      <c r="H31">
        <v>681.18328899999995</v>
      </c>
      <c r="I31">
        <v>492.68673699999999</v>
      </c>
      <c r="J31">
        <v>681.18328899999995</v>
      </c>
      <c r="K31">
        <v>65.095177000000007</v>
      </c>
      <c r="L31">
        <v>90.660904000000002</v>
      </c>
      <c r="M31">
        <v>829.90808100000004</v>
      </c>
      <c r="N31">
        <v>1281.5010990000001</v>
      </c>
      <c r="O31">
        <v>638.80438200000003</v>
      </c>
      <c r="P31">
        <v>753.66644299999996</v>
      </c>
      <c r="Q31">
        <v>833.60314900000003</v>
      </c>
      <c r="R31">
        <v>975.12823500000002</v>
      </c>
      <c r="S31">
        <v>80.747696000000005</v>
      </c>
      <c r="T31">
        <v>88.850914000000003</v>
      </c>
      <c r="U31">
        <v>317.74527</v>
      </c>
      <c r="V31">
        <v>349.70208700000001</v>
      </c>
      <c r="W31">
        <v>3623.8186040000001</v>
      </c>
      <c r="X31">
        <v>4844.2036129999997</v>
      </c>
      <c r="Y31">
        <v>3974.4985350000002</v>
      </c>
      <c r="Z31">
        <v>2452.53125</v>
      </c>
      <c r="AA31">
        <v>4189.0693359999996</v>
      </c>
      <c r="AB31">
        <v>3150.4892580000001</v>
      </c>
      <c r="AC31">
        <v>20.544274999999999</v>
      </c>
      <c r="AD31">
        <v>24.500140999999999</v>
      </c>
      <c r="AE31">
        <v>4361.9565430000002</v>
      </c>
      <c r="AF31">
        <v>5210.1948240000002</v>
      </c>
      <c r="AG31">
        <v>478.234802</v>
      </c>
      <c r="AH31">
        <v>346.51458700000001</v>
      </c>
    </row>
    <row r="32" spans="1:34" x14ac:dyDescent="0.3">
      <c r="A32">
        <v>30</v>
      </c>
      <c r="B32">
        <v>2012</v>
      </c>
      <c r="C32">
        <v>7</v>
      </c>
      <c r="D32">
        <v>31</v>
      </c>
      <c r="E32">
        <v>764.285889</v>
      </c>
      <c r="F32">
        <v>1024.6129149999999</v>
      </c>
      <c r="G32">
        <v>36.528542000000002</v>
      </c>
      <c r="H32">
        <v>481.72918700000002</v>
      </c>
      <c r="I32">
        <v>446.84948700000001</v>
      </c>
      <c r="J32">
        <v>481.72918700000002</v>
      </c>
      <c r="K32">
        <v>47.774605000000001</v>
      </c>
      <c r="L32">
        <v>18.822362999999999</v>
      </c>
      <c r="M32">
        <v>764.285889</v>
      </c>
      <c r="N32">
        <v>1024.6129149999999</v>
      </c>
      <c r="O32">
        <v>338.25143400000002</v>
      </c>
      <c r="P32">
        <v>361.70526100000001</v>
      </c>
      <c r="Q32">
        <v>467.02233899999999</v>
      </c>
      <c r="R32">
        <v>628.889771</v>
      </c>
      <c r="S32">
        <v>26.593129999999999</v>
      </c>
      <c r="T32">
        <v>33.839984999999999</v>
      </c>
      <c r="U32">
        <v>126.052132</v>
      </c>
      <c r="V32">
        <v>97.715118000000004</v>
      </c>
      <c r="W32">
        <v>2024.9798579999999</v>
      </c>
      <c r="X32">
        <v>3261.306885</v>
      </c>
      <c r="Y32">
        <v>2157.7766109999998</v>
      </c>
      <c r="Z32">
        <v>1113.2977289999999</v>
      </c>
      <c r="AA32">
        <v>2228.7231449999999</v>
      </c>
      <c r="AB32">
        <v>1243.2329099999999</v>
      </c>
      <c r="AC32">
        <v>11.626244</v>
      </c>
      <c r="AD32">
        <v>6.6583730000000001</v>
      </c>
      <c r="AE32">
        <v>2319.9250489999999</v>
      </c>
      <c r="AF32">
        <v>3293.6625979999999</v>
      </c>
      <c r="AG32">
        <v>252.72895800000001</v>
      </c>
      <c r="AH32">
        <v>135.293396</v>
      </c>
    </row>
    <row r="33" spans="1:34" x14ac:dyDescent="0.3">
      <c r="A33">
        <v>31</v>
      </c>
      <c r="B33">
        <v>2012</v>
      </c>
      <c r="C33">
        <v>8</v>
      </c>
      <c r="D33">
        <v>31</v>
      </c>
      <c r="E33">
        <v>745.38781700000004</v>
      </c>
      <c r="F33">
        <v>885.74230999999997</v>
      </c>
      <c r="G33">
        <v>31.674761</v>
      </c>
      <c r="H33">
        <v>366.778595</v>
      </c>
      <c r="I33">
        <v>432.07913200000002</v>
      </c>
      <c r="J33">
        <v>366.778595</v>
      </c>
      <c r="K33">
        <v>44.597092000000004</v>
      </c>
      <c r="L33">
        <v>6.21835</v>
      </c>
      <c r="M33">
        <v>745.38781700000004</v>
      </c>
      <c r="N33">
        <v>885.74230999999997</v>
      </c>
      <c r="O33">
        <v>285.47799700000002</v>
      </c>
      <c r="P33">
        <v>263.96978799999999</v>
      </c>
      <c r="Q33">
        <v>427.92614700000001</v>
      </c>
      <c r="R33">
        <v>863.18444799999997</v>
      </c>
      <c r="S33">
        <v>23.211141999999999</v>
      </c>
      <c r="T33">
        <v>16.869467</v>
      </c>
      <c r="U33">
        <v>102.99511</v>
      </c>
      <c r="V33">
        <v>53.514549000000002</v>
      </c>
      <c r="W33">
        <v>1836.502808</v>
      </c>
      <c r="X33">
        <v>2980.991211</v>
      </c>
      <c r="Y33">
        <v>1940.9091800000001</v>
      </c>
      <c r="Z33">
        <v>1010.820374</v>
      </c>
      <c r="AA33">
        <v>1994.377197</v>
      </c>
      <c r="AB33">
        <v>1113.3903809999999</v>
      </c>
      <c r="AC33">
        <v>10.297789</v>
      </c>
      <c r="AD33">
        <v>0.86574600000000002</v>
      </c>
      <c r="AE33">
        <v>2064.8107909999999</v>
      </c>
      <c r="AF33">
        <v>2860.4638669999999</v>
      </c>
      <c r="AG33">
        <v>205.16966199999999</v>
      </c>
      <c r="AH33">
        <v>59.259926</v>
      </c>
    </row>
    <row r="34" spans="1:34" x14ac:dyDescent="0.3">
      <c r="A34">
        <v>32</v>
      </c>
      <c r="B34">
        <v>2012</v>
      </c>
      <c r="C34">
        <v>9</v>
      </c>
      <c r="D34">
        <v>30</v>
      </c>
      <c r="E34">
        <v>740.85882600000002</v>
      </c>
      <c r="F34">
        <v>796.38201900000001</v>
      </c>
      <c r="G34">
        <v>30.460588000000001</v>
      </c>
      <c r="H34">
        <v>294.694458</v>
      </c>
      <c r="I34">
        <v>428.578217</v>
      </c>
      <c r="J34">
        <v>294.694458</v>
      </c>
      <c r="K34">
        <v>43.875118000000001</v>
      </c>
      <c r="L34">
        <v>4.1187079999999998</v>
      </c>
      <c r="M34">
        <v>740.85882600000002</v>
      </c>
      <c r="N34">
        <v>796.38201900000001</v>
      </c>
      <c r="O34">
        <v>276.542419</v>
      </c>
      <c r="P34">
        <v>229.224335</v>
      </c>
      <c r="Q34">
        <v>977.50506600000006</v>
      </c>
      <c r="R34">
        <v>445.11978099999999</v>
      </c>
      <c r="S34">
        <v>22.859819000000002</v>
      </c>
      <c r="T34">
        <v>11.758542</v>
      </c>
      <c r="U34">
        <v>600.57702600000005</v>
      </c>
      <c r="V34">
        <v>493.04354899999998</v>
      </c>
      <c r="W34">
        <v>2845.798096</v>
      </c>
      <c r="X34">
        <v>2823.5454100000002</v>
      </c>
      <c r="Y34">
        <v>2933.3640140000002</v>
      </c>
      <c r="Z34">
        <v>1002.519165</v>
      </c>
      <c r="AA34">
        <v>2974.1372070000002</v>
      </c>
      <c r="AB34">
        <v>1110.2326660000001</v>
      </c>
      <c r="AC34">
        <v>10.409898999999999</v>
      </c>
      <c r="AD34">
        <v>0.45401399999999997</v>
      </c>
      <c r="AE34">
        <v>3033.0771479999999</v>
      </c>
      <c r="AF34">
        <v>2684.0275879999999</v>
      </c>
      <c r="AG34">
        <v>201.63247699999999</v>
      </c>
      <c r="AH34">
        <v>40.599651000000001</v>
      </c>
    </row>
    <row r="35" spans="1:34" x14ac:dyDescent="0.3">
      <c r="A35">
        <v>33</v>
      </c>
      <c r="B35">
        <v>2012</v>
      </c>
      <c r="C35">
        <v>10</v>
      </c>
      <c r="D35">
        <v>31</v>
      </c>
      <c r="E35">
        <v>866.62133800000004</v>
      </c>
      <c r="F35">
        <v>820.245544</v>
      </c>
      <c r="G35">
        <v>66.008521999999999</v>
      </c>
      <c r="H35">
        <v>274.35879499999999</v>
      </c>
      <c r="I35">
        <v>523.58764599999995</v>
      </c>
      <c r="J35">
        <v>274.35879499999999</v>
      </c>
      <c r="K35">
        <v>66.593636000000004</v>
      </c>
      <c r="L35">
        <v>37.990147</v>
      </c>
      <c r="M35">
        <v>866.62133800000004</v>
      </c>
      <c r="N35">
        <v>820.245544</v>
      </c>
      <c r="O35">
        <v>465.80401599999999</v>
      </c>
      <c r="P35">
        <v>367.91632099999998</v>
      </c>
      <c r="Q35">
        <v>1258.2889399999999</v>
      </c>
      <c r="R35">
        <v>798.71911599999999</v>
      </c>
      <c r="S35">
        <v>96.661308000000005</v>
      </c>
      <c r="T35">
        <v>54.172272</v>
      </c>
      <c r="U35">
        <v>845.95526099999995</v>
      </c>
      <c r="V35">
        <v>709.62872300000004</v>
      </c>
      <c r="W35">
        <v>3907.9772950000001</v>
      </c>
      <c r="X35">
        <v>3689.7209469999998</v>
      </c>
      <c r="Y35">
        <v>4122.2954099999997</v>
      </c>
      <c r="Z35">
        <v>1806.8256839999999</v>
      </c>
      <c r="AA35">
        <v>4233.8901370000003</v>
      </c>
      <c r="AB35">
        <v>1922.3520510000001</v>
      </c>
      <c r="AC35">
        <v>12.193504000000001</v>
      </c>
      <c r="AD35">
        <v>4.4629500000000002</v>
      </c>
      <c r="AE35">
        <v>4275.2275390000004</v>
      </c>
      <c r="AF35">
        <v>3626.814453</v>
      </c>
      <c r="AG35">
        <v>253.42991599999999</v>
      </c>
      <c r="AH35">
        <v>126.51290899999999</v>
      </c>
    </row>
    <row r="36" spans="1:34" x14ac:dyDescent="0.3">
      <c r="A36">
        <v>34</v>
      </c>
      <c r="B36">
        <v>2012</v>
      </c>
      <c r="C36">
        <v>11</v>
      </c>
      <c r="D36">
        <v>30</v>
      </c>
      <c r="E36">
        <v>1560.9438479999999</v>
      </c>
      <c r="F36">
        <v>1196.8671879999999</v>
      </c>
      <c r="G36">
        <v>267.58880599999998</v>
      </c>
      <c r="H36">
        <v>514.78887899999995</v>
      </c>
      <c r="I36">
        <v>1064.5748289999999</v>
      </c>
      <c r="J36">
        <v>514.78887899999995</v>
      </c>
      <c r="K36">
        <v>168.25056499999999</v>
      </c>
      <c r="L36">
        <v>171.20716899999999</v>
      </c>
      <c r="M36">
        <v>1560.9438479999999</v>
      </c>
      <c r="N36">
        <v>1196.8671879999999</v>
      </c>
      <c r="O36">
        <v>837.84161400000005</v>
      </c>
      <c r="P36">
        <v>864.65417500000001</v>
      </c>
      <c r="Q36">
        <v>1625.705688</v>
      </c>
      <c r="R36">
        <v>2138.9135740000002</v>
      </c>
      <c r="S36">
        <v>219.27977000000001</v>
      </c>
      <c r="T36">
        <v>209.363831</v>
      </c>
      <c r="U36">
        <v>1176.5039059999999</v>
      </c>
      <c r="V36">
        <v>1065.376953</v>
      </c>
      <c r="W36">
        <v>7363.9057620000003</v>
      </c>
      <c r="X36">
        <v>6776.8481449999999</v>
      </c>
      <c r="Y36">
        <v>8194.3398440000001</v>
      </c>
      <c r="Z36">
        <v>5313.140625</v>
      </c>
      <c r="AA36">
        <v>8617.6259769999997</v>
      </c>
      <c r="AB36">
        <v>5829.5942379999997</v>
      </c>
      <c r="AC36">
        <v>17.465487</v>
      </c>
      <c r="AD36">
        <v>48.988841999999998</v>
      </c>
      <c r="AE36">
        <v>8822.8251949999994</v>
      </c>
      <c r="AF36">
        <v>5968.6997069999998</v>
      </c>
      <c r="AG36">
        <v>589.33105499999999</v>
      </c>
      <c r="AH36">
        <v>242.026398</v>
      </c>
    </row>
    <row r="37" spans="1:34" x14ac:dyDescent="0.3">
      <c r="A37">
        <v>35</v>
      </c>
      <c r="B37">
        <v>2012</v>
      </c>
      <c r="C37">
        <v>12</v>
      </c>
      <c r="D37">
        <v>31</v>
      </c>
      <c r="E37">
        <v>1407.31897</v>
      </c>
      <c r="F37">
        <v>1614.6099850000001</v>
      </c>
      <c r="G37">
        <v>217.084351</v>
      </c>
      <c r="H37">
        <v>824.81103499999995</v>
      </c>
      <c r="I37">
        <v>927.35595699999999</v>
      </c>
      <c r="J37">
        <v>824.81103499999995</v>
      </c>
      <c r="K37">
        <v>149.74679599999999</v>
      </c>
      <c r="L37">
        <v>198.17146299999999</v>
      </c>
      <c r="M37">
        <v>1407.31897</v>
      </c>
      <c r="N37">
        <v>1614.6099850000001</v>
      </c>
      <c r="O37">
        <v>1010.16394</v>
      </c>
      <c r="P37">
        <v>1253.384399</v>
      </c>
      <c r="Q37">
        <v>1873.1889650000001</v>
      </c>
      <c r="R37">
        <v>1934.544067</v>
      </c>
      <c r="S37">
        <v>250.94276400000001</v>
      </c>
      <c r="T37">
        <v>311.26397700000001</v>
      </c>
      <c r="U37">
        <v>1009.804871</v>
      </c>
      <c r="V37">
        <v>1135.5593260000001</v>
      </c>
      <c r="W37">
        <v>7490.404297</v>
      </c>
      <c r="X37">
        <v>8247.5019530000009</v>
      </c>
      <c r="Y37">
        <v>8527.4238280000009</v>
      </c>
      <c r="Z37">
        <v>7291.1787109999996</v>
      </c>
      <c r="AA37">
        <v>9046.8652340000008</v>
      </c>
      <c r="AB37">
        <v>8380.4335940000001</v>
      </c>
      <c r="AC37">
        <v>38.102997000000002</v>
      </c>
      <c r="AD37">
        <v>102.381996</v>
      </c>
      <c r="AE37">
        <v>9435.7382809999999</v>
      </c>
      <c r="AF37">
        <v>9865.5234380000002</v>
      </c>
      <c r="AG37">
        <v>1029.5235600000001</v>
      </c>
      <c r="AH37">
        <v>1202.6229249999999</v>
      </c>
    </row>
    <row r="38" spans="1:34" x14ac:dyDescent="0.3">
      <c r="A38">
        <v>36</v>
      </c>
      <c r="B38">
        <v>2013</v>
      </c>
      <c r="C38">
        <v>1</v>
      </c>
      <c r="D38">
        <v>31</v>
      </c>
      <c r="E38">
        <v>876.71698000000004</v>
      </c>
      <c r="F38">
        <v>1025.7650149999999</v>
      </c>
      <c r="G38">
        <v>72.054169000000002</v>
      </c>
      <c r="H38">
        <v>412.20935100000003</v>
      </c>
      <c r="I38">
        <v>497.73941000000002</v>
      </c>
      <c r="J38">
        <v>412.20935100000003</v>
      </c>
      <c r="K38">
        <v>78.645545999999996</v>
      </c>
      <c r="L38">
        <v>56.168190000000003</v>
      </c>
      <c r="M38">
        <v>876.71698000000004</v>
      </c>
      <c r="N38">
        <v>1025.7650149999999</v>
      </c>
      <c r="O38">
        <v>893.07141100000001</v>
      </c>
      <c r="P38">
        <v>710.30157499999996</v>
      </c>
      <c r="Q38">
        <v>1162.737427</v>
      </c>
      <c r="R38">
        <v>428.31179800000001</v>
      </c>
      <c r="S38">
        <v>192.35528600000001</v>
      </c>
      <c r="T38">
        <v>151.70794699999999</v>
      </c>
      <c r="U38">
        <v>647.26019299999996</v>
      </c>
      <c r="V38">
        <v>587.48681599999998</v>
      </c>
      <c r="W38">
        <v>4444.6572269999997</v>
      </c>
      <c r="X38">
        <v>4287.7246089999999</v>
      </c>
      <c r="Y38">
        <v>4844.7963870000003</v>
      </c>
      <c r="Z38">
        <v>2693.9140630000002</v>
      </c>
      <c r="AA38">
        <v>5084.1020509999998</v>
      </c>
      <c r="AB38">
        <v>2674.8051759999998</v>
      </c>
      <c r="AC38">
        <v>25.446418999999999</v>
      </c>
      <c r="AD38">
        <v>38.146908000000003</v>
      </c>
      <c r="AE38">
        <v>5249.8920900000003</v>
      </c>
      <c r="AF38">
        <v>5165.4565430000002</v>
      </c>
      <c r="AG38">
        <v>544.25744599999996</v>
      </c>
      <c r="AH38">
        <v>579.41332999999997</v>
      </c>
    </row>
    <row r="39" spans="1:34" x14ac:dyDescent="0.3">
      <c r="A39">
        <v>37</v>
      </c>
      <c r="B39">
        <v>2013</v>
      </c>
      <c r="C39">
        <v>2</v>
      </c>
      <c r="D39">
        <v>28</v>
      </c>
      <c r="E39">
        <v>970.42480499999999</v>
      </c>
      <c r="F39">
        <v>992.23205600000006</v>
      </c>
      <c r="G39">
        <v>107.202988</v>
      </c>
      <c r="H39">
        <v>382.81478900000002</v>
      </c>
      <c r="I39">
        <v>567.44872999999995</v>
      </c>
      <c r="J39">
        <v>382.81478900000002</v>
      </c>
      <c r="K39">
        <v>94.596808999999993</v>
      </c>
      <c r="L39" t="s">
        <v>126</v>
      </c>
      <c r="M39">
        <v>970.42480499999999</v>
      </c>
      <c r="N39">
        <v>992.23205600000006</v>
      </c>
      <c r="O39">
        <v>681.75054899999998</v>
      </c>
      <c r="P39">
        <v>582.61248799999998</v>
      </c>
      <c r="Q39">
        <v>511.18777499999999</v>
      </c>
      <c r="R39">
        <v>497.40481599999998</v>
      </c>
      <c r="S39">
        <v>119.805283</v>
      </c>
      <c r="T39">
        <v>115.894051</v>
      </c>
      <c r="U39">
        <v>182.57553100000001</v>
      </c>
      <c r="V39">
        <v>128.28054800000001</v>
      </c>
      <c r="W39">
        <v>3062.2485350000002</v>
      </c>
      <c r="X39">
        <v>3565.3015140000002</v>
      </c>
      <c r="Y39">
        <v>3447.421875</v>
      </c>
      <c r="Z39">
        <v>1738.080078</v>
      </c>
      <c r="AA39">
        <v>3685.4960940000001</v>
      </c>
      <c r="AB39">
        <v>2007.254639</v>
      </c>
      <c r="AC39">
        <v>24.774529999999999</v>
      </c>
      <c r="AD39">
        <v>28.634968000000001</v>
      </c>
      <c r="AE39">
        <v>3925.485107</v>
      </c>
      <c r="AF39">
        <v>4384.8510740000002</v>
      </c>
      <c r="AG39">
        <v>567.80676300000005</v>
      </c>
      <c r="AH39">
        <v>753.01348900000005</v>
      </c>
    </row>
    <row r="40" spans="1:34" x14ac:dyDescent="0.3">
      <c r="A40">
        <v>38</v>
      </c>
      <c r="B40">
        <v>2013</v>
      </c>
      <c r="C40">
        <v>3</v>
      </c>
      <c r="D40">
        <v>31</v>
      </c>
      <c r="E40">
        <v>1383.428711</v>
      </c>
      <c r="F40">
        <v>1137.719971</v>
      </c>
      <c r="G40">
        <v>231.68215900000001</v>
      </c>
      <c r="H40">
        <v>437.68179300000003</v>
      </c>
      <c r="I40">
        <v>936.12817399999994</v>
      </c>
      <c r="J40">
        <v>437.68179300000003</v>
      </c>
      <c r="K40">
        <v>151.64771999999999</v>
      </c>
      <c r="L40">
        <v>122.720139</v>
      </c>
      <c r="M40">
        <v>1383.428711</v>
      </c>
      <c r="N40">
        <v>1137.719971</v>
      </c>
      <c r="O40">
        <v>783.81756600000006</v>
      </c>
      <c r="P40">
        <v>754.96283000000005</v>
      </c>
      <c r="Q40">
        <v>429.04135100000002</v>
      </c>
      <c r="R40">
        <v>474.084991</v>
      </c>
      <c r="S40">
        <v>120.869225</v>
      </c>
      <c r="T40">
        <v>153.450638</v>
      </c>
      <c r="U40">
        <v>52.071770000000001</v>
      </c>
      <c r="V40">
        <v>62.904750999999997</v>
      </c>
      <c r="W40">
        <v>3330.0458979999999</v>
      </c>
      <c r="X40">
        <v>3775.4267580000001</v>
      </c>
      <c r="Y40">
        <v>3667.946289</v>
      </c>
      <c r="Z40">
        <v>1848.884033</v>
      </c>
      <c r="AA40">
        <v>3823.2839359999998</v>
      </c>
      <c r="AB40">
        <v>2029.383057</v>
      </c>
      <c r="AC40">
        <v>22.170341000000001</v>
      </c>
      <c r="AD40">
        <v>18.835815</v>
      </c>
      <c r="AE40">
        <v>3987.5092770000001</v>
      </c>
      <c r="AF40">
        <v>4295.7241210000002</v>
      </c>
      <c r="AG40">
        <v>496.55792200000002</v>
      </c>
      <c r="AH40">
        <v>521.90570100000002</v>
      </c>
    </row>
    <row r="41" spans="1:34" x14ac:dyDescent="0.3">
      <c r="A41">
        <v>39</v>
      </c>
      <c r="B41">
        <v>2013</v>
      </c>
      <c r="C41">
        <v>4</v>
      </c>
      <c r="D41">
        <v>30</v>
      </c>
      <c r="E41">
        <v>1471.0379640000001</v>
      </c>
      <c r="F41">
        <v>1561.857788</v>
      </c>
      <c r="G41">
        <v>172.96818500000001</v>
      </c>
      <c r="H41">
        <v>782.16125499999998</v>
      </c>
      <c r="I41">
        <v>1076.95874</v>
      </c>
      <c r="J41">
        <v>782.16125499999998</v>
      </c>
      <c r="K41">
        <v>102.72953800000001</v>
      </c>
      <c r="L41">
        <v>236.102631</v>
      </c>
      <c r="M41">
        <v>1471.0379640000001</v>
      </c>
      <c r="N41">
        <v>1561.857788</v>
      </c>
      <c r="O41">
        <v>903.43280000000004</v>
      </c>
      <c r="P41">
        <v>1080.149414</v>
      </c>
      <c r="Q41">
        <v>429.35342400000002</v>
      </c>
      <c r="R41">
        <v>582.23919699999999</v>
      </c>
      <c r="S41">
        <v>129.75726299999999</v>
      </c>
      <c r="T41">
        <v>171.349625</v>
      </c>
      <c r="U41">
        <v>191.61457799999999</v>
      </c>
      <c r="V41">
        <v>503.75711100000001</v>
      </c>
      <c r="W41">
        <v>4549.5410160000001</v>
      </c>
      <c r="X41">
        <v>5110.0322269999997</v>
      </c>
      <c r="Y41">
        <v>4971.0288090000004</v>
      </c>
      <c r="Z41">
        <v>3800.0659179999998</v>
      </c>
      <c r="AA41">
        <v>5154.3208009999998</v>
      </c>
      <c r="AB41">
        <v>3404.9853520000001</v>
      </c>
      <c r="AC41">
        <v>21.776691</v>
      </c>
      <c r="AD41">
        <v>20.448298999999999</v>
      </c>
      <c r="AE41">
        <v>5324.3051759999998</v>
      </c>
      <c r="AF41">
        <v>5470.6733400000003</v>
      </c>
      <c r="AG41">
        <v>518.33142099999998</v>
      </c>
      <c r="AH41">
        <v>430.890961</v>
      </c>
    </row>
    <row r="42" spans="1:34" x14ac:dyDescent="0.3">
      <c r="A42">
        <v>40</v>
      </c>
      <c r="B42">
        <v>2013</v>
      </c>
      <c r="C42">
        <v>5</v>
      </c>
      <c r="D42">
        <v>31</v>
      </c>
      <c r="E42">
        <v>797.25140399999998</v>
      </c>
      <c r="F42">
        <v>1216.6606449999999</v>
      </c>
      <c r="G42">
        <v>50.226139000000003</v>
      </c>
      <c r="H42">
        <v>584.118652</v>
      </c>
      <c r="I42">
        <v>467.99783300000001</v>
      </c>
      <c r="J42">
        <v>584.118652</v>
      </c>
      <c r="K42">
        <v>58.560203999999999</v>
      </c>
      <c r="L42">
        <v>106.96829200000001</v>
      </c>
      <c r="M42">
        <v>797.25140399999998</v>
      </c>
      <c r="N42">
        <v>1216.6606449999999</v>
      </c>
      <c r="O42">
        <v>556.27600099999995</v>
      </c>
      <c r="P42">
        <v>681.03173800000002</v>
      </c>
      <c r="Q42">
        <v>428.33435100000003</v>
      </c>
      <c r="R42">
        <v>755.23919699999999</v>
      </c>
      <c r="S42">
        <v>70.803711000000007</v>
      </c>
      <c r="T42">
        <v>81.932525999999996</v>
      </c>
      <c r="U42">
        <v>92.616951</v>
      </c>
      <c r="V42">
        <v>301.04025300000001</v>
      </c>
      <c r="W42">
        <v>3430.838135</v>
      </c>
      <c r="X42">
        <v>4004.1154790000001</v>
      </c>
      <c r="Y42">
        <v>3700.5466310000002</v>
      </c>
      <c r="Z42">
        <v>2121.7841800000001</v>
      </c>
      <c r="AA42">
        <v>3841.5432129999999</v>
      </c>
      <c r="AB42">
        <v>2058.0915530000002</v>
      </c>
      <c r="AC42">
        <v>15.513458999999999</v>
      </c>
      <c r="AD42">
        <v>11.078161</v>
      </c>
      <c r="AE42">
        <v>3952.0954590000001</v>
      </c>
      <c r="AF42">
        <v>4222.9233400000003</v>
      </c>
      <c r="AG42">
        <v>371.05660999999998</v>
      </c>
      <c r="AH42">
        <v>249.62434400000001</v>
      </c>
    </row>
    <row r="43" spans="1:34" x14ac:dyDescent="0.3">
      <c r="A43">
        <v>41</v>
      </c>
      <c r="B43">
        <v>2013</v>
      </c>
      <c r="C43">
        <v>6</v>
      </c>
      <c r="D43">
        <v>30</v>
      </c>
      <c r="E43">
        <v>775.68158000000005</v>
      </c>
      <c r="F43">
        <v>970.26275599999997</v>
      </c>
      <c r="G43">
        <v>40.710448999999997</v>
      </c>
      <c r="H43">
        <v>451.94134500000001</v>
      </c>
      <c r="I43">
        <v>455.548676</v>
      </c>
      <c r="J43">
        <v>451.94134500000001</v>
      </c>
      <c r="K43">
        <v>49.641250999999997</v>
      </c>
      <c r="L43">
        <v>37.165165000000002</v>
      </c>
      <c r="M43">
        <v>775.68158000000005</v>
      </c>
      <c r="N43">
        <v>970.26275599999997</v>
      </c>
      <c r="O43">
        <v>381.58377100000001</v>
      </c>
      <c r="P43">
        <v>415.709564</v>
      </c>
      <c r="Q43">
        <v>428.07421900000003</v>
      </c>
      <c r="R43">
        <v>706.25518799999998</v>
      </c>
      <c r="S43">
        <v>38.930247999999999</v>
      </c>
      <c r="T43">
        <v>48.28096</v>
      </c>
      <c r="U43">
        <v>205.686768</v>
      </c>
      <c r="V43">
        <v>124.108856</v>
      </c>
      <c r="W43">
        <v>2234.936279</v>
      </c>
      <c r="X43">
        <v>3128.1423340000001</v>
      </c>
      <c r="Y43">
        <v>2429.0048830000001</v>
      </c>
      <c r="Z43">
        <v>1143.572876</v>
      </c>
      <c r="AA43">
        <v>2553.4326169999999</v>
      </c>
      <c r="AB43">
        <v>1991.6724850000001</v>
      </c>
      <c r="AC43">
        <v>13.598546000000001</v>
      </c>
      <c r="AD43">
        <v>8.3275699999999997</v>
      </c>
      <c r="AE43">
        <v>2685.9885250000002</v>
      </c>
      <c r="AF43">
        <v>3116.2150879999999</v>
      </c>
      <c r="AG43">
        <v>336.47442599999999</v>
      </c>
      <c r="AH43">
        <v>169.43563800000001</v>
      </c>
    </row>
    <row r="44" spans="1:34" x14ac:dyDescent="0.3">
      <c r="A44">
        <v>42</v>
      </c>
      <c r="B44">
        <v>2013</v>
      </c>
      <c r="C44">
        <v>7</v>
      </c>
      <c r="D44">
        <v>31</v>
      </c>
      <c r="E44">
        <v>748.08380099999999</v>
      </c>
      <c r="F44">
        <v>803.92834500000004</v>
      </c>
      <c r="G44">
        <v>32.964142000000002</v>
      </c>
      <c r="H44">
        <v>334.18719499999997</v>
      </c>
      <c r="I44">
        <v>433.799194</v>
      </c>
      <c r="J44">
        <v>334.18719499999997</v>
      </c>
      <c r="K44">
        <v>45.546290999999997</v>
      </c>
      <c r="L44">
        <v>10.236205</v>
      </c>
      <c r="M44">
        <v>748.08380099999999</v>
      </c>
      <c r="N44">
        <v>803.92834500000004</v>
      </c>
      <c r="O44">
        <v>293.19223</v>
      </c>
      <c r="P44">
        <v>257.968231</v>
      </c>
      <c r="Q44">
        <v>427.97720299999997</v>
      </c>
      <c r="R44">
        <v>493.156677</v>
      </c>
      <c r="S44">
        <v>23.630163</v>
      </c>
      <c r="T44">
        <v>19.789213</v>
      </c>
      <c r="U44">
        <v>112.247322</v>
      </c>
      <c r="V44">
        <v>60.713673</v>
      </c>
      <c r="W44">
        <v>1877.871948</v>
      </c>
      <c r="X44">
        <v>2305.2048340000001</v>
      </c>
      <c r="Y44">
        <v>1998.5756839999999</v>
      </c>
      <c r="Z44">
        <v>1156.2332759999999</v>
      </c>
      <c r="AA44">
        <v>2061.2299800000001</v>
      </c>
      <c r="AB44">
        <v>1053.200562</v>
      </c>
      <c r="AC44">
        <v>11.138928999999999</v>
      </c>
      <c r="AD44">
        <v>4.9373990000000001</v>
      </c>
      <c r="AE44">
        <v>2142.0639649999998</v>
      </c>
      <c r="AF44">
        <v>2251.0541990000002</v>
      </c>
      <c r="AG44">
        <v>228.74737500000001</v>
      </c>
      <c r="AH44">
        <v>61.893813999999999</v>
      </c>
    </row>
    <row r="45" spans="1:34" x14ac:dyDescent="0.3">
      <c r="A45">
        <v>43</v>
      </c>
      <c r="B45">
        <v>2013</v>
      </c>
      <c r="C45">
        <v>8</v>
      </c>
      <c r="D45">
        <v>31</v>
      </c>
      <c r="E45">
        <v>739.84362799999997</v>
      </c>
      <c r="F45">
        <v>705.91772500000002</v>
      </c>
      <c r="G45">
        <v>30.385000000000002</v>
      </c>
      <c r="H45">
        <v>244.20327800000001</v>
      </c>
      <c r="I45">
        <v>427.78018200000002</v>
      </c>
      <c r="J45">
        <v>244.20327800000001</v>
      </c>
      <c r="K45">
        <v>43.747318</v>
      </c>
      <c r="L45">
        <v>5.6591250000000004</v>
      </c>
      <c r="M45">
        <v>739.84362799999997</v>
      </c>
      <c r="N45">
        <v>705.91772500000002</v>
      </c>
      <c r="O45">
        <v>282.60674999999998</v>
      </c>
      <c r="P45">
        <v>222.282532</v>
      </c>
      <c r="Q45">
        <v>427.91275000000002</v>
      </c>
      <c r="R45">
        <v>642.85894800000005</v>
      </c>
      <c r="S45">
        <v>23.221503999999999</v>
      </c>
      <c r="T45">
        <v>12.458938</v>
      </c>
      <c r="U45">
        <v>102.999779</v>
      </c>
      <c r="V45">
        <v>54.716163999999999</v>
      </c>
      <c r="W45">
        <v>1813.2701420000001</v>
      </c>
      <c r="X45">
        <v>2220.9914549999999</v>
      </c>
      <c r="Y45">
        <v>1914.557129</v>
      </c>
      <c r="Z45">
        <v>1118.326538</v>
      </c>
      <c r="AA45">
        <v>1966.478638</v>
      </c>
      <c r="AB45">
        <v>1013.849182</v>
      </c>
      <c r="AC45">
        <v>11.069231</v>
      </c>
      <c r="AD45">
        <v>5.0388570000000001</v>
      </c>
      <c r="AE45">
        <v>2038.6427000000001</v>
      </c>
      <c r="AF45">
        <v>2185.2485350000002</v>
      </c>
      <c r="AG45">
        <v>206.94456500000001</v>
      </c>
      <c r="AH45">
        <v>34.411304000000001</v>
      </c>
    </row>
    <row r="46" spans="1:34" x14ac:dyDescent="0.3">
      <c r="A46">
        <v>44</v>
      </c>
      <c r="B46">
        <v>2013</v>
      </c>
      <c r="C46">
        <v>9</v>
      </c>
      <c r="D46">
        <v>30</v>
      </c>
      <c r="E46">
        <v>737.92083700000001</v>
      </c>
      <c r="F46">
        <v>715.51385500000004</v>
      </c>
      <c r="G46">
        <v>30.149028999999999</v>
      </c>
      <c r="H46">
        <v>220.821213</v>
      </c>
      <c r="I46">
        <v>426.24978599999997</v>
      </c>
      <c r="J46">
        <v>220.821213</v>
      </c>
      <c r="K46">
        <v>43.557026</v>
      </c>
      <c r="L46">
        <v>40.694408000000003</v>
      </c>
      <c r="M46">
        <v>737.92083700000001</v>
      </c>
      <c r="N46">
        <v>715.51385500000004</v>
      </c>
      <c r="O46">
        <v>351.05584700000003</v>
      </c>
      <c r="P46">
        <v>285.65463299999999</v>
      </c>
      <c r="Q46">
        <v>806.09161400000005</v>
      </c>
      <c r="R46">
        <v>560.73358199999996</v>
      </c>
      <c r="S46">
        <v>66.126320000000007</v>
      </c>
      <c r="T46">
        <v>41.227176999999998</v>
      </c>
      <c r="U46">
        <v>620.24932899999999</v>
      </c>
      <c r="V46">
        <v>508.97579999999999</v>
      </c>
      <c r="W46">
        <v>2730.4731449999999</v>
      </c>
      <c r="X46">
        <v>2836.9643550000001</v>
      </c>
      <c r="Y46">
        <v>2858.7990719999998</v>
      </c>
      <c r="Z46">
        <v>1733.822876</v>
      </c>
      <c r="AA46">
        <v>2920.726807</v>
      </c>
      <c r="AB46">
        <v>1562.6076660000001</v>
      </c>
      <c r="AC46">
        <v>12.599830000000001</v>
      </c>
      <c r="AD46">
        <v>12.71194</v>
      </c>
      <c r="AE46">
        <v>2978.4064939999998</v>
      </c>
      <c r="AF46">
        <v>2879.4721679999998</v>
      </c>
      <c r="AG46">
        <v>248.822418</v>
      </c>
      <c r="AH46">
        <v>61.766506</v>
      </c>
    </row>
    <row r="47" spans="1:34" x14ac:dyDescent="0.3">
      <c r="A47">
        <v>45</v>
      </c>
      <c r="B47">
        <v>2013</v>
      </c>
      <c r="C47">
        <v>10</v>
      </c>
      <c r="D47">
        <v>31</v>
      </c>
      <c r="E47">
        <v>835.55407700000001</v>
      </c>
      <c r="F47">
        <v>822.73376499999995</v>
      </c>
      <c r="G47">
        <v>58.774563000000001</v>
      </c>
      <c r="H47">
        <v>315.99529999999999</v>
      </c>
      <c r="I47">
        <v>501.66876200000002</v>
      </c>
      <c r="J47">
        <v>315.99529999999999</v>
      </c>
      <c r="K47">
        <v>59.403809000000003</v>
      </c>
      <c r="L47">
        <v>51.428947000000001</v>
      </c>
      <c r="M47">
        <v>835.55407700000001</v>
      </c>
      <c r="N47">
        <v>822.73376499999995</v>
      </c>
      <c r="O47">
        <v>435.42068499999999</v>
      </c>
      <c r="P47">
        <v>326.76632699999999</v>
      </c>
      <c r="Q47">
        <v>1399.571533</v>
      </c>
      <c r="R47">
        <v>779.96508800000004</v>
      </c>
      <c r="S47">
        <v>60.636355999999999</v>
      </c>
      <c r="T47">
        <v>55.666694999999997</v>
      </c>
      <c r="U47">
        <v>883.32275400000003</v>
      </c>
      <c r="V47">
        <v>877.34027100000003</v>
      </c>
      <c r="W47">
        <v>4248.5981449999999</v>
      </c>
      <c r="X47">
        <v>3382.7624510000001</v>
      </c>
      <c r="Y47">
        <v>4536.1826170000004</v>
      </c>
      <c r="Z47">
        <v>2059.5180660000001</v>
      </c>
      <c r="AA47">
        <v>4702.5834960000002</v>
      </c>
      <c r="AB47">
        <v>2152.506836</v>
      </c>
      <c r="AC47">
        <v>13.988016999999999</v>
      </c>
      <c r="AD47">
        <v>18.219231000000001</v>
      </c>
      <c r="AE47">
        <v>4831.0576170000004</v>
      </c>
      <c r="AF47">
        <v>3710.0266109999998</v>
      </c>
      <c r="AG47">
        <v>323.65048200000001</v>
      </c>
      <c r="AH47">
        <v>202.870575</v>
      </c>
    </row>
    <row r="48" spans="1:34" x14ac:dyDescent="0.3">
      <c r="A48">
        <v>46</v>
      </c>
      <c r="B48">
        <v>2013</v>
      </c>
      <c r="C48">
        <v>11</v>
      </c>
      <c r="D48">
        <v>30</v>
      </c>
      <c r="E48">
        <v>909.44476299999997</v>
      </c>
      <c r="F48">
        <v>812.07128899999998</v>
      </c>
      <c r="G48">
        <v>74.857367999999994</v>
      </c>
      <c r="H48">
        <v>307.77313199999998</v>
      </c>
      <c r="I48">
        <v>554.13543700000002</v>
      </c>
      <c r="J48">
        <v>307.77313199999998</v>
      </c>
      <c r="K48">
        <v>75.318657000000002</v>
      </c>
      <c r="L48">
        <v>77.444869999999995</v>
      </c>
      <c r="M48">
        <v>909.44476299999997</v>
      </c>
      <c r="N48">
        <v>812.07128899999998</v>
      </c>
      <c r="O48">
        <v>500.87356599999998</v>
      </c>
      <c r="P48">
        <v>576.64959699999997</v>
      </c>
      <c r="Q48">
        <v>1456.704712</v>
      </c>
      <c r="R48">
        <v>1130.8256839999999</v>
      </c>
      <c r="S48">
        <v>103.008949</v>
      </c>
      <c r="T48">
        <v>95.413307000000003</v>
      </c>
      <c r="U48">
        <v>687.03070100000002</v>
      </c>
      <c r="V48">
        <v>617.34991500000001</v>
      </c>
      <c r="W48">
        <v>4370.2861329999996</v>
      </c>
      <c r="X48">
        <v>4123.8271480000003</v>
      </c>
      <c r="Y48">
        <v>4781.8505859999996</v>
      </c>
      <c r="Z48">
        <v>2593.7233890000002</v>
      </c>
      <c r="AA48">
        <v>5017.7490230000003</v>
      </c>
      <c r="AB48">
        <v>2739.0529790000001</v>
      </c>
      <c r="AC48">
        <v>14.556527000000001</v>
      </c>
      <c r="AD48">
        <v>20.993561</v>
      </c>
      <c r="AE48">
        <v>5146.9643550000001</v>
      </c>
      <c r="AF48">
        <v>4405.0717770000001</v>
      </c>
      <c r="AG48">
        <v>389.33639499999998</v>
      </c>
      <c r="AH48">
        <v>328.30999800000001</v>
      </c>
    </row>
    <row r="49" spans="1:34" x14ac:dyDescent="0.3">
      <c r="A49">
        <v>47</v>
      </c>
      <c r="B49">
        <v>2013</v>
      </c>
      <c r="C49">
        <v>12</v>
      </c>
      <c r="D49">
        <v>31</v>
      </c>
      <c r="E49">
        <v>897.52770999999996</v>
      </c>
      <c r="F49">
        <v>851.21130400000004</v>
      </c>
      <c r="G49">
        <v>74.144553999999999</v>
      </c>
      <c r="H49">
        <v>356.69754</v>
      </c>
      <c r="I49">
        <v>547.56829800000003</v>
      </c>
      <c r="J49">
        <v>356.69754</v>
      </c>
      <c r="K49">
        <v>69.332932</v>
      </c>
      <c r="L49">
        <v>56.276009000000002</v>
      </c>
      <c r="M49">
        <v>897.52770999999996</v>
      </c>
      <c r="N49">
        <v>851.21130400000004</v>
      </c>
      <c r="O49">
        <v>436.77093500000001</v>
      </c>
      <c r="P49">
        <v>436.12970000000001</v>
      </c>
      <c r="Q49">
        <v>610.93072500000005</v>
      </c>
      <c r="R49">
        <v>691.740723</v>
      </c>
      <c r="S49">
        <v>79.974654999999998</v>
      </c>
      <c r="T49">
        <v>81.885681000000005</v>
      </c>
      <c r="U49">
        <v>324.98550399999999</v>
      </c>
      <c r="V49">
        <v>348.57122800000002</v>
      </c>
      <c r="W49">
        <v>2979.0437010000001</v>
      </c>
      <c r="X49">
        <v>3238.2590329999998</v>
      </c>
      <c r="Y49">
        <v>3300.6516109999998</v>
      </c>
      <c r="Z49">
        <v>1617.607544</v>
      </c>
      <c r="AA49">
        <v>3450.1118160000001</v>
      </c>
      <c r="AB49">
        <v>1715.0634769999999</v>
      </c>
      <c r="AC49">
        <v>14.248381</v>
      </c>
      <c r="AD49">
        <v>10.715795999999999</v>
      </c>
      <c r="AE49">
        <v>3575.554932</v>
      </c>
      <c r="AF49">
        <v>2784.196289</v>
      </c>
      <c r="AG49">
        <v>366.76950099999999</v>
      </c>
      <c r="AH49">
        <v>267.64648399999999</v>
      </c>
    </row>
    <row r="50" spans="1:34" x14ac:dyDescent="0.3">
      <c r="A50">
        <v>48</v>
      </c>
      <c r="B50">
        <v>2014</v>
      </c>
      <c r="C50">
        <v>1</v>
      </c>
      <c r="D50">
        <v>31</v>
      </c>
      <c r="E50">
        <v>980.75329599999998</v>
      </c>
      <c r="F50">
        <v>861.99066200000004</v>
      </c>
      <c r="G50">
        <v>89.721221999999997</v>
      </c>
      <c r="H50">
        <v>335.19628899999998</v>
      </c>
      <c r="I50">
        <v>619.01055899999994</v>
      </c>
      <c r="J50">
        <v>335.19628899999998</v>
      </c>
      <c r="K50">
        <v>76.361312999999996</v>
      </c>
      <c r="L50">
        <v>91.360579999999999</v>
      </c>
      <c r="M50">
        <v>980.75329599999998</v>
      </c>
      <c r="N50">
        <v>861.99066200000004</v>
      </c>
      <c r="O50">
        <v>524.48693800000001</v>
      </c>
      <c r="P50">
        <v>600.56970200000001</v>
      </c>
      <c r="Q50">
        <v>640.81549099999995</v>
      </c>
      <c r="R50">
        <v>911.66131600000006</v>
      </c>
      <c r="S50">
        <v>106.67609400000001</v>
      </c>
      <c r="T50">
        <v>116.753181</v>
      </c>
      <c r="U50">
        <v>343.265198</v>
      </c>
      <c r="V50">
        <v>295.81228599999997</v>
      </c>
      <c r="W50">
        <v>3707.1391600000002</v>
      </c>
      <c r="X50">
        <v>3759.3483890000002</v>
      </c>
      <c r="Y50">
        <v>4116.4052730000003</v>
      </c>
      <c r="Z50">
        <v>2285.063721</v>
      </c>
      <c r="AA50">
        <v>4314.234375</v>
      </c>
      <c r="AB50">
        <v>2372.3691410000001</v>
      </c>
      <c r="AC50">
        <v>15.958415</v>
      </c>
      <c r="AD50">
        <v>20.807141999999999</v>
      </c>
      <c r="AE50">
        <v>4428.7851559999999</v>
      </c>
      <c r="AF50">
        <v>3600.7658689999998</v>
      </c>
      <c r="AG50">
        <v>416.88751200000002</v>
      </c>
      <c r="AH50">
        <v>467.49136399999998</v>
      </c>
    </row>
    <row r="51" spans="1:34" x14ac:dyDescent="0.3">
      <c r="A51">
        <v>49</v>
      </c>
      <c r="B51">
        <v>2014</v>
      </c>
      <c r="C51">
        <v>2</v>
      </c>
      <c r="D51">
        <v>28</v>
      </c>
      <c r="E51">
        <v>1704.9420170000001</v>
      </c>
      <c r="F51">
        <v>1630.7633060000001</v>
      </c>
      <c r="G51">
        <v>303.45873999999998</v>
      </c>
      <c r="H51">
        <v>805.42468299999996</v>
      </c>
      <c r="I51">
        <v>1109.0157469999999</v>
      </c>
      <c r="J51">
        <v>805.42468299999996</v>
      </c>
      <c r="K51">
        <v>220.041504</v>
      </c>
      <c r="L51">
        <v>284.09222399999999</v>
      </c>
      <c r="M51">
        <v>1704.9420170000001</v>
      </c>
      <c r="N51">
        <v>1630.7633060000001</v>
      </c>
      <c r="O51">
        <v>1183.5280760000001</v>
      </c>
      <c r="P51">
        <v>1873.2879640000001</v>
      </c>
      <c r="Q51">
        <v>740.54559300000005</v>
      </c>
      <c r="R51">
        <v>1553.312866</v>
      </c>
      <c r="S51">
        <v>325.75003099999998</v>
      </c>
      <c r="T51">
        <v>429.16342200000003</v>
      </c>
      <c r="U51">
        <v>781.81689500000005</v>
      </c>
      <c r="V51">
        <v>1234.2166749999999</v>
      </c>
      <c r="W51">
        <v>7362.3857420000004</v>
      </c>
      <c r="X51">
        <v>7535.3227539999998</v>
      </c>
      <c r="Y51">
        <v>8412.4873050000006</v>
      </c>
      <c r="Z51">
        <v>8807.3222659999992</v>
      </c>
      <c r="AA51">
        <v>8949.1816409999992</v>
      </c>
      <c r="AB51">
        <v>10147.729492</v>
      </c>
      <c r="AC51">
        <v>37.628368000000002</v>
      </c>
      <c r="AD51">
        <v>124.984047</v>
      </c>
      <c r="AE51">
        <v>9315.8154300000006</v>
      </c>
      <c r="AF51">
        <v>11908.654296999999</v>
      </c>
      <c r="AG51">
        <v>1051.0192870000001</v>
      </c>
      <c r="AH51">
        <v>380.68139600000001</v>
      </c>
    </row>
    <row r="52" spans="1:34" x14ac:dyDescent="0.3">
      <c r="A52">
        <v>50</v>
      </c>
      <c r="B52">
        <v>2014</v>
      </c>
      <c r="C52">
        <v>3</v>
      </c>
      <c r="D52">
        <v>31</v>
      </c>
      <c r="E52">
        <v>2180.1511230000001</v>
      </c>
      <c r="F52">
        <v>1952.201294</v>
      </c>
      <c r="G52">
        <v>404.49731400000002</v>
      </c>
      <c r="H52">
        <v>1049.1136469999999</v>
      </c>
      <c r="I52">
        <v>1592.526611</v>
      </c>
      <c r="J52">
        <v>1049.1136469999999</v>
      </c>
      <c r="K52">
        <v>232.50045800000001</v>
      </c>
      <c r="L52">
        <v>325.25122099999999</v>
      </c>
      <c r="M52">
        <v>2180.1511230000001</v>
      </c>
      <c r="N52">
        <v>1952.201294</v>
      </c>
      <c r="O52">
        <v>1602.409302</v>
      </c>
      <c r="P52">
        <v>1551.928345</v>
      </c>
      <c r="Q52">
        <v>1501.419067</v>
      </c>
      <c r="R52">
        <v>1618.4545900000001</v>
      </c>
      <c r="S52">
        <v>343.742279</v>
      </c>
      <c r="T52">
        <v>325.44311499999998</v>
      </c>
      <c r="U52">
        <v>825.63482699999997</v>
      </c>
      <c r="V52">
        <v>976.752747</v>
      </c>
      <c r="W52">
        <v>8866.7890630000002</v>
      </c>
      <c r="X52">
        <v>7875.0161129999997</v>
      </c>
      <c r="Y52">
        <v>9736.4755860000005</v>
      </c>
      <c r="Z52">
        <v>6605.6381840000004</v>
      </c>
      <c r="AA52">
        <v>10092.804688</v>
      </c>
      <c r="AB52">
        <v>8529.9052730000003</v>
      </c>
      <c r="AC52">
        <v>40.689616999999998</v>
      </c>
      <c r="AD52">
        <v>78.593718999999993</v>
      </c>
      <c r="AE52">
        <v>10368.643555000001</v>
      </c>
      <c r="AF52">
        <v>9075.5693360000005</v>
      </c>
      <c r="AG52">
        <v>961.21289100000001</v>
      </c>
      <c r="AH52">
        <v>1369.4798579999999</v>
      </c>
    </row>
    <row r="53" spans="1:34" x14ac:dyDescent="0.3">
      <c r="A53">
        <v>51</v>
      </c>
      <c r="B53">
        <v>2014</v>
      </c>
      <c r="C53">
        <v>4</v>
      </c>
      <c r="D53">
        <v>30</v>
      </c>
      <c r="E53">
        <v>1137.782837</v>
      </c>
      <c r="F53">
        <v>1413.715332</v>
      </c>
      <c r="G53">
        <v>137.60226399999999</v>
      </c>
      <c r="H53">
        <v>720.01660200000003</v>
      </c>
      <c r="I53">
        <v>737.89282200000002</v>
      </c>
      <c r="J53">
        <v>720.01660200000003</v>
      </c>
      <c r="K53">
        <v>108.272423</v>
      </c>
      <c r="L53">
        <v>151.405441</v>
      </c>
      <c r="M53">
        <v>1137.782837</v>
      </c>
      <c r="N53">
        <v>1413.715332</v>
      </c>
      <c r="O53">
        <v>984.91510000000005</v>
      </c>
      <c r="P53">
        <v>897.42413299999998</v>
      </c>
      <c r="Q53">
        <v>892.69976799999995</v>
      </c>
      <c r="R53">
        <v>932.108521</v>
      </c>
      <c r="S53">
        <v>161.14773600000001</v>
      </c>
      <c r="T53">
        <v>177.7603</v>
      </c>
      <c r="U53">
        <v>396.31295799999998</v>
      </c>
      <c r="V53">
        <v>402.13876299999998</v>
      </c>
      <c r="W53">
        <v>5130.7172849999997</v>
      </c>
      <c r="X53">
        <v>5321.919922</v>
      </c>
      <c r="Y53">
        <v>5607.8403319999998</v>
      </c>
      <c r="Z53">
        <v>4221.4897460000002</v>
      </c>
      <c r="AA53">
        <v>5872.0795900000003</v>
      </c>
      <c r="AB53">
        <v>3950.6145019999999</v>
      </c>
      <c r="AC53">
        <v>26.702145000000002</v>
      </c>
      <c r="AD53">
        <v>37.298583999999998</v>
      </c>
      <c r="AE53">
        <v>6123.9345700000003</v>
      </c>
      <c r="AF53">
        <v>6030.7529299999997</v>
      </c>
      <c r="AG53">
        <v>600.74926800000003</v>
      </c>
      <c r="AH53">
        <v>692.77044699999999</v>
      </c>
    </row>
    <row r="54" spans="1:34" x14ac:dyDescent="0.3">
      <c r="A54">
        <v>52</v>
      </c>
      <c r="B54">
        <v>2014</v>
      </c>
      <c r="C54">
        <v>5</v>
      </c>
      <c r="D54">
        <v>31</v>
      </c>
      <c r="E54">
        <v>990.07769800000005</v>
      </c>
      <c r="F54">
        <v>1292.4205320000001</v>
      </c>
      <c r="G54">
        <v>106.33178700000001</v>
      </c>
      <c r="H54">
        <v>658.71105999999997</v>
      </c>
      <c r="I54">
        <v>616.54278599999998</v>
      </c>
      <c r="J54">
        <v>658.71105999999997</v>
      </c>
      <c r="K54">
        <v>88.769951000000006</v>
      </c>
      <c r="L54">
        <v>117.11236599999999</v>
      </c>
      <c r="M54">
        <v>990.07769800000005</v>
      </c>
      <c r="N54">
        <v>1292.4205320000001</v>
      </c>
      <c r="O54">
        <v>805.73034700000005</v>
      </c>
      <c r="P54">
        <v>910.58184800000004</v>
      </c>
      <c r="Q54">
        <v>901.82116699999995</v>
      </c>
      <c r="R54">
        <v>953.40307600000006</v>
      </c>
      <c r="S54">
        <v>113.09028600000001</v>
      </c>
      <c r="T54">
        <v>132.737427</v>
      </c>
      <c r="U54">
        <v>347.55200200000002</v>
      </c>
      <c r="V54">
        <v>423.144318</v>
      </c>
      <c r="W54">
        <v>4365.6835940000001</v>
      </c>
      <c r="X54">
        <v>4853.1923829999996</v>
      </c>
      <c r="Y54">
        <v>4736.8510740000002</v>
      </c>
      <c r="Z54">
        <v>3775.30249</v>
      </c>
      <c r="AA54">
        <v>4944.9829099999997</v>
      </c>
      <c r="AB54">
        <v>3360.5444339999999</v>
      </c>
      <c r="AC54">
        <v>21.773605</v>
      </c>
      <c r="AD54">
        <v>27.2729</v>
      </c>
      <c r="AE54">
        <v>5136.0571289999998</v>
      </c>
      <c r="AF54">
        <v>5272.5742190000001</v>
      </c>
      <c r="AG54">
        <v>482.10153200000002</v>
      </c>
      <c r="AH54">
        <v>484.53933699999999</v>
      </c>
    </row>
    <row r="55" spans="1:34" x14ac:dyDescent="0.3">
      <c r="A55">
        <v>53</v>
      </c>
      <c r="B55">
        <v>2014</v>
      </c>
      <c r="C55">
        <v>6</v>
      </c>
      <c r="D55">
        <v>30</v>
      </c>
      <c r="E55">
        <v>766.18859899999995</v>
      </c>
      <c r="F55">
        <v>911.171875</v>
      </c>
      <c r="G55">
        <v>37.937454000000002</v>
      </c>
      <c r="H55">
        <v>441.70452899999998</v>
      </c>
      <c r="I55">
        <v>447.83718900000002</v>
      </c>
      <c r="J55">
        <v>441.70452899999998</v>
      </c>
      <c r="K55">
        <v>48.445473</v>
      </c>
      <c r="L55">
        <v>24.105554999999999</v>
      </c>
      <c r="M55">
        <v>766.18859899999995</v>
      </c>
      <c r="N55">
        <v>911.171875</v>
      </c>
      <c r="O55">
        <v>396.13067599999999</v>
      </c>
      <c r="P55">
        <v>372.05276500000002</v>
      </c>
      <c r="Q55">
        <v>515.86456299999998</v>
      </c>
      <c r="R55">
        <v>915.61114499999996</v>
      </c>
      <c r="S55">
        <v>43.011223000000001</v>
      </c>
      <c r="T55">
        <v>37.706383000000002</v>
      </c>
      <c r="U55">
        <v>182.03646900000001</v>
      </c>
      <c r="V55">
        <v>172.68275499999999</v>
      </c>
      <c r="W55">
        <v>2176.626221</v>
      </c>
      <c r="X55">
        <v>3208.139404</v>
      </c>
      <c r="Y55">
        <v>2332.8916020000001</v>
      </c>
      <c r="Z55">
        <v>1280.583496</v>
      </c>
      <c r="AA55">
        <v>2410.7595209999999</v>
      </c>
      <c r="AB55">
        <v>2538.7497560000002</v>
      </c>
      <c r="AC55">
        <v>12.559774000000001</v>
      </c>
      <c r="AD55">
        <v>12.13012</v>
      </c>
      <c r="AE55">
        <v>2504.2885740000002</v>
      </c>
      <c r="AF55">
        <v>3332.3615719999998</v>
      </c>
      <c r="AG55">
        <v>297.42202800000001</v>
      </c>
      <c r="AH55">
        <v>155.090103</v>
      </c>
    </row>
    <row r="56" spans="1:34" x14ac:dyDescent="0.3">
      <c r="A56">
        <v>54</v>
      </c>
      <c r="B56">
        <v>2014</v>
      </c>
      <c r="C56">
        <v>7</v>
      </c>
      <c r="D56">
        <v>31</v>
      </c>
      <c r="E56">
        <v>747.24462900000003</v>
      </c>
      <c r="F56">
        <v>850.10467500000004</v>
      </c>
      <c r="G56">
        <v>32.678294999999999</v>
      </c>
      <c r="H56">
        <v>362.28997800000002</v>
      </c>
      <c r="I56">
        <v>433.23187300000001</v>
      </c>
      <c r="J56">
        <v>362.28997800000002</v>
      </c>
      <c r="K56">
        <v>45.343845000000002</v>
      </c>
      <c r="L56">
        <v>12.645517</v>
      </c>
      <c r="M56">
        <v>747.24462900000003</v>
      </c>
      <c r="N56">
        <v>850.10467500000004</v>
      </c>
      <c r="O56">
        <v>304.99276700000001</v>
      </c>
      <c r="P56">
        <v>285.99801600000001</v>
      </c>
      <c r="Q56">
        <v>442.922821</v>
      </c>
      <c r="R56">
        <v>423.54873700000002</v>
      </c>
      <c r="S56">
        <v>24.987158000000001</v>
      </c>
      <c r="T56">
        <v>21.328249</v>
      </c>
      <c r="U56">
        <v>124.917145</v>
      </c>
      <c r="V56">
        <v>101.040154</v>
      </c>
      <c r="W56">
        <v>1916.6511230000001</v>
      </c>
      <c r="X56">
        <v>2391.750732</v>
      </c>
      <c r="Y56">
        <v>2041.3115230000001</v>
      </c>
      <c r="Z56">
        <v>1157.929932</v>
      </c>
      <c r="AA56">
        <v>2105.3771969999998</v>
      </c>
      <c r="AB56">
        <v>1251.085327</v>
      </c>
      <c r="AC56">
        <v>10.436636</v>
      </c>
      <c r="AD56">
        <v>5.1137449999999998</v>
      </c>
      <c r="AE56">
        <v>2186.4084469999998</v>
      </c>
      <c r="AF56">
        <v>2467.9572750000002</v>
      </c>
      <c r="AG56">
        <v>233.50174000000001</v>
      </c>
      <c r="AH56">
        <v>68.851746000000006</v>
      </c>
    </row>
    <row r="57" spans="1:34" x14ac:dyDescent="0.3">
      <c r="A57">
        <v>55</v>
      </c>
      <c r="B57">
        <v>2014</v>
      </c>
      <c r="C57">
        <v>8</v>
      </c>
      <c r="D57">
        <v>31</v>
      </c>
      <c r="E57">
        <v>740.38995399999999</v>
      </c>
      <c r="F57">
        <v>766.54736300000002</v>
      </c>
      <c r="G57">
        <v>30.396180999999999</v>
      </c>
      <c r="H57">
        <v>278.85382099999998</v>
      </c>
      <c r="I57">
        <v>428.334137</v>
      </c>
      <c r="J57">
        <v>278.85382099999998</v>
      </c>
      <c r="K57">
        <v>43.757935000000003</v>
      </c>
      <c r="L57">
        <v>5.6589859999999996</v>
      </c>
      <c r="M57">
        <v>740.38995399999999</v>
      </c>
      <c r="N57">
        <v>766.54736300000002</v>
      </c>
      <c r="O57">
        <v>281.57867399999998</v>
      </c>
      <c r="P57">
        <v>237.53486599999999</v>
      </c>
      <c r="Q57">
        <v>427.924286</v>
      </c>
      <c r="R57">
        <v>530.35217299999999</v>
      </c>
      <c r="S57">
        <v>23.190131999999998</v>
      </c>
      <c r="T57">
        <v>12.315524999999999</v>
      </c>
      <c r="U57">
        <v>103.233482</v>
      </c>
      <c r="V57">
        <v>378.20376599999997</v>
      </c>
      <c r="W57">
        <v>1826.274414</v>
      </c>
      <c r="X57">
        <v>2629.6972660000001</v>
      </c>
      <c r="Y57">
        <v>1930.1091309999999</v>
      </c>
      <c r="Z57">
        <v>1404.146606</v>
      </c>
      <c r="AA57">
        <v>1983.6595460000001</v>
      </c>
      <c r="AB57">
        <v>1083.3641359999999</v>
      </c>
      <c r="AC57">
        <v>10.300132</v>
      </c>
      <c r="AD57">
        <v>3.381354</v>
      </c>
      <c r="AE57">
        <v>2055.2170409999999</v>
      </c>
      <c r="AF57">
        <v>2476.669922</v>
      </c>
      <c r="AG57">
        <v>207.478195</v>
      </c>
      <c r="AH57">
        <v>34.378563</v>
      </c>
    </row>
    <row r="58" spans="1:34" x14ac:dyDescent="0.3">
      <c r="A58">
        <v>56</v>
      </c>
      <c r="B58">
        <v>2014</v>
      </c>
      <c r="C58">
        <v>9</v>
      </c>
      <c r="D58">
        <v>30</v>
      </c>
      <c r="E58">
        <v>736.84869400000002</v>
      </c>
      <c r="F58">
        <v>708.05377199999998</v>
      </c>
      <c r="G58">
        <v>29.405419999999999</v>
      </c>
      <c r="H58">
        <v>235.81594799999999</v>
      </c>
      <c r="I58">
        <v>425.62982199999999</v>
      </c>
      <c r="J58">
        <v>235.81594799999999</v>
      </c>
      <c r="K58">
        <v>43.175217000000004</v>
      </c>
      <c r="L58">
        <v>4.3748620000000003</v>
      </c>
      <c r="M58">
        <v>736.84869400000002</v>
      </c>
      <c r="N58">
        <v>708.05377199999998</v>
      </c>
      <c r="O58">
        <v>279.40234400000003</v>
      </c>
      <c r="P58">
        <v>217.18800400000001</v>
      </c>
      <c r="Q58">
        <v>933.98205600000006</v>
      </c>
      <c r="R58">
        <v>457.20657299999999</v>
      </c>
      <c r="S58">
        <v>23.614809000000001</v>
      </c>
      <c r="T58">
        <v>9.9685609999999993</v>
      </c>
      <c r="U58">
        <v>582.58972200000005</v>
      </c>
      <c r="V58">
        <v>367.408051</v>
      </c>
      <c r="W58">
        <v>2776.9697270000001</v>
      </c>
      <c r="X58">
        <v>2412.9174800000001</v>
      </c>
      <c r="Y58">
        <v>2864.4960940000001</v>
      </c>
      <c r="Z58">
        <v>1209.7960210000001</v>
      </c>
      <c r="AA58">
        <v>2906.9091800000001</v>
      </c>
      <c r="AB58">
        <v>1007.697937</v>
      </c>
      <c r="AC58">
        <v>11.983599</v>
      </c>
      <c r="AD58">
        <v>4.0538610000000004</v>
      </c>
      <c r="AE58">
        <v>2972.2797850000002</v>
      </c>
      <c r="AF58">
        <v>2288.59375</v>
      </c>
      <c r="AG58">
        <v>209.65235899999999</v>
      </c>
      <c r="AH58">
        <v>29.98443</v>
      </c>
    </row>
    <row r="59" spans="1:34" x14ac:dyDescent="0.3">
      <c r="A59">
        <v>57</v>
      </c>
      <c r="B59">
        <v>2014</v>
      </c>
      <c r="C59">
        <v>10</v>
      </c>
      <c r="D59">
        <v>31</v>
      </c>
      <c r="E59">
        <v>789.48297100000002</v>
      </c>
      <c r="F59">
        <v>698.65429700000004</v>
      </c>
      <c r="G59">
        <v>46.403069000000002</v>
      </c>
      <c r="H59">
        <v>223.83869899999999</v>
      </c>
      <c r="I59">
        <v>461.16857900000002</v>
      </c>
      <c r="J59">
        <v>223.83869899999999</v>
      </c>
      <c r="K59">
        <v>56.256779000000002</v>
      </c>
      <c r="L59">
        <v>21.371283999999999</v>
      </c>
      <c r="M59">
        <v>789.48297100000002</v>
      </c>
      <c r="N59">
        <v>698.65429700000004</v>
      </c>
      <c r="O59">
        <v>413.70715300000001</v>
      </c>
      <c r="P59">
        <v>275.93164100000001</v>
      </c>
      <c r="Q59">
        <v>1198.3393550000001</v>
      </c>
      <c r="R59">
        <v>705.95336899999995</v>
      </c>
      <c r="S59">
        <v>88.038307000000003</v>
      </c>
      <c r="T59">
        <v>31.270403000000002</v>
      </c>
      <c r="U59">
        <v>818.612976</v>
      </c>
      <c r="V59">
        <v>463.043701</v>
      </c>
      <c r="W59">
        <v>3588.1677249999998</v>
      </c>
      <c r="X59">
        <v>2910.2585450000001</v>
      </c>
      <c r="Y59">
        <v>3789.5935060000002</v>
      </c>
      <c r="Z59">
        <v>1567.584106</v>
      </c>
      <c r="AA59">
        <v>3911.4509280000002</v>
      </c>
      <c r="AB59">
        <v>1323.5155030000001</v>
      </c>
      <c r="AC59">
        <v>13.177175999999999</v>
      </c>
      <c r="AD59">
        <v>7.1461899999999998</v>
      </c>
      <c r="AE59">
        <v>3961.611328</v>
      </c>
      <c r="AF59">
        <v>2809.5463869999999</v>
      </c>
      <c r="AG59">
        <v>262.61682100000002</v>
      </c>
      <c r="AH59">
        <v>77.778496000000004</v>
      </c>
    </row>
    <row r="60" spans="1:34" x14ac:dyDescent="0.3">
      <c r="A60">
        <v>58</v>
      </c>
      <c r="B60">
        <v>2014</v>
      </c>
      <c r="C60">
        <v>11</v>
      </c>
      <c r="D60">
        <v>30</v>
      </c>
      <c r="E60">
        <v>1601.2242429999999</v>
      </c>
      <c r="F60">
        <v>1033.2142329999999</v>
      </c>
      <c r="G60">
        <v>261.17477400000001</v>
      </c>
      <c r="H60">
        <v>411.79901100000001</v>
      </c>
      <c r="I60">
        <v>1074.2170410000001</v>
      </c>
      <c r="J60">
        <v>411.79901100000001</v>
      </c>
      <c r="K60">
        <v>184.51707500000001</v>
      </c>
      <c r="L60">
        <v>172.95597799999999</v>
      </c>
      <c r="M60">
        <v>1601.2242429999999</v>
      </c>
      <c r="N60">
        <v>1033.2142329999999</v>
      </c>
      <c r="O60">
        <v>951.06048599999997</v>
      </c>
      <c r="P60">
        <v>884.27380400000004</v>
      </c>
      <c r="Q60">
        <v>1909.546509</v>
      </c>
      <c r="R60">
        <v>1844.1116939999999</v>
      </c>
      <c r="S60">
        <v>243.61772199999999</v>
      </c>
      <c r="T60">
        <v>208.67678799999999</v>
      </c>
      <c r="U60">
        <v>1080.382202</v>
      </c>
      <c r="V60">
        <v>711.81402600000001</v>
      </c>
      <c r="W60">
        <v>8022.5903319999998</v>
      </c>
      <c r="X60">
        <v>5873.5415039999998</v>
      </c>
      <c r="Y60">
        <v>8741.1679690000001</v>
      </c>
      <c r="Z60">
        <v>4236.638672</v>
      </c>
      <c r="AA60">
        <v>9009.0341800000006</v>
      </c>
      <c r="AB60">
        <v>4707.2373049999997</v>
      </c>
      <c r="AC60">
        <v>18.514230999999999</v>
      </c>
      <c r="AD60">
        <v>38.042732000000001</v>
      </c>
      <c r="AE60">
        <v>9119.3144530000009</v>
      </c>
      <c r="AF60">
        <v>6130.9331050000001</v>
      </c>
      <c r="AG60">
        <v>452.30859400000003</v>
      </c>
      <c r="AH60">
        <v>478.47592200000003</v>
      </c>
    </row>
    <row r="61" spans="1:34" x14ac:dyDescent="0.3">
      <c r="A61">
        <v>59</v>
      </c>
      <c r="B61">
        <v>2014</v>
      </c>
      <c r="C61">
        <v>12</v>
      </c>
      <c r="D61">
        <v>31</v>
      </c>
      <c r="E61">
        <v>1736.139038</v>
      </c>
      <c r="F61">
        <v>1513.271606</v>
      </c>
      <c r="G61">
        <v>294.51177999999999</v>
      </c>
      <c r="H61">
        <v>656.54193099999998</v>
      </c>
      <c r="I61">
        <v>1209.95813</v>
      </c>
      <c r="J61">
        <v>656.54193099999998</v>
      </c>
      <c r="K61">
        <v>181.24679599999999</v>
      </c>
      <c r="L61">
        <v>224.957291</v>
      </c>
      <c r="M61">
        <v>1736.139038</v>
      </c>
      <c r="N61">
        <v>1513.271606</v>
      </c>
      <c r="O61">
        <v>1419.025269</v>
      </c>
      <c r="P61">
        <v>1565.958496</v>
      </c>
      <c r="Q61">
        <v>1703.1240230000001</v>
      </c>
      <c r="R61">
        <v>2259.2504880000001</v>
      </c>
      <c r="S61">
        <v>289.31320199999999</v>
      </c>
      <c r="T61">
        <v>271.87902800000001</v>
      </c>
      <c r="U61">
        <v>1233.1785890000001</v>
      </c>
      <c r="V61">
        <v>1255.927612</v>
      </c>
      <c r="W61">
        <v>8766.4521480000003</v>
      </c>
      <c r="X61">
        <v>8805.2763670000004</v>
      </c>
      <c r="Y61">
        <v>9676.1943360000005</v>
      </c>
      <c r="Z61">
        <v>8620.4169920000004</v>
      </c>
      <c r="AA61">
        <v>10164.849609000001</v>
      </c>
      <c r="AB61">
        <v>8905.4785159999992</v>
      </c>
      <c r="AC61">
        <v>34.676628000000001</v>
      </c>
      <c r="AD61">
        <v>43.733452</v>
      </c>
      <c r="AE61">
        <v>10528.96875</v>
      </c>
      <c r="AF61">
        <v>10606.087890999999</v>
      </c>
      <c r="AG61">
        <v>816.99352999999996</v>
      </c>
      <c r="AH61">
        <v>1144.134888</v>
      </c>
    </row>
    <row r="62" spans="1:34" x14ac:dyDescent="0.3">
      <c r="A62">
        <v>60</v>
      </c>
      <c r="B62">
        <v>2015</v>
      </c>
      <c r="C62">
        <v>1</v>
      </c>
      <c r="D62">
        <v>31</v>
      </c>
      <c r="E62">
        <v>1131.00647</v>
      </c>
      <c r="F62">
        <v>1260.665405</v>
      </c>
      <c r="G62">
        <v>134.08363299999999</v>
      </c>
      <c r="H62">
        <v>514.29370100000006</v>
      </c>
      <c r="I62">
        <v>737.47534199999996</v>
      </c>
      <c r="J62">
        <v>514.29370100000006</v>
      </c>
      <c r="K62">
        <v>98.545586</v>
      </c>
      <c r="L62">
        <v>108.65773</v>
      </c>
      <c r="M62">
        <v>1131.00647</v>
      </c>
      <c r="N62">
        <v>1260.665405</v>
      </c>
      <c r="O62">
        <v>875.83429000000001</v>
      </c>
      <c r="P62">
        <v>801.40057400000001</v>
      </c>
      <c r="Q62">
        <v>1709.806274</v>
      </c>
      <c r="R62">
        <v>1427.850952</v>
      </c>
      <c r="S62">
        <v>143.385773</v>
      </c>
      <c r="T62">
        <v>120.428009</v>
      </c>
      <c r="U62">
        <v>627.08789100000001</v>
      </c>
      <c r="V62">
        <v>515.91326900000001</v>
      </c>
      <c r="W62">
        <v>5546.4741210000002</v>
      </c>
      <c r="X62">
        <v>5431.6606449999999</v>
      </c>
      <c r="Y62">
        <v>5902.4135740000002</v>
      </c>
      <c r="Z62">
        <v>5587.5805659999996</v>
      </c>
      <c r="AA62">
        <v>6066.2827150000003</v>
      </c>
      <c r="AB62">
        <v>3997.8222660000001</v>
      </c>
      <c r="AC62">
        <v>21.258427000000001</v>
      </c>
      <c r="AD62">
        <v>28.349492999999999</v>
      </c>
      <c r="AE62">
        <v>6229.2065430000002</v>
      </c>
      <c r="AF62">
        <v>5744.9121089999999</v>
      </c>
      <c r="AG62">
        <v>482.77542099999999</v>
      </c>
      <c r="AH62">
        <v>681.47070299999996</v>
      </c>
    </row>
    <row r="63" spans="1:34" x14ac:dyDescent="0.3">
      <c r="A63">
        <v>61</v>
      </c>
      <c r="B63">
        <v>2015</v>
      </c>
      <c r="C63">
        <v>2</v>
      </c>
      <c r="D63">
        <v>28</v>
      </c>
      <c r="E63">
        <v>1094.0410159999999</v>
      </c>
      <c r="F63">
        <v>1210.1175539999999</v>
      </c>
      <c r="G63">
        <v>133.047394</v>
      </c>
      <c r="H63">
        <v>565.96466099999998</v>
      </c>
      <c r="I63">
        <v>700.27136199999995</v>
      </c>
      <c r="J63">
        <v>565.96466099999998</v>
      </c>
      <c r="K63">
        <v>100.23402400000001</v>
      </c>
      <c r="L63">
        <v>118.70259900000001</v>
      </c>
      <c r="M63">
        <v>1094.0410159999999</v>
      </c>
      <c r="N63">
        <v>1210.1175539999999</v>
      </c>
      <c r="O63">
        <v>704.46374500000002</v>
      </c>
      <c r="P63">
        <v>751.597534</v>
      </c>
      <c r="Q63">
        <v>448.62445100000002</v>
      </c>
      <c r="R63">
        <v>854.76623500000005</v>
      </c>
      <c r="S63">
        <v>135.94281000000001</v>
      </c>
      <c r="T63">
        <v>110.717545</v>
      </c>
      <c r="U63">
        <v>224.34329199999999</v>
      </c>
      <c r="V63">
        <v>225.021942</v>
      </c>
      <c r="W63">
        <v>3644.2856449999999</v>
      </c>
      <c r="X63">
        <v>4394.2041019999997</v>
      </c>
      <c r="Y63">
        <v>4065.8815920000002</v>
      </c>
      <c r="Z63">
        <v>2600.5280760000001</v>
      </c>
      <c r="AA63">
        <v>4279.5830079999996</v>
      </c>
      <c r="AB63">
        <v>2934.2302249999998</v>
      </c>
      <c r="AC63">
        <v>23.809816000000001</v>
      </c>
      <c r="AD63">
        <v>30.314211</v>
      </c>
      <c r="AE63">
        <v>4457.2680659999996</v>
      </c>
      <c r="AF63">
        <v>5008.0356449999999</v>
      </c>
      <c r="AG63">
        <v>504.05395499999997</v>
      </c>
      <c r="AH63">
        <v>734.77398700000003</v>
      </c>
    </row>
    <row r="64" spans="1:34" x14ac:dyDescent="0.3">
      <c r="A64">
        <v>62</v>
      </c>
      <c r="B64">
        <v>2015</v>
      </c>
      <c r="C64">
        <v>3</v>
      </c>
      <c r="D64">
        <v>31</v>
      </c>
      <c r="E64">
        <v>815.21929899999998</v>
      </c>
      <c r="F64">
        <v>930.53008999999997</v>
      </c>
      <c r="G64">
        <v>49.835242999999998</v>
      </c>
      <c r="H64">
        <v>385.28106700000001</v>
      </c>
      <c r="I64">
        <v>486.70605499999999</v>
      </c>
      <c r="J64">
        <v>385.28106700000001</v>
      </c>
      <c r="K64">
        <v>56.107185000000001</v>
      </c>
      <c r="L64">
        <v>47.630015999999998</v>
      </c>
      <c r="M64">
        <v>815.21929899999998</v>
      </c>
      <c r="N64">
        <v>930.53008999999997</v>
      </c>
      <c r="O64">
        <v>512.57110599999999</v>
      </c>
      <c r="P64">
        <v>376.97033699999997</v>
      </c>
      <c r="Q64">
        <v>428.65933200000001</v>
      </c>
      <c r="R64">
        <v>340.962311</v>
      </c>
      <c r="S64">
        <v>85.554587999999995</v>
      </c>
      <c r="T64">
        <v>62.194369999999999</v>
      </c>
      <c r="U64">
        <v>51.712204</v>
      </c>
      <c r="V64">
        <v>54.170158000000001</v>
      </c>
      <c r="W64">
        <v>2348.421143</v>
      </c>
      <c r="X64">
        <v>2779.251953</v>
      </c>
      <c r="Y64">
        <v>2623.467529</v>
      </c>
      <c r="Z64">
        <v>1119.5745850000001</v>
      </c>
      <c r="AA64">
        <v>2769.3454590000001</v>
      </c>
      <c r="AB64">
        <v>1223.078491</v>
      </c>
      <c r="AC64">
        <v>20.692450000000001</v>
      </c>
      <c r="AD64">
        <v>13.976463000000001</v>
      </c>
      <c r="AE64">
        <v>2921.4638669999999</v>
      </c>
      <c r="AF64">
        <v>3114.3237300000001</v>
      </c>
      <c r="AG64">
        <v>435.76959199999999</v>
      </c>
      <c r="AH64">
        <v>394.23089599999997</v>
      </c>
    </row>
    <row r="65" spans="1:34" x14ac:dyDescent="0.3">
      <c r="A65">
        <v>63</v>
      </c>
      <c r="B65">
        <v>2015</v>
      </c>
      <c r="C65">
        <v>4</v>
      </c>
      <c r="D65">
        <v>30</v>
      </c>
      <c r="E65">
        <v>858.29626499999995</v>
      </c>
      <c r="F65">
        <v>944.802368</v>
      </c>
      <c r="G65">
        <v>62.561458999999999</v>
      </c>
      <c r="H65">
        <v>396.03781099999998</v>
      </c>
      <c r="I65">
        <v>514.99298099999999</v>
      </c>
      <c r="J65">
        <v>396.03781099999998</v>
      </c>
      <c r="K65">
        <v>68.589164999999994</v>
      </c>
      <c r="L65">
        <v>52.303780000000003</v>
      </c>
      <c r="M65">
        <v>858.29626499999995</v>
      </c>
      <c r="N65">
        <v>944.802368</v>
      </c>
      <c r="O65">
        <v>518.34326199999998</v>
      </c>
      <c r="P65">
        <v>498.23324600000001</v>
      </c>
      <c r="Q65">
        <v>428.68444799999997</v>
      </c>
      <c r="R65">
        <v>332.39996300000001</v>
      </c>
      <c r="S65">
        <v>83.043846000000002</v>
      </c>
      <c r="T65">
        <v>67.796683999999999</v>
      </c>
      <c r="U65">
        <v>51.772015000000003</v>
      </c>
      <c r="V65">
        <v>51.032882999999998</v>
      </c>
      <c r="W65">
        <v>2516.2094729999999</v>
      </c>
      <c r="X65">
        <v>2909.0417480000001</v>
      </c>
      <c r="Y65">
        <v>2842.1335450000001</v>
      </c>
      <c r="Z65">
        <v>2160.8017580000001</v>
      </c>
      <c r="AA65">
        <v>3022.4086910000001</v>
      </c>
      <c r="AB65">
        <v>1283.020996</v>
      </c>
      <c r="AC65">
        <v>21.150064</v>
      </c>
      <c r="AD65">
        <v>16.511410000000001</v>
      </c>
      <c r="AE65">
        <v>3188.8999020000001</v>
      </c>
      <c r="AF65">
        <v>3157.3017580000001</v>
      </c>
      <c r="AG65">
        <v>477.40475500000002</v>
      </c>
      <c r="AH65">
        <v>380.46527099999997</v>
      </c>
    </row>
    <row r="66" spans="1:34" x14ac:dyDescent="0.3">
      <c r="A66">
        <v>64</v>
      </c>
      <c r="B66">
        <v>2015</v>
      </c>
      <c r="C66">
        <v>5</v>
      </c>
      <c r="D66">
        <v>31</v>
      </c>
      <c r="E66">
        <v>761.61505099999999</v>
      </c>
      <c r="F66">
        <v>763.13403300000004</v>
      </c>
      <c r="G66">
        <v>36.277042000000002</v>
      </c>
      <c r="H66">
        <v>293.912689</v>
      </c>
      <c r="I66">
        <v>444.38577299999997</v>
      </c>
      <c r="J66">
        <v>293.912689</v>
      </c>
      <c r="K66">
        <v>47.811649000000003</v>
      </c>
      <c r="L66">
        <v>18.957726000000001</v>
      </c>
      <c r="M66">
        <v>761.61505099999999</v>
      </c>
      <c r="N66">
        <v>763.13403300000004</v>
      </c>
      <c r="O66">
        <v>352.41629</v>
      </c>
      <c r="P66">
        <v>341.84207199999997</v>
      </c>
      <c r="Q66">
        <v>428.08422899999999</v>
      </c>
      <c r="R66">
        <v>307.58270299999998</v>
      </c>
      <c r="S66">
        <v>37.110207000000003</v>
      </c>
      <c r="T66">
        <v>33.467205</v>
      </c>
      <c r="U66">
        <v>50.992485000000002</v>
      </c>
      <c r="V66">
        <v>104.167923</v>
      </c>
      <c r="W66">
        <v>1949.8820800000001</v>
      </c>
      <c r="X66">
        <v>2317.9670409999999</v>
      </c>
      <c r="Y66">
        <v>2127.022461</v>
      </c>
      <c r="Z66">
        <v>1115.8532709999999</v>
      </c>
      <c r="AA66">
        <v>2220.701904</v>
      </c>
      <c r="AB66">
        <v>1010.498352</v>
      </c>
      <c r="AC66">
        <v>14.360688</v>
      </c>
      <c r="AD66">
        <v>7.397373</v>
      </c>
      <c r="AE66">
        <v>2332.2446289999998</v>
      </c>
      <c r="AF66">
        <v>2357.8728030000002</v>
      </c>
      <c r="AG66">
        <v>328.72180200000003</v>
      </c>
      <c r="AH66">
        <v>172.18266299999999</v>
      </c>
    </row>
    <row r="67" spans="1:34" x14ac:dyDescent="0.3">
      <c r="A67">
        <v>65</v>
      </c>
      <c r="B67">
        <v>2015</v>
      </c>
      <c r="C67">
        <v>6</v>
      </c>
      <c r="D67">
        <v>30</v>
      </c>
      <c r="E67">
        <v>741.68127400000003</v>
      </c>
      <c r="F67">
        <v>692.95660399999997</v>
      </c>
      <c r="G67">
        <v>31.031365999999998</v>
      </c>
      <c r="H67">
        <v>220.25415000000001</v>
      </c>
      <c r="I67">
        <v>428.96597300000002</v>
      </c>
      <c r="J67">
        <v>220.25415000000001</v>
      </c>
      <c r="K67">
        <v>44.506793999999999</v>
      </c>
      <c r="L67">
        <v>9.4556109999999993</v>
      </c>
      <c r="M67">
        <v>741.68127400000003</v>
      </c>
      <c r="N67">
        <v>692.95660399999997</v>
      </c>
      <c r="O67">
        <v>295.242096</v>
      </c>
      <c r="P67">
        <v>256.22345000000001</v>
      </c>
      <c r="Q67">
        <v>427.97061200000002</v>
      </c>
      <c r="R67">
        <v>331.31829800000003</v>
      </c>
      <c r="S67">
        <v>24.599195000000002</v>
      </c>
      <c r="T67">
        <v>18.507083999999999</v>
      </c>
      <c r="U67">
        <v>50.739058999999997</v>
      </c>
      <c r="V67">
        <v>169.52015700000001</v>
      </c>
      <c r="W67">
        <v>1809.6804199999999</v>
      </c>
      <c r="X67">
        <v>2099.8784179999998</v>
      </c>
      <c r="Y67">
        <v>1938.3670649999999</v>
      </c>
      <c r="Z67">
        <v>1139.85437</v>
      </c>
      <c r="AA67">
        <v>2005.965942</v>
      </c>
      <c r="AB67">
        <v>1487.769043</v>
      </c>
      <c r="AC67">
        <v>11.037425000000001</v>
      </c>
      <c r="AD67">
        <v>3.9158309999999998</v>
      </c>
      <c r="AE67">
        <v>2086.3034670000002</v>
      </c>
      <c r="AF67">
        <v>1993.559082</v>
      </c>
      <c r="AG67">
        <v>237.40507500000001</v>
      </c>
      <c r="AH67">
        <v>82.549271000000005</v>
      </c>
    </row>
    <row r="68" spans="1:34" x14ac:dyDescent="0.3">
      <c r="A68">
        <v>66</v>
      </c>
      <c r="B68">
        <v>2015</v>
      </c>
      <c r="C68">
        <v>7</v>
      </c>
      <c r="D68">
        <v>31</v>
      </c>
      <c r="E68">
        <v>734.51843299999996</v>
      </c>
      <c r="F68">
        <v>624.40258800000004</v>
      </c>
      <c r="G68">
        <v>28.731977000000001</v>
      </c>
      <c r="H68">
        <v>173.981537</v>
      </c>
      <c r="I68">
        <v>423.77413899999999</v>
      </c>
      <c r="J68">
        <v>173.981537</v>
      </c>
      <c r="K68">
        <v>42.884132000000001</v>
      </c>
      <c r="L68">
        <v>4.0973550000000003</v>
      </c>
      <c r="M68">
        <v>734.51843299999996</v>
      </c>
      <c r="N68">
        <v>624.40258800000004</v>
      </c>
      <c r="O68">
        <v>277.55987499999998</v>
      </c>
      <c r="P68">
        <v>208.8871</v>
      </c>
      <c r="Q68">
        <v>427.908661</v>
      </c>
      <c r="R68">
        <v>320.99704000000003</v>
      </c>
      <c r="S68">
        <v>22.924513000000001</v>
      </c>
      <c r="T68">
        <v>10.610415</v>
      </c>
      <c r="U68">
        <v>50.607593999999999</v>
      </c>
      <c r="V68">
        <v>192.53428600000001</v>
      </c>
      <c r="W68">
        <v>1747.1766359999999</v>
      </c>
      <c r="X68">
        <v>1917.755371</v>
      </c>
      <c r="Y68">
        <v>1845.6136469999999</v>
      </c>
      <c r="Z68">
        <v>1068.7288820000001</v>
      </c>
      <c r="AA68">
        <v>1894.359375</v>
      </c>
      <c r="AB68">
        <v>1074.9838870000001</v>
      </c>
      <c r="AC68">
        <v>9.5571739999999998</v>
      </c>
      <c r="AD68">
        <v>1.227255</v>
      </c>
      <c r="AE68">
        <v>1958.0435789999999</v>
      </c>
      <c r="AF68">
        <v>1708.6188959999999</v>
      </c>
      <c r="AG68">
        <v>191.524551</v>
      </c>
      <c r="AH68">
        <v>35.783707</v>
      </c>
    </row>
    <row r="69" spans="1:34" x14ac:dyDescent="0.3">
      <c r="A69">
        <v>67</v>
      </c>
      <c r="B69">
        <v>2015</v>
      </c>
      <c r="C69">
        <v>8</v>
      </c>
      <c r="D69">
        <v>31</v>
      </c>
      <c r="E69">
        <v>731.025757</v>
      </c>
      <c r="F69">
        <v>608.09906000000001</v>
      </c>
      <c r="G69">
        <v>27.755656999999999</v>
      </c>
      <c r="H69">
        <v>152.941193</v>
      </c>
      <c r="I69">
        <v>421.110229</v>
      </c>
      <c r="J69">
        <v>152.941193</v>
      </c>
      <c r="K69">
        <v>42.302543999999997</v>
      </c>
      <c r="L69">
        <v>2.8399260000000002</v>
      </c>
      <c r="M69">
        <v>731.025757</v>
      </c>
      <c r="N69">
        <v>608.09906000000001</v>
      </c>
      <c r="O69">
        <v>273.974335</v>
      </c>
      <c r="P69">
        <v>189.26679999999999</v>
      </c>
      <c r="Q69">
        <v>427.891479</v>
      </c>
      <c r="R69">
        <v>321.08801299999999</v>
      </c>
      <c r="S69">
        <v>22.774598999999998</v>
      </c>
      <c r="T69">
        <v>7.2080080000000004</v>
      </c>
      <c r="U69">
        <v>50.578682000000001</v>
      </c>
      <c r="V69">
        <v>176.005402</v>
      </c>
      <c r="W69">
        <v>1728.5805660000001</v>
      </c>
      <c r="X69">
        <v>1826.5020750000001</v>
      </c>
      <c r="Y69">
        <v>1821.889893</v>
      </c>
      <c r="Z69">
        <v>1031.6411129999999</v>
      </c>
      <c r="AA69">
        <v>1868.2152100000001</v>
      </c>
      <c r="AB69">
        <v>1060.7150879999999</v>
      </c>
      <c r="AC69">
        <v>9.8786129999999996</v>
      </c>
      <c r="AD69">
        <v>1.247117</v>
      </c>
      <c r="AE69">
        <v>1932.4488530000001</v>
      </c>
      <c r="AF69">
        <v>1607.1839600000001</v>
      </c>
      <c r="AG69">
        <v>187.99494899999999</v>
      </c>
      <c r="AH69">
        <v>19.473002999999999</v>
      </c>
    </row>
    <row r="70" spans="1:34" x14ac:dyDescent="0.3">
      <c r="A70">
        <v>68</v>
      </c>
      <c r="B70">
        <v>2015</v>
      </c>
      <c r="C70">
        <v>9</v>
      </c>
      <c r="D70">
        <v>30</v>
      </c>
      <c r="E70">
        <v>728.020264</v>
      </c>
      <c r="F70">
        <v>574.85827600000005</v>
      </c>
      <c r="G70">
        <v>26.938835000000001</v>
      </c>
      <c r="H70">
        <v>139.972916</v>
      </c>
      <c r="I70">
        <v>418.79892000000001</v>
      </c>
      <c r="J70">
        <v>139.972916</v>
      </c>
      <c r="K70">
        <v>41.833190999999999</v>
      </c>
      <c r="L70">
        <v>3.2546330000000001</v>
      </c>
      <c r="M70">
        <v>728.020264</v>
      </c>
      <c r="N70">
        <v>574.85827600000005</v>
      </c>
      <c r="O70">
        <v>283.71896400000003</v>
      </c>
      <c r="P70">
        <v>191.85063199999999</v>
      </c>
      <c r="Q70">
        <v>427.87942500000003</v>
      </c>
      <c r="R70">
        <v>332.32757600000002</v>
      </c>
      <c r="S70">
        <v>24.627587999999999</v>
      </c>
      <c r="T70">
        <v>9.0098830000000003</v>
      </c>
      <c r="U70">
        <v>440.10812399999998</v>
      </c>
      <c r="V70">
        <v>115.291313</v>
      </c>
      <c r="W70">
        <v>2098.7185060000002</v>
      </c>
      <c r="X70">
        <v>1752.3474120000001</v>
      </c>
      <c r="Y70">
        <v>2183.5327149999998</v>
      </c>
      <c r="Z70">
        <v>1020.689331</v>
      </c>
      <c r="AA70">
        <v>2225.2727049999999</v>
      </c>
      <c r="AB70">
        <v>1058.8751219999999</v>
      </c>
      <c r="AC70">
        <v>11.564653</v>
      </c>
      <c r="AD70">
        <v>3.2104940000000002</v>
      </c>
      <c r="AE70">
        <v>2289.6020509999998</v>
      </c>
      <c r="AF70">
        <v>1578.5704350000001</v>
      </c>
      <c r="AG70">
        <v>196.53242499999999</v>
      </c>
      <c r="AH70">
        <v>23.638721</v>
      </c>
    </row>
    <row r="71" spans="1:34" x14ac:dyDescent="0.3">
      <c r="A71">
        <v>69</v>
      </c>
      <c r="B71">
        <v>2015</v>
      </c>
      <c r="C71">
        <v>10</v>
      </c>
      <c r="D71">
        <v>31</v>
      </c>
      <c r="E71">
        <v>725.12347399999999</v>
      </c>
      <c r="F71">
        <v>555.50769000000003</v>
      </c>
      <c r="G71">
        <v>26.148806</v>
      </c>
      <c r="H71">
        <v>126.537308</v>
      </c>
      <c r="I71">
        <v>416.558899</v>
      </c>
      <c r="J71">
        <v>126.537308</v>
      </c>
      <c r="K71">
        <v>41.395229</v>
      </c>
      <c r="L71">
        <v>4.1984880000000002</v>
      </c>
      <c r="M71">
        <v>725.12347399999999</v>
      </c>
      <c r="N71">
        <v>555.50769000000003</v>
      </c>
      <c r="O71">
        <v>285.57705700000002</v>
      </c>
      <c r="P71">
        <v>190.93313599999999</v>
      </c>
      <c r="Q71">
        <v>427.86743200000001</v>
      </c>
      <c r="R71">
        <v>365.76348899999999</v>
      </c>
      <c r="S71">
        <v>29.771947999999998</v>
      </c>
      <c r="T71">
        <v>8.9354610000000001</v>
      </c>
      <c r="U71">
        <v>621.02710000000002</v>
      </c>
      <c r="V71">
        <v>107.864929</v>
      </c>
      <c r="W71">
        <v>2275.695557</v>
      </c>
      <c r="X71">
        <v>1729.244263</v>
      </c>
      <c r="Y71">
        <v>2365.5830080000001</v>
      </c>
      <c r="Z71">
        <v>1202.614014</v>
      </c>
      <c r="AA71">
        <v>2411.8305660000001</v>
      </c>
      <c r="AB71">
        <v>1239.3242190000001</v>
      </c>
      <c r="AC71">
        <v>11.64315</v>
      </c>
      <c r="AD71">
        <v>3.0624060000000002</v>
      </c>
      <c r="AE71">
        <v>2483.1157229999999</v>
      </c>
      <c r="AF71">
        <v>1602.200928</v>
      </c>
      <c r="AG71">
        <v>192.25091599999999</v>
      </c>
      <c r="AH71">
        <v>27.850822000000001</v>
      </c>
    </row>
    <row r="72" spans="1:34" x14ac:dyDescent="0.3">
      <c r="A72">
        <v>70</v>
      </c>
      <c r="B72">
        <v>2015</v>
      </c>
      <c r="C72">
        <v>11</v>
      </c>
      <c r="D72">
        <v>30</v>
      </c>
      <c r="E72">
        <v>1128.6264650000001</v>
      </c>
      <c r="F72">
        <v>713.16815199999996</v>
      </c>
      <c r="G72">
        <v>130.80735799999999</v>
      </c>
      <c r="H72">
        <v>221.43119799999999</v>
      </c>
      <c r="I72">
        <v>704.66601600000001</v>
      </c>
      <c r="J72">
        <v>221.43119799999999</v>
      </c>
      <c r="K72">
        <v>121.63784</v>
      </c>
      <c r="L72">
        <v>65.159820999999994</v>
      </c>
      <c r="M72">
        <v>1128.6264650000001</v>
      </c>
      <c r="N72">
        <v>713.16815199999996</v>
      </c>
      <c r="O72">
        <v>637.90466300000003</v>
      </c>
      <c r="P72">
        <v>384.24408</v>
      </c>
      <c r="Q72">
        <v>1460.1679690000001</v>
      </c>
      <c r="R72">
        <v>659.87359600000002</v>
      </c>
      <c r="S72">
        <v>163.39309700000001</v>
      </c>
      <c r="T72">
        <v>94.091553000000005</v>
      </c>
      <c r="U72">
        <v>937.56683299999997</v>
      </c>
      <c r="V72">
        <v>480.82003800000001</v>
      </c>
      <c r="W72">
        <v>5163.8608400000003</v>
      </c>
      <c r="X72">
        <v>3132.5451659999999</v>
      </c>
      <c r="Y72">
        <v>5548.6918949999999</v>
      </c>
      <c r="Z72">
        <v>2119.97876</v>
      </c>
      <c r="AA72">
        <v>5727.9545900000003</v>
      </c>
      <c r="AB72">
        <v>2189.7822270000001</v>
      </c>
      <c r="AC72">
        <v>13.152661</v>
      </c>
      <c r="AD72">
        <v>6.7478470000000002</v>
      </c>
      <c r="AE72">
        <v>5813.1791990000002</v>
      </c>
      <c r="AF72">
        <v>3245.6198730000001</v>
      </c>
      <c r="AG72">
        <v>306.75344799999999</v>
      </c>
      <c r="AH72">
        <v>171.47735599999999</v>
      </c>
    </row>
    <row r="73" spans="1:34" x14ac:dyDescent="0.3">
      <c r="A73">
        <v>71</v>
      </c>
      <c r="B73">
        <v>2015</v>
      </c>
      <c r="C73">
        <v>12</v>
      </c>
      <c r="D73">
        <v>31</v>
      </c>
      <c r="E73">
        <v>1764.299438</v>
      </c>
      <c r="F73">
        <v>1351.6357419999999</v>
      </c>
      <c r="G73">
        <v>325.49874899999998</v>
      </c>
      <c r="H73">
        <v>607.42169200000001</v>
      </c>
      <c r="I73">
        <v>1192.5661620000001</v>
      </c>
      <c r="J73">
        <v>607.42169200000001</v>
      </c>
      <c r="K73">
        <v>202.13604699999999</v>
      </c>
      <c r="L73">
        <v>223.23213200000001</v>
      </c>
      <c r="M73">
        <v>1764.299438</v>
      </c>
      <c r="N73">
        <v>1351.6357419999999</v>
      </c>
      <c r="O73">
        <v>1193.340698</v>
      </c>
      <c r="P73">
        <v>1219.9113769999999</v>
      </c>
      <c r="Q73">
        <v>1741.947754</v>
      </c>
      <c r="R73">
        <v>1899.762573</v>
      </c>
      <c r="S73">
        <v>343.32751500000001</v>
      </c>
      <c r="T73">
        <v>334.24340799999999</v>
      </c>
      <c r="U73">
        <v>1304.661865</v>
      </c>
      <c r="V73">
        <v>1419.6671140000001</v>
      </c>
      <c r="W73">
        <v>9028.7695309999999</v>
      </c>
      <c r="X73">
        <v>8454.3652340000008</v>
      </c>
      <c r="Y73">
        <v>10239.798828000001</v>
      </c>
      <c r="Z73">
        <v>7713.8813479999999</v>
      </c>
      <c r="AA73">
        <v>10853.585938</v>
      </c>
      <c r="AB73">
        <v>9403.8232420000004</v>
      </c>
      <c r="AC73">
        <v>30.703614999999999</v>
      </c>
      <c r="AD73">
        <v>71.958220999999995</v>
      </c>
      <c r="AE73">
        <v>11156.394531</v>
      </c>
      <c r="AF73">
        <v>10816.071289</v>
      </c>
      <c r="AG73">
        <v>1046.8050539999999</v>
      </c>
      <c r="AH73">
        <v>1799.2924800000001</v>
      </c>
    </row>
    <row r="74" spans="1:34" x14ac:dyDescent="0.3">
      <c r="A74">
        <v>72</v>
      </c>
      <c r="B74">
        <v>2016</v>
      </c>
      <c r="C74">
        <v>1</v>
      </c>
      <c r="D74">
        <v>31</v>
      </c>
      <c r="E74">
        <v>1648.5257570000001</v>
      </c>
      <c r="F74">
        <v>1099.654419</v>
      </c>
      <c r="G74">
        <v>294.63757299999997</v>
      </c>
      <c r="H74">
        <v>434.39514200000002</v>
      </c>
      <c r="I74">
        <v>1105.2658690000001</v>
      </c>
      <c r="J74">
        <v>434.39514200000002</v>
      </c>
      <c r="K74">
        <v>193.605301</v>
      </c>
      <c r="L74">
        <v>136.50465399999999</v>
      </c>
      <c r="M74">
        <v>1648.5257570000001</v>
      </c>
      <c r="N74">
        <v>1099.654419</v>
      </c>
      <c r="O74">
        <v>1276.545288</v>
      </c>
      <c r="P74">
        <v>927.793274</v>
      </c>
      <c r="Q74">
        <v>1572.424072</v>
      </c>
      <c r="R74">
        <v>1353.581543</v>
      </c>
      <c r="S74">
        <v>280.62347399999999</v>
      </c>
      <c r="T74">
        <v>219.096146</v>
      </c>
      <c r="U74">
        <v>960.90704300000004</v>
      </c>
      <c r="V74">
        <v>849.51654099999996</v>
      </c>
      <c r="W74">
        <v>7045.6357420000004</v>
      </c>
      <c r="X74">
        <v>5990.5893550000001</v>
      </c>
      <c r="Y74">
        <v>7595.0336909999996</v>
      </c>
      <c r="Z74">
        <v>4168.4877930000002</v>
      </c>
      <c r="AA74">
        <v>7823.2314450000003</v>
      </c>
      <c r="AB74">
        <v>4674.7197269999997</v>
      </c>
      <c r="AC74">
        <v>35.072749999999999</v>
      </c>
      <c r="AD74">
        <v>51.848278000000001</v>
      </c>
      <c r="AE74">
        <v>8009.7045900000003</v>
      </c>
      <c r="AF74">
        <v>7089.7407229999999</v>
      </c>
      <c r="AG74">
        <v>740.56073000000004</v>
      </c>
      <c r="AH74">
        <v>1022.244202</v>
      </c>
    </row>
    <row r="75" spans="1:34" x14ac:dyDescent="0.3">
      <c r="A75">
        <v>73</v>
      </c>
      <c r="B75">
        <v>2016</v>
      </c>
      <c r="C75">
        <v>2</v>
      </c>
      <c r="D75">
        <v>29</v>
      </c>
      <c r="E75">
        <v>1677.3801269999999</v>
      </c>
      <c r="F75">
        <v>1394.8095699999999</v>
      </c>
      <c r="G75">
        <v>219.03497300000001</v>
      </c>
      <c r="H75">
        <v>641.31897000000004</v>
      </c>
      <c r="I75">
        <v>1221.802612</v>
      </c>
      <c r="J75">
        <v>641.31897000000004</v>
      </c>
      <c r="K75">
        <v>146.37384</v>
      </c>
      <c r="L75">
        <v>179.86956799999999</v>
      </c>
      <c r="M75">
        <v>1677.3801269999999</v>
      </c>
      <c r="N75">
        <v>1394.8095699999999</v>
      </c>
      <c r="O75">
        <v>1209.4570309999999</v>
      </c>
      <c r="P75">
        <v>1106.7476810000001</v>
      </c>
      <c r="Q75">
        <v>819.09936500000003</v>
      </c>
      <c r="R75">
        <v>1635.5585940000001</v>
      </c>
      <c r="S75">
        <v>182.42392000000001</v>
      </c>
      <c r="T75">
        <v>206.44142199999999</v>
      </c>
      <c r="U75">
        <v>308.07205199999999</v>
      </c>
      <c r="V75">
        <v>335.613831</v>
      </c>
      <c r="W75">
        <v>5754.6625979999999</v>
      </c>
      <c r="X75">
        <v>5863.1181640000004</v>
      </c>
      <c r="Y75">
        <v>6290.8369140000004</v>
      </c>
      <c r="Z75">
        <v>4391.8710940000001</v>
      </c>
      <c r="AA75">
        <v>6619.8847660000001</v>
      </c>
      <c r="AB75">
        <v>4786.6450199999999</v>
      </c>
      <c r="AC75">
        <v>28.311831000000002</v>
      </c>
      <c r="AD75">
        <v>38.030856999999997</v>
      </c>
      <c r="AE75">
        <v>6916.4721680000002</v>
      </c>
      <c r="AF75">
        <v>7053.9790039999998</v>
      </c>
      <c r="AG75">
        <v>700.07940699999995</v>
      </c>
      <c r="AH75">
        <v>926.53161599999999</v>
      </c>
    </row>
    <row r="76" spans="1:34" x14ac:dyDescent="0.3">
      <c r="A76">
        <v>74</v>
      </c>
      <c r="B76">
        <v>2016</v>
      </c>
      <c r="C76">
        <v>3</v>
      </c>
      <c r="D76">
        <v>31</v>
      </c>
      <c r="E76">
        <v>1541.3164059999999</v>
      </c>
      <c r="F76">
        <v>1485.4270019999999</v>
      </c>
      <c r="G76">
        <v>234.448105</v>
      </c>
      <c r="H76">
        <v>707.70825200000002</v>
      </c>
      <c r="I76">
        <v>1043.444702</v>
      </c>
      <c r="J76">
        <v>707.70825200000002</v>
      </c>
      <c r="K76">
        <v>167.555161</v>
      </c>
      <c r="L76">
        <v>178.97856100000001</v>
      </c>
      <c r="M76">
        <v>1541.3164059999999</v>
      </c>
      <c r="N76">
        <v>1485.4270019999999</v>
      </c>
      <c r="O76">
        <v>1293.0561520000001</v>
      </c>
      <c r="P76">
        <v>1131.4384769999999</v>
      </c>
      <c r="Q76">
        <v>1070.0982670000001</v>
      </c>
      <c r="R76">
        <v>1912.178711</v>
      </c>
      <c r="S76">
        <v>245.18553199999999</v>
      </c>
      <c r="T76">
        <v>215.78646900000001</v>
      </c>
      <c r="U76">
        <v>498.76831099999998</v>
      </c>
      <c r="V76">
        <v>618.51684599999999</v>
      </c>
      <c r="W76">
        <v>6118.2382809999999</v>
      </c>
      <c r="X76">
        <v>6886.216797</v>
      </c>
      <c r="Y76">
        <v>6821.8999020000001</v>
      </c>
      <c r="Z76">
        <v>5502.5805659999996</v>
      </c>
      <c r="AA76">
        <v>7176.9599609999996</v>
      </c>
      <c r="AB76">
        <v>5899.7998049999997</v>
      </c>
      <c r="AC76">
        <v>37.202995000000001</v>
      </c>
      <c r="AD76">
        <v>62.535896000000001</v>
      </c>
      <c r="AE76">
        <v>7464.7802730000003</v>
      </c>
      <c r="AF76">
        <v>8079.7070309999999</v>
      </c>
      <c r="AG76">
        <v>900.455872</v>
      </c>
      <c r="AH76">
        <v>1124.2146</v>
      </c>
    </row>
    <row r="77" spans="1:34" x14ac:dyDescent="0.3">
      <c r="A77">
        <v>75</v>
      </c>
      <c r="B77">
        <v>2016</v>
      </c>
      <c r="C77">
        <v>4</v>
      </c>
      <c r="D77">
        <v>30</v>
      </c>
      <c r="E77">
        <v>841.99292000000003</v>
      </c>
      <c r="F77">
        <v>1372.7429199999999</v>
      </c>
      <c r="G77">
        <v>58.933674000000003</v>
      </c>
      <c r="H77">
        <v>676.07458499999996</v>
      </c>
      <c r="I77">
        <v>505.04473899999999</v>
      </c>
      <c r="J77">
        <v>676.07458499999996</v>
      </c>
      <c r="K77">
        <v>62.176346000000002</v>
      </c>
      <c r="L77">
        <v>145.834518</v>
      </c>
      <c r="M77">
        <v>841.99292000000003</v>
      </c>
      <c r="N77">
        <v>1372.7429199999999</v>
      </c>
      <c r="O77">
        <v>847.83783000000005</v>
      </c>
      <c r="P77">
        <v>916.15417500000001</v>
      </c>
      <c r="Q77">
        <v>536.24505599999998</v>
      </c>
      <c r="R77">
        <v>384.65512100000001</v>
      </c>
      <c r="S77">
        <v>96.360686999999999</v>
      </c>
      <c r="T77">
        <v>113.167862</v>
      </c>
      <c r="U77">
        <v>69.651854999999998</v>
      </c>
      <c r="V77">
        <v>112.05089599999999</v>
      </c>
      <c r="W77">
        <v>3999.0512699999999</v>
      </c>
      <c r="X77">
        <v>3833.6987300000001</v>
      </c>
      <c r="Y77">
        <v>4306.3393550000001</v>
      </c>
      <c r="Z77">
        <v>3365.0422359999998</v>
      </c>
      <c r="AA77">
        <v>4465.0424800000001</v>
      </c>
      <c r="AB77">
        <v>2354.6701659999999</v>
      </c>
      <c r="AC77">
        <v>21.944796</v>
      </c>
      <c r="AD77">
        <v>23.955662</v>
      </c>
      <c r="AE77">
        <v>4632.9409180000002</v>
      </c>
      <c r="AF77">
        <v>4306.8090819999998</v>
      </c>
      <c r="AG77">
        <v>472.319885</v>
      </c>
      <c r="AH77">
        <v>439.63168300000001</v>
      </c>
    </row>
    <row r="78" spans="1:34" x14ac:dyDescent="0.3">
      <c r="A78">
        <v>76</v>
      </c>
      <c r="B78">
        <v>2016</v>
      </c>
      <c r="C78">
        <v>5</v>
      </c>
      <c r="D78">
        <v>31</v>
      </c>
      <c r="E78">
        <v>777.41711399999997</v>
      </c>
      <c r="F78">
        <v>976.98852499999998</v>
      </c>
      <c r="G78">
        <v>40.284187000000003</v>
      </c>
      <c r="H78">
        <v>452.76947000000001</v>
      </c>
      <c r="I78">
        <v>456.34863300000001</v>
      </c>
      <c r="J78">
        <v>452.76947000000001</v>
      </c>
      <c r="K78">
        <v>50.487431000000001</v>
      </c>
      <c r="L78">
        <v>46.115752999999998</v>
      </c>
      <c r="M78">
        <v>777.41711399999997</v>
      </c>
      <c r="N78">
        <v>976.98852499999998</v>
      </c>
      <c r="O78">
        <v>453.71246300000001</v>
      </c>
      <c r="P78">
        <v>532.37408400000004</v>
      </c>
      <c r="Q78">
        <v>428.065765</v>
      </c>
      <c r="R78">
        <v>320.340149</v>
      </c>
      <c r="S78">
        <v>46.125991999999997</v>
      </c>
      <c r="T78">
        <v>46.767775999999998</v>
      </c>
      <c r="U78">
        <v>94.759079</v>
      </c>
      <c r="V78">
        <v>251.23820499999999</v>
      </c>
      <c r="W78">
        <v>2347.8027339999999</v>
      </c>
      <c r="X78">
        <v>2902.6779790000001</v>
      </c>
      <c r="Y78">
        <v>2512.0810550000001</v>
      </c>
      <c r="Z78">
        <v>1090.9072269999999</v>
      </c>
      <c r="AA78">
        <v>2592.806885</v>
      </c>
      <c r="AB78">
        <v>1263.8745120000001</v>
      </c>
      <c r="AC78">
        <v>15.312144999999999</v>
      </c>
      <c r="AD78">
        <v>7.945964</v>
      </c>
      <c r="AE78">
        <v>2707.4433589999999</v>
      </c>
      <c r="AF78">
        <v>3055.006836</v>
      </c>
      <c r="AG78">
        <v>325.26171900000003</v>
      </c>
      <c r="AH78">
        <v>195.84678600000001</v>
      </c>
    </row>
    <row r="79" spans="1:34" x14ac:dyDescent="0.3">
      <c r="A79">
        <v>77</v>
      </c>
      <c r="B79">
        <v>2016</v>
      </c>
      <c r="C79">
        <v>6</v>
      </c>
      <c r="D79">
        <v>30</v>
      </c>
      <c r="E79">
        <v>750.14514199999996</v>
      </c>
      <c r="F79">
        <v>799.22711200000003</v>
      </c>
      <c r="G79">
        <v>33.185409999999997</v>
      </c>
      <c r="H79">
        <v>336.61318999999997</v>
      </c>
      <c r="I79">
        <v>435.27114899999998</v>
      </c>
      <c r="J79">
        <v>336.61318999999997</v>
      </c>
      <c r="K79">
        <v>45.991591999999997</v>
      </c>
      <c r="L79">
        <v>15.107082999999999</v>
      </c>
      <c r="M79">
        <v>750.14514199999996</v>
      </c>
      <c r="N79">
        <v>799.22711200000003</v>
      </c>
      <c r="O79">
        <v>341.21142600000002</v>
      </c>
      <c r="P79">
        <v>302.72406000000001</v>
      </c>
      <c r="Q79">
        <v>427.95010400000001</v>
      </c>
      <c r="R79">
        <v>288.39288299999998</v>
      </c>
      <c r="S79">
        <v>30.972729000000001</v>
      </c>
      <c r="T79">
        <v>24.157187</v>
      </c>
      <c r="U79">
        <v>139.357101</v>
      </c>
      <c r="V79">
        <v>286.293182</v>
      </c>
      <c r="W79">
        <v>1961.609375</v>
      </c>
      <c r="X79">
        <v>2419.0139159999999</v>
      </c>
      <c r="Y79">
        <v>2105.905518</v>
      </c>
      <c r="Z79">
        <v>1083.8029790000001</v>
      </c>
      <c r="AA79">
        <v>2174.9853520000001</v>
      </c>
      <c r="AB79">
        <v>1837.6285399999999</v>
      </c>
      <c r="AC79">
        <v>11.298189000000001</v>
      </c>
      <c r="AD79">
        <v>4.9838570000000004</v>
      </c>
      <c r="AE79">
        <v>2260.6901859999998</v>
      </c>
      <c r="AF79">
        <v>2420.9304200000001</v>
      </c>
      <c r="AG79">
        <v>277.40365600000001</v>
      </c>
      <c r="AH79">
        <v>95.190078999999997</v>
      </c>
    </row>
    <row r="80" spans="1:34" x14ac:dyDescent="0.3">
      <c r="A80">
        <v>78</v>
      </c>
      <c r="B80">
        <v>2016</v>
      </c>
      <c r="C80">
        <v>7</v>
      </c>
      <c r="D80">
        <v>31</v>
      </c>
      <c r="E80">
        <v>741.78949</v>
      </c>
      <c r="F80">
        <v>703.88140899999996</v>
      </c>
      <c r="G80">
        <v>30.531115</v>
      </c>
      <c r="H80">
        <v>252.70665</v>
      </c>
      <c r="I80">
        <v>429.24240099999997</v>
      </c>
      <c r="J80">
        <v>252.70665</v>
      </c>
      <c r="K80">
        <v>44.082245</v>
      </c>
      <c r="L80">
        <v>8.7512869999999996</v>
      </c>
      <c r="M80">
        <v>741.78949</v>
      </c>
      <c r="N80">
        <v>703.88140899999996</v>
      </c>
      <c r="O80">
        <v>302.31417800000003</v>
      </c>
      <c r="P80">
        <v>250.24693300000001</v>
      </c>
      <c r="Q80">
        <v>427.90469400000001</v>
      </c>
      <c r="R80">
        <v>277.11956800000002</v>
      </c>
      <c r="S80">
        <v>26.293413000000001</v>
      </c>
      <c r="T80">
        <v>17.164484000000002</v>
      </c>
      <c r="U80">
        <v>116.254181</v>
      </c>
      <c r="V80">
        <v>186.068344</v>
      </c>
      <c r="W80">
        <v>1866.0433350000001</v>
      </c>
      <c r="X80">
        <v>2062.8562010000001</v>
      </c>
      <c r="Y80">
        <v>1989.634399</v>
      </c>
      <c r="Z80">
        <v>1165.6182859999999</v>
      </c>
      <c r="AA80">
        <v>2050.4724120000001</v>
      </c>
      <c r="AB80">
        <v>977.86029099999996</v>
      </c>
      <c r="AC80">
        <v>10.574586999999999</v>
      </c>
      <c r="AD80">
        <v>1.934328</v>
      </c>
      <c r="AE80">
        <v>2127.7680660000001</v>
      </c>
      <c r="AF80">
        <v>1992.960327</v>
      </c>
      <c r="AG80">
        <v>239.03851299999999</v>
      </c>
      <c r="AH80">
        <v>52.746143000000004</v>
      </c>
    </row>
    <row r="81" spans="1:34" x14ac:dyDescent="0.3">
      <c r="A81">
        <v>79</v>
      </c>
      <c r="B81">
        <v>2016</v>
      </c>
      <c r="C81">
        <v>8</v>
      </c>
      <c r="D81">
        <v>31</v>
      </c>
      <c r="E81">
        <v>737.23821999999996</v>
      </c>
      <c r="F81">
        <v>636.21698000000004</v>
      </c>
      <c r="G81">
        <v>29.103165000000001</v>
      </c>
      <c r="H81">
        <v>204.46639999999999</v>
      </c>
      <c r="I81">
        <v>425.87432899999999</v>
      </c>
      <c r="J81">
        <v>204.46639999999999</v>
      </c>
      <c r="K81">
        <v>43.177875999999998</v>
      </c>
      <c r="L81">
        <v>4.313599</v>
      </c>
      <c r="M81">
        <v>737.23821999999996</v>
      </c>
      <c r="N81">
        <v>636.21698000000004</v>
      </c>
      <c r="O81">
        <v>276.44976800000001</v>
      </c>
      <c r="P81">
        <v>214.415085</v>
      </c>
      <c r="Q81">
        <v>427.88482699999997</v>
      </c>
      <c r="R81">
        <v>292.15936299999998</v>
      </c>
      <c r="S81">
        <v>22.809753000000001</v>
      </c>
      <c r="T81">
        <v>9.6875730000000004</v>
      </c>
      <c r="U81">
        <v>100.442245</v>
      </c>
      <c r="V81">
        <v>272.00170900000001</v>
      </c>
      <c r="W81">
        <v>1803.0500489999999</v>
      </c>
      <c r="X81">
        <v>1955.5241699999999</v>
      </c>
      <c r="Y81">
        <v>1900.393188</v>
      </c>
      <c r="Z81">
        <v>1090.178101</v>
      </c>
      <c r="AA81">
        <v>1948.9575199999999</v>
      </c>
      <c r="AB81">
        <v>1014.183411</v>
      </c>
      <c r="AC81">
        <v>9.9379980000000003</v>
      </c>
      <c r="AD81">
        <v>0.96404900000000004</v>
      </c>
      <c r="AE81">
        <v>2015.497803</v>
      </c>
      <c r="AF81">
        <v>1834.895874</v>
      </c>
      <c r="AG81">
        <v>197.51478599999999</v>
      </c>
      <c r="AH81">
        <v>23.016473999999999</v>
      </c>
    </row>
    <row r="82" spans="1:34" x14ac:dyDescent="0.3">
      <c r="A82">
        <v>80</v>
      </c>
      <c r="B82">
        <v>2016</v>
      </c>
      <c r="C82">
        <v>9</v>
      </c>
      <c r="D82">
        <v>30</v>
      </c>
      <c r="E82">
        <v>733.96752900000001</v>
      </c>
      <c r="F82">
        <v>590.60699499999998</v>
      </c>
      <c r="G82">
        <v>28.212934000000001</v>
      </c>
      <c r="H82">
        <v>178.68644699999999</v>
      </c>
      <c r="I82">
        <v>423.356964</v>
      </c>
      <c r="J82">
        <v>178.68644699999999</v>
      </c>
      <c r="K82">
        <v>42.668605999999997</v>
      </c>
      <c r="L82">
        <v>3.8326180000000001</v>
      </c>
      <c r="M82">
        <v>733.96752900000001</v>
      </c>
      <c r="N82">
        <v>590.60699499999998</v>
      </c>
      <c r="O82">
        <v>277.717468</v>
      </c>
      <c r="P82">
        <v>204.37380999999999</v>
      </c>
      <c r="Q82">
        <v>923.82989499999996</v>
      </c>
      <c r="R82">
        <v>311.83761600000003</v>
      </c>
      <c r="S82">
        <v>23.621134000000001</v>
      </c>
      <c r="T82">
        <v>9.3609279999999995</v>
      </c>
      <c r="U82">
        <v>605.68554700000004</v>
      </c>
      <c r="V82">
        <v>233.83090200000001</v>
      </c>
      <c r="W82">
        <v>2771.813232</v>
      </c>
      <c r="X82">
        <v>1880.517578</v>
      </c>
      <c r="Y82">
        <v>2853.8232419999999</v>
      </c>
      <c r="Z82">
        <v>1080.9562989999999</v>
      </c>
      <c r="AA82">
        <v>2891.1735840000001</v>
      </c>
      <c r="AB82">
        <v>1081.2951660000001</v>
      </c>
      <c r="AC82">
        <v>11.360329999999999</v>
      </c>
      <c r="AD82">
        <v>2.5718649999999998</v>
      </c>
      <c r="AE82">
        <v>2951.4057619999999</v>
      </c>
      <c r="AF82">
        <v>1755.045288</v>
      </c>
      <c r="AG82">
        <v>204.79354900000001</v>
      </c>
      <c r="AH82">
        <v>22.703617000000001</v>
      </c>
    </row>
    <row r="83" spans="1:34" x14ac:dyDescent="0.3">
      <c r="A83">
        <v>81</v>
      </c>
      <c r="B83">
        <v>2016</v>
      </c>
      <c r="C83">
        <v>10</v>
      </c>
      <c r="D83">
        <v>31</v>
      </c>
      <c r="E83">
        <v>1530.987061</v>
      </c>
      <c r="F83">
        <v>980.22009300000002</v>
      </c>
      <c r="G83">
        <v>237.45115699999999</v>
      </c>
      <c r="H83">
        <v>331.07891799999999</v>
      </c>
      <c r="I83">
        <v>1042.502563</v>
      </c>
      <c r="J83">
        <v>331.07891799999999</v>
      </c>
      <c r="K83">
        <v>163.82785000000001</v>
      </c>
      <c r="L83">
        <v>139.292328</v>
      </c>
      <c r="M83">
        <v>1530.987061</v>
      </c>
      <c r="N83">
        <v>980.22009300000002</v>
      </c>
      <c r="O83">
        <v>821.55114700000001</v>
      </c>
      <c r="P83">
        <v>448.40768400000002</v>
      </c>
      <c r="Q83">
        <v>1738.977539</v>
      </c>
      <c r="R83">
        <v>640.16394000000003</v>
      </c>
      <c r="S83">
        <v>235.305161</v>
      </c>
      <c r="T83">
        <v>120.070251</v>
      </c>
      <c r="U83">
        <v>1384.3798830000001</v>
      </c>
      <c r="V83">
        <v>612.301514</v>
      </c>
      <c r="W83">
        <v>7556.4384769999997</v>
      </c>
      <c r="X83">
        <v>3738.2863769999999</v>
      </c>
      <c r="Y83">
        <v>8120.8525390000004</v>
      </c>
      <c r="Z83">
        <v>2968.6315920000002</v>
      </c>
      <c r="AA83">
        <v>8351.3466800000006</v>
      </c>
      <c r="AB83">
        <v>2775.6342770000001</v>
      </c>
      <c r="AC83">
        <v>16.649794</v>
      </c>
      <c r="AD83">
        <v>25.382227</v>
      </c>
      <c r="AE83">
        <v>8444.8994139999995</v>
      </c>
      <c r="AF83">
        <v>4155.1914059999999</v>
      </c>
      <c r="AG83">
        <v>465.89416499999999</v>
      </c>
      <c r="AH83">
        <v>402.845978</v>
      </c>
    </row>
    <row r="84" spans="1:34" x14ac:dyDescent="0.3">
      <c r="A84">
        <v>82</v>
      </c>
      <c r="B84">
        <v>2016</v>
      </c>
      <c r="C84">
        <v>11</v>
      </c>
      <c r="D84">
        <v>30</v>
      </c>
      <c r="E84">
        <v>1218.233643</v>
      </c>
      <c r="F84">
        <v>992.93054199999995</v>
      </c>
      <c r="G84">
        <v>165.94845599999999</v>
      </c>
      <c r="H84">
        <v>404.97912600000001</v>
      </c>
      <c r="I84">
        <v>788.05139199999996</v>
      </c>
      <c r="J84">
        <v>404.97912600000001</v>
      </c>
      <c r="K84">
        <v>123.434898</v>
      </c>
      <c r="L84">
        <v>99.700485</v>
      </c>
      <c r="M84">
        <v>1218.233643</v>
      </c>
      <c r="N84">
        <v>992.93054199999995</v>
      </c>
      <c r="O84">
        <v>706.35345500000005</v>
      </c>
      <c r="P84">
        <v>441.26672400000001</v>
      </c>
      <c r="Q84">
        <v>1859.9085689999999</v>
      </c>
      <c r="R84">
        <v>913.00427200000001</v>
      </c>
      <c r="S84">
        <v>171.07048</v>
      </c>
      <c r="T84">
        <v>112.48670199999999</v>
      </c>
      <c r="U84">
        <v>922.41772500000002</v>
      </c>
      <c r="V84">
        <v>663.27020300000004</v>
      </c>
      <c r="W84">
        <v>6065.4033200000003</v>
      </c>
      <c r="X84">
        <v>4100.7963870000003</v>
      </c>
      <c r="Y84">
        <v>6597.5205079999996</v>
      </c>
      <c r="Z84">
        <v>2801.6833499999998</v>
      </c>
      <c r="AA84">
        <v>6851.6499020000001</v>
      </c>
      <c r="AB84">
        <v>2448.8332519999999</v>
      </c>
      <c r="AC84">
        <v>20.042278</v>
      </c>
      <c r="AD84">
        <v>24.710438</v>
      </c>
      <c r="AE84">
        <v>7027.2319340000004</v>
      </c>
      <c r="AF84">
        <v>4667.6010740000002</v>
      </c>
      <c r="AG84">
        <v>558.82403599999998</v>
      </c>
      <c r="AH84">
        <v>647.79370100000006</v>
      </c>
    </row>
    <row r="85" spans="1:34" x14ac:dyDescent="0.3">
      <c r="A85">
        <v>83</v>
      </c>
      <c r="B85">
        <v>2016</v>
      </c>
      <c r="C85">
        <v>12</v>
      </c>
      <c r="D85">
        <v>31</v>
      </c>
      <c r="E85">
        <v>894.32031300000006</v>
      </c>
      <c r="F85">
        <v>1040.915649</v>
      </c>
      <c r="G85">
        <v>75.289664999999999</v>
      </c>
      <c r="H85">
        <v>411.908569</v>
      </c>
      <c r="I85">
        <v>515.81469700000002</v>
      </c>
      <c r="J85">
        <v>411.908569</v>
      </c>
      <c r="K85">
        <v>76.970009000000005</v>
      </c>
      <c r="L85">
        <v>84.374129999999994</v>
      </c>
      <c r="M85">
        <v>894.32031300000006</v>
      </c>
      <c r="N85">
        <v>1040.915649</v>
      </c>
      <c r="O85">
        <v>612.362122</v>
      </c>
      <c r="P85">
        <v>825.22674600000005</v>
      </c>
      <c r="Q85">
        <v>945.06201199999998</v>
      </c>
      <c r="R85">
        <v>1218.4145510000001</v>
      </c>
      <c r="S85">
        <v>158.98869300000001</v>
      </c>
      <c r="T85">
        <v>198.67775</v>
      </c>
      <c r="U85">
        <v>667.11431900000002</v>
      </c>
      <c r="V85">
        <v>796.08160399999997</v>
      </c>
      <c r="W85">
        <v>4369.4545900000003</v>
      </c>
      <c r="X85">
        <v>5770.8666990000002</v>
      </c>
      <c r="Y85">
        <v>5111.9892579999996</v>
      </c>
      <c r="Z85">
        <v>4407.9594729999999</v>
      </c>
      <c r="AA85">
        <v>5456.4960940000001</v>
      </c>
      <c r="AB85">
        <v>4751.1704099999997</v>
      </c>
      <c r="AC85">
        <v>30.709475000000001</v>
      </c>
      <c r="AD85">
        <v>66.179771000000002</v>
      </c>
      <c r="AE85">
        <v>5735.6787109999996</v>
      </c>
      <c r="AF85">
        <v>7449.6606449999999</v>
      </c>
      <c r="AG85">
        <v>818.34716800000001</v>
      </c>
      <c r="AH85">
        <v>1322.5902100000001</v>
      </c>
    </row>
    <row r="86" spans="1:34" x14ac:dyDescent="0.3">
      <c r="A86">
        <v>84</v>
      </c>
      <c r="B86">
        <v>2017</v>
      </c>
      <c r="C86">
        <v>1</v>
      </c>
      <c r="D86">
        <v>31</v>
      </c>
      <c r="E86">
        <v>752.48681599999998</v>
      </c>
      <c r="F86">
        <v>924.10693400000002</v>
      </c>
      <c r="G86">
        <v>34.086734999999997</v>
      </c>
      <c r="H86">
        <v>335.74652099999997</v>
      </c>
      <c r="I86">
        <v>434.38476600000001</v>
      </c>
      <c r="J86">
        <v>335.74652099999997</v>
      </c>
      <c r="K86">
        <v>46.731487000000001</v>
      </c>
      <c r="L86">
        <v>63.927475000000001</v>
      </c>
      <c r="M86">
        <v>752.48681599999998</v>
      </c>
      <c r="N86">
        <v>924.10693400000002</v>
      </c>
      <c r="O86">
        <v>332.93279999999999</v>
      </c>
      <c r="P86">
        <v>601.22076400000003</v>
      </c>
      <c r="Q86">
        <v>498.43066399999998</v>
      </c>
      <c r="R86">
        <v>827.03332499999999</v>
      </c>
      <c r="S86">
        <v>32.953769999999999</v>
      </c>
      <c r="T86">
        <v>129.833618</v>
      </c>
      <c r="U86">
        <v>196.02110300000001</v>
      </c>
      <c r="V86">
        <v>483.61068699999998</v>
      </c>
      <c r="W86">
        <v>2157.1328130000002</v>
      </c>
      <c r="X86">
        <v>4150.578125</v>
      </c>
      <c r="Y86">
        <v>2366.2053219999998</v>
      </c>
      <c r="Z86">
        <v>2359.9816890000002</v>
      </c>
      <c r="AA86">
        <v>2460.0051269999999</v>
      </c>
      <c r="AB86">
        <v>2626.3227539999998</v>
      </c>
      <c r="AC86">
        <v>17.201861999999998</v>
      </c>
      <c r="AD86">
        <v>35.015476</v>
      </c>
      <c r="AE86">
        <v>2583.5354000000002</v>
      </c>
      <c r="AF86">
        <v>5269.7221680000002</v>
      </c>
      <c r="AG86">
        <v>321.67126500000001</v>
      </c>
      <c r="AH86">
        <v>878.75824</v>
      </c>
    </row>
    <row r="87" spans="1:34" x14ac:dyDescent="0.3">
      <c r="A87">
        <v>85</v>
      </c>
      <c r="B87">
        <v>2017</v>
      </c>
      <c r="C87">
        <v>2</v>
      </c>
      <c r="D87">
        <v>28</v>
      </c>
      <c r="E87">
        <v>1447.059692</v>
      </c>
      <c r="F87">
        <v>1413.880981</v>
      </c>
      <c r="G87">
        <v>231.878693</v>
      </c>
      <c r="H87">
        <v>599.73553500000003</v>
      </c>
      <c r="I87">
        <v>954.86456299999998</v>
      </c>
      <c r="J87">
        <v>599.73553500000003</v>
      </c>
      <c r="K87">
        <v>159.28346300000001</v>
      </c>
      <c r="L87">
        <v>226.95912200000001</v>
      </c>
      <c r="M87">
        <v>1447.059692</v>
      </c>
      <c r="N87">
        <v>1413.880981</v>
      </c>
      <c r="O87">
        <v>1080.1518550000001</v>
      </c>
      <c r="P87">
        <v>1141.814697</v>
      </c>
      <c r="Q87">
        <v>527.74432400000001</v>
      </c>
      <c r="R87">
        <v>716.20739700000001</v>
      </c>
      <c r="S87">
        <v>186.77858000000001</v>
      </c>
      <c r="T87">
        <v>286.07879600000001</v>
      </c>
      <c r="U87">
        <v>265.11441000000002</v>
      </c>
      <c r="V87">
        <v>734.07312000000002</v>
      </c>
      <c r="W87">
        <v>5403.6186520000001</v>
      </c>
      <c r="X87">
        <v>5957.5327150000003</v>
      </c>
      <c r="Y87">
        <v>6110.6909180000002</v>
      </c>
      <c r="Z87">
        <v>4577.1831050000001</v>
      </c>
      <c r="AA87">
        <v>6472.7236329999996</v>
      </c>
      <c r="AB87">
        <v>5028.3208009999998</v>
      </c>
      <c r="AC87">
        <v>36.890331000000003</v>
      </c>
      <c r="AD87">
        <v>68.623238000000001</v>
      </c>
      <c r="AE87">
        <v>6786.2690430000002</v>
      </c>
      <c r="AF87">
        <v>7626.1015630000002</v>
      </c>
      <c r="AG87">
        <v>988.11627199999998</v>
      </c>
      <c r="AH87">
        <v>1536.482422</v>
      </c>
    </row>
    <row r="88" spans="1:34" x14ac:dyDescent="0.3">
      <c r="A88">
        <v>86</v>
      </c>
      <c r="B88">
        <v>2017</v>
      </c>
      <c r="C88">
        <v>3</v>
      </c>
      <c r="D88">
        <v>31</v>
      </c>
      <c r="E88">
        <v>2883.140625</v>
      </c>
      <c r="F88">
        <v>1728.1054690000001</v>
      </c>
      <c r="G88">
        <v>588.27319299999999</v>
      </c>
      <c r="H88">
        <v>821.78002900000001</v>
      </c>
      <c r="I88">
        <v>2123.599365</v>
      </c>
      <c r="J88">
        <v>821.78002900000001</v>
      </c>
      <c r="K88">
        <v>337.41134599999998</v>
      </c>
      <c r="L88">
        <v>289.29977400000001</v>
      </c>
      <c r="M88">
        <v>2883.140625</v>
      </c>
      <c r="N88">
        <v>1728.1054690000001</v>
      </c>
      <c r="O88">
        <v>2377.9313959999999</v>
      </c>
      <c r="P88">
        <v>1615.4057620000001</v>
      </c>
      <c r="Q88">
        <v>1468.3400879999999</v>
      </c>
      <c r="R88">
        <v>1318.509644</v>
      </c>
      <c r="S88">
        <v>439.69979899999998</v>
      </c>
      <c r="T88">
        <v>395.16918900000002</v>
      </c>
      <c r="U88">
        <v>571.49194299999999</v>
      </c>
      <c r="V88">
        <v>1171.6539310000001</v>
      </c>
      <c r="W88">
        <v>12075.216796999999</v>
      </c>
      <c r="X88">
        <v>8375.7197269999997</v>
      </c>
      <c r="Y88">
        <v>13201.816406</v>
      </c>
      <c r="Z88">
        <v>7715.4614259999998</v>
      </c>
      <c r="AA88">
        <v>13734.257813</v>
      </c>
      <c r="AB88">
        <v>8464.5976559999999</v>
      </c>
      <c r="AC88">
        <v>65.350448999999998</v>
      </c>
      <c r="AD88">
        <v>86.193084999999996</v>
      </c>
      <c r="AE88">
        <v>14153.577148</v>
      </c>
      <c r="AF88">
        <v>10718.837890999999</v>
      </c>
      <c r="AG88">
        <v>1748.168823</v>
      </c>
      <c r="AH88">
        <v>1923.0491939999999</v>
      </c>
    </row>
    <row r="89" spans="1:34" x14ac:dyDescent="0.3">
      <c r="A89">
        <v>87</v>
      </c>
      <c r="B89">
        <v>2017</v>
      </c>
      <c r="C89">
        <v>4</v>
      </c>
      <c r="D89">
        <v>30</v>
      </c>
      <c r="E89">
        <v>1621.147217</v>
      </c>
      <c r="F89">
        <v>1762.0623780000001</v>
      </c>
      <c r="G89">
        <v>251.96170000000001</v>
      </c>
      <c r="H89">
        <v>915.23547399999995</v>
      </c>
      <c r="I89">
        <v>1118.877808</v>
      </c>
      <c r="J89">
        <v>915.23547399999995</v>
      </c>
      <c r="K89">
        <v>199.13206500000001</v>
      </c>
      <c r="L89">
        <v>210.702789</v>
      </c>
      <c r="M89">
        <v>1621.147217</v>
      </c>
      <c r="N89">
        <v>1762.0623780000001</v>
      </c>
      <c r="O89">
        <v>1495.8599850000001</v>
      </c>
      <c r="P89">
        <v>1134.9361570000001</v>
      </c>
      <c r="Q89">
        <v>2376.4658199999999</v>
      </c>
      <c r="R89">
        <v>1163.0013429999999</v>
      </c>
      <c r="S89">
        <v>321.40164199999998</v>
      </c>
      <c r="T89">
        <v>223.42610199999999</v>
      </c>
      <c r="U89">
        <v>1515.8885499999999</v>
      </c>
      <c r="V89">
        <v>599.60089100000005</v>
      </c>
      <c r="W89">
        <v>9206.5205079999996</v>
      </c>
      <c r="X89">
        <v>6519.3857420000004</v>
      </c>
      <c r="Y89">
        <v>9865.171875</v>
      </c>
      <c r="Z89">
        <v>6586.7534180000002</v>
      </c>
      <c r="AA89">
        <v>10225.883789</v>
      </c>
      <c r="AB89">
        <v>5368.544922</v>
      </c>
      <c r="AC89">
        <v>31.554731</v>
      </c>
      <c r="AD89">
        <v>49.690105000000003</v>
      </c>
      <c r="AE89">
        <v>10561.063477</v>
      </c>
      <c r="AF89">
        <v>7868.5170900000003</v>
      </c>
      <c r="AG89">
        <v>749.31530799999996</v>
      </c>
      <c r="AH89">
        <v>937.92755099999999</v>
      </c>
    </row>
    <row r="90" spans="1:34" x14ac:dyDescent="0.3">
      <c r="A90">
        <v>88</v>
      </c>
      <c r="B90">
        <v>2017</v>
      </c>
      <c r="C90">
        <v>5</v>
      </c>
      <c r="D90">
        <v>31</v>
      </c>
      <c r="E90">
        <v>871.32257100000004</v>
      </c>
      <c r="F90">
        <v>1765.6082759999999</v>
      </c>
      <c r="G90">
        <v>68.594429000000005</v>
      </c>
      <c r="H90">
        <v>970.514771</v>
      </c>
      <c r="I90">
        <v>525.11908000000005</v>
      </c>
      <c r="J90">
        <v>970.514771</v>
      </c>
      <c r="K90">
        <v>69.261054999999999</v>
      </c>
      <c r="L90">
        <v>222.690201</v>
      </c>
      <c r="M90">
        <v>871.32257100000004</v>
      </c>
      <c r="N90">
        <v>1765.6082759999999</v>
      </c>
      <c r="O90">
        <v>723.19262700000002</v>
      </c>
      <c r="P90">
        <v>1207.5992429999999</v>
      </c>
      <c r="Q90">
        <v>828.13244599999996</v>
      </c>
      <c r="R90">
        <v>1396.290405</v>
      </c>
      <c r="S90">
        <v>106.03315000000001</v>
      </c>
      <c r="T90">
        <v>164.57418799999999</v>
      </c>
      <c r="U90">
        <v>358.73886099999999</v>
      </c>
      <c r="V90">
        <v>509.12970000000001</v>
      </c>
      <c r="W90">
        <v>3285.7973630000001</v>
      </c>
      <c r="X90">
        <v>6199.123047</v>
      </c>
      <c r="Y90">
        <v>3655.4990229999999</v>
      </c>
      <c r="Z90">
        <v>4517.1342770000001</v>
      </c>
      <c r="AA90">
        <v>3859.1455080000001</v>
      </c>
      <c r="AB90">
        <v>4617.1777339999999</v>
      </c>
      <c r="AC90">
        <v>22.051023000000001</v>
      </c>
      <c r="AD90">
        <v>29.807089000000001</v>
      </c>
      <c r="AE90">
        <v>4069.1831050000001</v>
      </c>
      <c r="AF90">
        <v>7053.4711909999996</v>
      </c>
      <c r="AG90">
        <v>538.93267800000001</v>
      </c>
      <c r="AH90">
        <v>577.82372999999995</v>
      </c>
    </row>
    <row r="91" spans="1:34" x14ac:dyDescent="0.3">
      <c r="A91">
        <v>89</v>
      </c>
      <c r="B91">
        <v>2017</v>
      </c>
      <c r="C91">
        <v>6</v>
      </c>
      <c r="D91">
        <v>30</v>
      </c>
      <c r="E91">
        <v>768.45581100000004</v>
      </c>
      <c r="F91">
        <v>1199.4376219999999</v>
      </c>
      <c r="G91">
        <v>37.779654999999998</v>
      </c>
      <c r="H91">
        <v>608.74694799999997</v>
      </c>
      <c r="I91">
        <v>449.77822900000001</v>
      </c>
      <c r="J91">
        <v>608.74694799999997</v>
      </c>
      <c r="K91">
        <v>48.309742</v>
      </c>
      <c r="L91">
        <v>64.618301000000002</v>
      </c>
      <c r="M91">
        <v>768.45581100000004</v>
      </c>
      <c r="N91">
        <v>1199.4376219999999</v>
      </c>
      <c r="O91">
        <v>408.936035</v>
      </c>
      <c r="P91">
        <v>567.85583499999996</v>
      </c>
      <c r="Q91">
        <v>534.527649</v>
      </c>
      <c r="R91">
        <v>671.599243</v>
      </c>
      <c r="S91">
        <v>43.909129999999998</v>
      </c>
      <c r="T91">
        <v>50.818119000000003</v>
      </c>
      <c r="U91">
        <v>187.939606</v>
      </c>
      <c r="V91">
        <v>158.55336</v>
      </c>
      <c r="W91">
        <v>2187.2573240000002</v>
      </c>
      <c r="X91">
        <v>3566.188232</v>
      </c>
      <c r="Y91">
        <v>2359.4414059999999</v>
      </c>
      <c r="Z91">
        <v>1634.460327</v>
      </c>
      <c r="AA91">
        <v>2448.0085450000001</v>
      </c>
      <c r="AB91">
        <v>2844.0329590000001</v>
      </c>
      <c r="AC91">
        <v>13.593109999999999</v>
      </c>
      <c r="AD91">
        <v>10.001607999999999</v>
      </c>
      <c r="AE91">
        <v>2549.078125</v>
      </c>
      <c r="AF91">
        <v>3840.7082519999999</v>
      </c>
      <c r="AG91">
        <v>318.855591</v>
      </c>
      <c r="AH91">
        <v>184.39047199999999</v>
      </c>
    </row>
    <row r="92" spans="1:34" x14ac:dyDescent="0.3">
      <c r="A92">
        <v>90</v>
      </c>
      <c r="B92">
        <v>2017</v>
      </c>
      <c r="C92">
        <v>7</v>
      </c>
      <c r="D92">
        <v>31</v>
      </c>
      <c r="E92">
        <v>754.84057600000006</v>
      </c>
      <c r="F92">
        <v>910.91625999999997</v>
      </c>
      <c r="G92">
        <v>33.801285</v>
      </c>
      <c r="H92">
        <v>433.807343</v>
      </c>
      <c r="I92">
        <v>439.39877300000001</v>
      </c>
      <c r="J92">
        <v>433.807343</v>
      </c>
      <c r="K92">
        <v>46.030383999999998</v>
      </c>
      <c r="L92">
        <v>12.722206999999999</v>
      </c>
      <c r="M92">
        <v>754.84057600000006</v>
      </c>
      <c r="N92">
        <v>910.91625999999997</v>
      </c>
      <c r="O92">
        <v>293.92929099999998</v>
      </c>
      <c r="P92">
        <v>293.45443699999998</v>
      </c>
      <c r="Q92">
        <v>427.96105999999997</v>
      </c>
      <c r="R92">
        <v>404.87570199999999</v>
      </c>
      <c r="S92">
        <v>23.760186999999998</v>
      </c>
      <c r="T92">
        <v>20.310856000000001</v>
      </c>
      <c r="U92">
        <v>108.64917</v>
      </c>
      <c r="V92">
        <v>59.615597000000001</v>
      </c>
      <c r="W92">
        <v>1886.7392580000001</v>
      </c>
      <c r="X92">
        <v>2445.352539</v>
      </c>
      <c r="Y92">
        <v>1998.539673</v>
      </c>
      <c r="Z92">
        <v>1130.7734379999999</v>
      </c>
      <c r="AA92">
        <v>2053.1782229999999</v>
      </c>
      <c r="AB92">
        <v>1194.205688</v>
      </c>
      <c r="AC92">
        <v>10.869106</v>
      </c>
      <c r="AD92">
        <v>1.772878</v>
      </c>
      <c r="AE92">
        <v>2125.6247560000002</v>
      </c>
      <c r="AF92">
        <v>2523.6594239999999</v>
      </c>
      <c r="AG92">
        <v>221.40095500000001</v>
      </c>
      <c r="AH92">
        <v>67.474593999999996</v>
      </c>
    </row>
    <row r="93" spans="1:34" x14ac:dyDescent="0.3">
      <c r="A93">
        <v>91</v>
      </c>
      <c r="B93">
        <v>2017</v>
      </c>
      <c r="C93">
        <v>8</v>
      </c>
      <c r="D93">
        <v>31</v>
      </c>
      <c r="E93">
        <v>749.98272699999995</v>
      </c>
      <c r="F93">
        <v>778.49505599999998</v>
      </c>
      <c r="G93">
        <v>32.402996000000002</v>
      </c>
      <c r="H93">
        <v>333.24765000000002</v>
      </c>
      <c r="I93">
        <v>435.72949199999999</v>
      </c>
      <c r="J93">
        <v>333.24765000000002</v>
      </c>
      <c r="K93">
        <v>45.178989000000001</v>
      </c>
      <c r="L93">
        <v>5.5583710000000002</v>
      </c>
      <c r="M93">
        <v>749.98272699999995</v>
      </c>
      <c r="N93">
        <v>778.49505599999998</v>
      </c>
      <c r="O93">
        <v>280.07089200000001</v>
      </c>
      <c r="P93">
        <v>248.89532500000001</v>
      </c>
      <c r="Q93">
        <v>427.92208900000003</v>
      </c>
      <c r="R93">
        <v>1131.3402100000001</v>
      </c>
      <c r="S93">
        <v>23.085089</v>
      </c>
      <c r="T93">
        <v>11.678566999999999</v>
      </c>
      <c r="U93">
        <v>102.28613300000001</v>
      </c>
      <c r="V93">
        <v>469.47460899999999</v>
      </c>
      <c r="W93">
        <v>1852.166504</v>
      </c>
      <c r="X93">
        <v>3261.0795899999998</v>
      </c>
      <c r="Y93">
        <v>1955.012939</v>
      </c>
      <c r="Z93">
        <v>1235.315918</v>
      </c>
      <c r="AA93">
        <v>2005.5511469999999</v>
      </c>
      <c r="AB93">
        <v>1313.089111</v>
      </c>
      <c r="AC93">
        <v>11.203778</v>
      </c>
      <c r="AD93">
        <v>1.302759</v>
      </c>
      <c r="AE93">
        <v>2077.913818</v>
      </c>
      <c r="AF93">
        <v>3196.7001949999999</v>
      </c>
      <c r="AG93">
        <v>216.27418499999999</v>
      </c>
      <c r="AH93">
        <v>31.208216</v>
      </c>
    </row>
    <row r="94" spans="1:34" x14ac:dyDescent="0.3">
      <c r="A94">
        <v>92</v>
      </c>
      <c r="B94">
        <v>2017</v>
      </c>
      <c r="C94">
        <v>9</v>
      </c>
      <c r="D94">
        <v>30</v>
      </c>
      <c r="E94">
        <v>752.10510299999999</v>
      </c>
      <c r="F94">
        <v>672.80059800000004</v>
      </c>
      <c r="G94">
        <v>32.479045999999997</v>
      </c>
      <c r="H94">
        <v>279.36144999999999</v>
      </c>
      <c r="I94">
        <v>437.64486699999998</v>
      </c>
      <c r="J94">
        <v>279.36144999999999</v>
      </c>
      <c r="K94">
        <v>45.295681000000002</v>
      </c>
      <c r="L94">
        <v>7.3814109999999999</v>
      </c>
      <c r="M94">
        <v>752.10510299999999</v>
      </c>
      <c r="N94">
        <v>672.80059800000004</v>
      </c>
      <c r="O94">
        <v>343.25955199999999</v>
      </c>
      <c r="P94">
        <v>254.80304000000001</v>
      </c>
      <c r="Q94">
        <v>993.55291699999998</v>
      </c>
      <c r="R94">
        <v>476.10922199999999</v>
      </c>
      <c r="S94">
        <v>43.112881000000002</v>
      </c>
      <c r="T94">
        <v>22.908991</v>
      </c>
      <c r="U94">
        <v>645.69311500000003</v>
      </c>
      <c r="V94">
        <v>254.38052400000001</v>
      </c>
      <c r="W94">
        <v>2986.9370119999999</v>
      </c>
      <c r="X94">
        <v>2321.0834960000002</v>
      </c>
      <c r="Y94">
        <v>3083.8859859999998</v>
      </c>
      <c r="Z94">
        <v>1312.878418</v>
      </c>
      <c r="AA94">
        <v>3126.7126459999999</v>
      </c>
      <c r="AB94">
        <v>1224.5535890000001</v>
      </c>
      <c r="AC94">
        <v>12.189098</v>
      </c>
      <c r="AD94">
        <v>2.4149440000000002</v>
      </c>
      <c r="AE94">
        <v>3193.2080080000001</v>
      </c>
      <c r="AF94">
        <v>2396.444336</v>
      </c>
      <c r="AG94">
        <v>236.22769199999999</v>
      </c>
      <c r="AH94">
        <v>38.002150999999998</v>
      </c>
    </row>
    <row r="95" spans="1:34" x14ac:dyDescent="0.3">
      <c r="A95">
        <v>93</v>
      </c>
      <c r="B95">
        <v>2017</v>
      </c>
      <c r="C95">
        <v>10</v>
      </c>
      <c r="D95">
        <v>31</v>
      </c>
      <c r="E95">
        <v>984.75817900000004</v>
      </c>
      <c r="F95">
        <v>888.09045400000002</v>
      </c>
      <c r="G95">
        <v>91.917664000000002</v>
      </c>
      <c r="H95">
        <v>325.57327299999997</v>
      </c>
      <c r="I95">
        <v>617.77276600000005</v>
      </c>
      <c r="J95">
        <v>325.57327299999997</v>
      </c>
      <c r="K95">
        <v>82.408905000000004</v>
      </c>
      <c r="L95">
        <v>74.242058</v>
      </c>
      <c r="M95">
        <v>984.75817900000004</v>
      </c>
      <c r="N95">
        <v>888.09045400000002</v>
      </c>
      <c r="O95">
        <v>574.32153300000004</v>
      </c>
      <c r="P95">
        <v>499.50842299999999</v>
      </c>
      <c r="Q95">
        <v>1517.1606449999999</v>
      </c>
      <c r="R95">
        <v>966.47497599999997</v>
      </c>
      <c r="S95">
        <v>127.426804</v>
      </c>
      <c r="T95">
        <v>106.280472</v>
      </c>
      <c r="U95">
        <v>1010.540222</v>
      </c>
      <c r="V95">
        <v>790.043091</v>
      </c>
      <c r="W95">
        <v>5244.576172</v>
      </c>
      <c r="X95">
        <v>4142.7758789999998</v>
      </c>
      <c r="Y95">
        <v>5625.9150390000004</v>
      </c>
      <c r="Z95">
        <v>3043.9633789999998</v>
      </c>
      <c r="AA95">
        <v>5800.1655270000001</v>
      </c>
      <c r="AB95">
        <v>3214.0141600000002</v>
      </c>
      <c r="AC95">
        <v>13.073237000000001</v>
      </c>
      <c r="AD95">
        <v>11.372942999999999</v>
      </c>
      <c r="AE95">
        <v>5899.4956050000001</v>
      </c>
      <c r="AF95">
        <v>4457.8056640000004</v>
      </c>
      <c r="AG95">
        <v>364.25711100000001</v>
      </c>
      <c r="AH95">
        <v>171.70541399999999</v>
      </c>
    </row>
    <row r="96" spans="1:34" x14ac:dyDescent="0.3">
      <c r="A96">
        <v>94</v>
      </c>
      <c r="B96">
        <v>2017</v>
      </c>
      <c r="C96">
        <v>11</v>
      </c>
      <c r="D96">
        <v>30</v>
      </c>
      <c r="E96">
        <v>1598.622803</v>
      </c>
      <c r="F96">
        <v>1267.0722659999999</v>
      </c>
      <c r="G96">
        <v>257.30654900000002</v>
      </c>
      <c r="H96">
        <v>611.67675799999995</v>
      </c>
      <c r="I96">
        <v>1088.7761230000001</v>
      </c>
      <c r="J96">
        <v>611.67675799999995</v>
      </c>
      <c r="K96">
        <v>176.938446</v>
      </c>
      <c r="L96">
        <v>185.89265399999999</v>
      </c>
      <c r="M96">
        <v>1598.622803</v>
      </c>
      <c r="N96">
        <v>1267.0722659999999</v>
      </c>
      <c r="O96">
        <v>835.08520499999997</v>
      </c>
      <c r="P96">
        <v>893.62280299999998</v>
      </c>
      <c r="Q96">
        <v>1358.598389</v>
      </c>
      <c r="R96">
        <v>2023.320557</v>
      </c>
      <c r="S96">
        <v>199.97283899999999</v>
      </c>
      <c r="T96">
        <v>233.91177400000001</v>
      </c>
      <c r="U96">
        <v>817.41625999999997</v>
      </c>
      <c r="V96">
        <v>1123.0432129999999</v>
      </c>
      <c r="W96">
        <v>7099.9106449999999</v>
      </c>
      <c r="X96">
        <v>7005.9467770000001</v>
      </c>
      <c r="Y96">
        <v>7836.859375</v>
      </c>
      <c r="Z96">
        <v>5799.8383789999998</v>
      </c>
      <c r="AA96">
        <v>8178.685547</v>
      </c>
      <c r="AB96">
        <v>6292.5268550000001</v>
      </c>
      <c r="AC96">
        <v>18.254459000000001</v>
      </c>
      <c r="AD96">
        <v>45.785702000000001</v>
      </c>
      <c r="AE96">
        <v>8307.5976559999999</v>
      </c>
      <c r="AF96">
        <v>8033.3442379999997</v>
      </c>
      <c r="AG96">
        <v>664.184753</v>
      </c>
      <c r="AH96">
        <v>620.50982699999997</v>
      </c>
    </row>
    <row r="97" spans="1:34" x14ac:dyDescent="0.3">
      <c r="A97">
        <v>95</v>
      </c>
      <c r="B97">
        <v>2017</v>
      </c>
      <c r="C97">
        <v>12</v>
      </c>
      <c r="D97">
        <v>31</v>
      </c>
      <c r="E97">
        <v>834.39050299999997</v>
      </c>
      <c r="F97">
        <v>1044.9929199999999</v>
      </c>
      <c r="G97">
        <v>55.536746999999998</v>
      </c>
      <c r="H97">
        <v>490.97482300000001</v>
      </c>
      <c r="I97">
        <v>500.14562999999998</v>
      </c>
      <c r="J97">
        <v>490.97482300000001</v>
      </c>
      <c r="K97">
        <v>58.951262999999997</v>
      </c>
      <c r="L97">
        <v>63.622272000000002</v>
      </c>
      <c r="M97">
        <v>834.39050299999997</v>
      </c>
      <c r="N97">
        <v>1044.9929199999999</v>
      </c>
      <c r="O97">
        <v>427.46545400000002</v>
      </c>
      <c r="P97">
        <v>506.86859099999998</v>
      </c>
      <c r="Q97">
        <v>1135.1492920000001</v>
      </c>
      <c r="R97">
        <v>711.40386999999998</v>
      </c>
      <c r="S97">
        <v>68.197356999999997</v>
      </c>
      <c r="T97">
        <v>89.485466000000002</v>
      </c>
      <c r="U97">
        <v>511.05981400000002</v>
      </c>
      <c r="V97">
        <v>312.73303199999998</v>
      </c>
      <c r="W97">
        <v>3384.866211</v>
      </c>
      <c r="X97">
        <v>3725.195068</v>
      </c>
      <c r="Y97">
        <v>3589.279297</v>
      </c>
      <c r="Z97">
        <v>1941.893188</v>
      </c>
      <c r="AA97">
        <v>3706.658203</v>
      </c>
      <c r="AB97">
        <v>2101.5385740000002</v>
      </c>
      <c r="AC97">
        <v>14.767699</v>
      </c>
      <c r="AD97">
        <v>18.260045999999999</v>
      </c>
      <c r="AE97">
        <v>3861.1665039999998</v>
      </c>
      <c r="AF97">
        <v>4622.6630859999996</v>
      </c>
      <c r="AG97">
        <v>338.92584199999999</v>
      </c>
      <c r="AH97">
        <v>498.21441700000003</v>
      </c>
    </row>
    <row r="98" spans="1:34" x14ac:dyDescent="0.3">
      <c r="A98">
        <v>96</v>
      </c>
      <c r="B98">
        <v>2018</v>
      </c>
      <c r="C98">
        <v>1</v>
      </c>
      <c r="D98">
        <v>31</v>
      </c>
      <c r="E98">
        <v>1474.3743899999999</v>
      </c>
      <c r="F98">
        <v>1216.7695309999999</v>
      </c>
      <c r="G98">
        <v>225.27192700000001</v>
      </c>
      <c r="H98">
        <v>515.40911900000003</v>
      </c>
      <c r="I98">
        <v>975.08129899999994</v>
      </c>
      <c r="J98">
        <v>515.40911900000003</v>
      </c>
      <c r="K98">
        <v>166.115082</v>
      </c>
      <c r="L98">
        <v>148.81964099999999</v>
      </c>
      <c r="M98">
        <v>1474.3743899999999</v>
      </c>
      <c r="N98">
        <v>1216.7695309999999</v>
      </c>
      <c r="O98">
        <v>969.55212400000005</v>
      </c>
      <c r="P98">
        <v>834.85742200000004</v>
      </c>
      <c r="Q98">
        <v>1280.3648679999999</v>
      </c>
      <c r="R98">
        <v>1007.0739139999999</v>
      </c>
      <c r="S98">
        <v>244.626465</v>
      </c>
      <c r="T98">
        <v>206.238617</v>
      </c>
      <c r="U98">
        <v>862.76281700000004</v>
      </c>
      <c r="V98">
        <v>772.975281</v>
      </c>
      <c r="W98">
        <v>6626.3608400000003</v>
      </c>
      <c r="X98">
        <v>5450.3286129999997</v>
      </c>
      <c r="Y98">
        <v>7320.2680659999996</v>
      </c>
      <c r="Z98">
        <v>3817.211182</v>
      </c>
      <c r="AA98">
        <v>7682.2612300000001</v>
      </c>
      <c r="AB98">
        <v>4027.3486330000001</v>
      </c>
      <c r="AC98">
        <v>29.858357999999999</v>
      </c>
      <c r="AD98">
        <v>38.411385000000003</v>
      </c>
      <c r="AE98">
        <v>7914.3085940000001</v>
      </c>
      <c r="AF98">
        <v>6787.6606449999999</v>
      </c>
      <c r="AG98">
        <v>953.33843999999999</v>
      </c>
      <c r="AH98">
        <v>939.29571499999997</v>
      </c>
    </row>
    <row r="99" spans="1:34" x14ac:dyDescent="0.3">
      <c r="A99">
        <v>97</v>
      </c>
      <c r="B99">
        <v>2018</v>
      </c>
      <c r="C99">
        <v>2</v>
      </c>
      <c r="D99">
        <v>28</v>
      </c>
      <c r="E99">
        <v>995.47119099999998</v>
      </c>
      <c r="F99">
        <v>1160.3663329999999</v>
      </c>
      <c r="G99">
        <v>90.359183999999999</v>
      </c>
      <c r="H99">
        <v>531.03466800000001</v>
      </c>
      <c r="I99">
        <v>646.601135</v>
      </c>
      <c r="J99">
        <v>531.03466800000001</v>
      </c>
      <c r="K99">
        <v>70.195335</v>
      </c>
      <c r="L99">
        <v>96.521690000000007</v>
      </c>
      <c r="M99">
        <v>995.47119099999998</v>
      </c>
      <c r="N99">
        <v>1160.3663329999999</v>
      </c>
      <c r="O99">
        <v>473.83587599999998</v>
      </c>
      <c r="P99">
        <v>614.72723399999995</v>
      </c>
      <c r="Q99">
        <v>481.55154399999998</v>
      </c>
      <c r="R99">
        <v>468.04922499999998</v>
      </c>
      <c r="S99">
        <v>64.734047000000004</v>
      </c>
      <c r="T99">
        <v>119.385918</v>
      </c>
      <c r="U99">
        <v>142.54505900000001</v>
      </c>
      <c r="V99">
        <v>226.01942399999999</v>
      </c>
      <c r="W99">
        <v>3023.255615</v>
      </c>
      <c r="X99">
        <v>3702.6525879999999</v>
      </c>
      <c r="Y99">
        <v>3398.3403320000002</v>
      </c>
      <c r="Z99">
        <v>1986.138062</v>
      </c>
      <c r="AA99">
        <v>3632.7407229999999</v>
      </c>
      <c r="AB99">
        <v>2067.7680660000001</v>
      </c>
      <c r="AC99">
        <v>22.647518000000002</v>
      </c>
      <c r="AD99">
        <v>24.864865999999999</v>
      </c>
      <c r="AE99">
        <v>3862.97876</v>
      </c>
      <c r="AF99">
        <v>4740.3745120000003</v>
      </c>
      <c r="AG99">
        <v>560.97271699999999</v>
      </c>
      <c r="AH99">
        <v>628.34002699999996</v>
      </c>
    </row>
    <row r="100" spans="1:34" x14ac:dyDescent="0.3">
      <c r="A100">
        <v>98</v>
      </c>
      <c r="B100">
        <v>2018</v>
      </c>
      <c r="C100">
        <v>3</v>
      </c>
      <c r="D100">
        <v>31</v>
      </c>
      <c r="E100">
        <v>1366.1594239999999</v>
      </c>
      <c r="F100">
        <v>983.05316200000004</v>
      </c>
      <c r="G100">
        <v>198.724594</v>
      </c>
      <c r="H100">
        <v>404.23397799999998</v>
      </c>
      <c r="I100">
        <v>897.013733</v>
      </c>
      <c r="J100">
        <v>404.23397799999998</v>
      </c>
      <c r="K100">
        <v>153.29319799999999</v>
      </c>
      <c r="L100">
        <v>75.432365000000004</v>
      </c>
      <c r="M100">
        <v>1366.1594239999999</v>
      </c>
      <c r="N100">
        <v>983.05316200000004</v>
      </c>
      <c r="O100">
        <v>884.27960199999995</v>
      </c>
      <c r="P100">
        <v>650.31518600000004</v>
      </c>
      <c r="Q100">
        <v>430.02941900000002</v>
      </c>
      <c r="R100">
        <v>336.78457600000002</v>
      </c>
      <c r="S100">
        <v>195.90033</v>
      </c>
      <c r="T100">
        <v>146.006485</v>
      </c>
      <c r="U100">
        <v>118.39458500000001</v>
      </c>
      <c r="V100">
        <v>76.502037000000001</v>
      </c>
      <c r="W100">
        <v>4108.6240230000003</v>
      </c>
      <c r="X100">
        <v>3429.6477049999999</v>
      </c>
      <c r="Y100">
        <v>4560.4775390000004</v>
      </c>
      <c r="Z100">
        <v>2436.1826169999999</v>
      </c>
      <c r="AA100">
        <v>4792.0625</v>
      </c>
      <c r="AB100">
        <v>1930.2844239999999</v>
      </c>
      <c r="AC100">
        <v>30.773551999999999</v>
      </c>
      <c r="AD100">
        <v>36.365799000000003</v>
      </c>
      <c r="AE100">
        <v>5027.4340819999998</v>
      </c>
      <c r="AF100">
        <v>4707.0249020000001</v>
      </c>
      <c r="AG100">
        <v>714.20562700000005</v>
      </c>
      <c r="AH100">
        <v>855.50854500000003</v>
      </c>
    </row>
    <row r="101" spans="1:34" x14ac:dyDescent="0.3">
      <c r="A101">
        <v>99</v>
      </c>
      <c r="B101">
        <v>2018</v>
      </c>
      <c r="C101">
        <v>4</v>
      </c>
      <c r="D101">
        <v>30</v>
      </c>
      <c r="E101">
        <v>1248.4136960000001</v>
      </c>
      <c r="F101">
        <v>1368.8576660000001</v>
      </c>
      <c r="G101">
        <v>170.029144</v>
      </c>
      <c r="H101">
        <v>656.39202899999998</v>
      </c>
      <c r="I101">
        <v>816.21008300000005</v>
      </c>
      <c r="J101">
        <v>656.39202899999998</v>
      </c>
      <c r="K101">
        <v>129.485916</v>
      </c>
      <c r="L101">
        <v>183.43009900000001</v>
      </c>
      <c r="M101">
        <v>1248.4136960000001</v>
      </c>
      <c r="N101">
        <v>1368.8576660000001</v>
      </c>
      <c r="O101">
        <v>907.98474099999999</v>
      </c>
      <c r="P101">
        <v>1025.5722659999999</v>
      </c>
      <c r="Q101">
        <v>429.732147</v>
      </c>
      <c r="R101">
        <v>334.71194500000001</v>
      </c>
      <c r="S101">
        <v>157.45529199999999</v>
      </c>
      <c r="T101">
        <v>218.51000999999999</v>
      </c>
      <c r="U101">
        <v>333.79846199999997</v>
      </c>
      <c r="V101">
        <v>550.21252400000003</v>
      </c>
      <c r="W101">
        <v>4773.8701170000004</v>
      </c>
      <c r="X101">
        <v>4782.6220700000003</v>
      </c>
      <c r="Y101">
        <v>5313.4541019999997</v>
      </c>
      <c r="Z101">
        <v>4017.3076169999999</v>
      </c>
      <c r="AA101">
        <v>5587.6791990000002</v>
      </c>
      <c r="AB101">
        <v>3372.0104980000001</v>
      </c>
      <c r="AC101">
        <v>29.752972</v>
      </c>
      <c r="AD101">
        <v>39.271835000000003</v>
      </c>
      <c r="AE101">
        <v>5829.4033200000003</v>
      </c>
      <c r="AF101">
        <v>6125.1625979999999</v>
      </c>
      <c r="AG101">
        <v>716.91680899999994</v>
      </c>
      <c r="AH101">
        <v>921.39282200000002</v>
      </c>
    </row>
    <row r="102" spans="1:34" x14ac:dyDescent="0.3">
      <c r="A102">
        <v>100</v>
      </c>
      <c r="B102">
        <v>2018</v>
      </c>
      <c r="C102">
        <v>5</v>
      </c>
      <c r="D102">
        <v>31</v>
      </c>
      <c r="E102">
        <v>783.728027</v>
      </c>
      <c r="F102">
        <v>1082.9212649999999</v>
      </c>
      <c r="G102">
        <v>42.144984999999998</v>
      </c>
      <c r="H102">
        <v>521.24169900000004</v>
      </c>
      <c r="I102">
        <v>462.10226399999999</v>
      </c>
      <c r="J102">
        <v>521.24169900000004</v>
      </c>
      <c r="K102">
        <v>50.395823999999998</v>
      </c>
      <c r="L102">
        <v>74.037163000000007</v>
      </c>
      <c r="M102">
        <v>783.728027</v>
      </c>
      <c r="N102">
        <v>1082.9212649999999</v>
      </c>
      <c r="O102">
        <v>404.780823</v>
      </c>
      <c r="P102">
        <v>551.50140399999998</v>
      </c>
      <c r="Q102">
        <v>428.09359699999999</v>
      </c>
      <c r="R102">
        <v>1288.153564</v>
      </c>
      <c r="S102">
        <v>36.530087000000002</v>
      </c>
      <c r="T102">
        <v>63.154933999999997</v>
      </c>
      <c r="U102">
        <v>50.775565999999998</v>
      </c>
      <c r="V102">
        <v>291.23001099999999</v>
      </c>
      <c r="W102">
        <v>2097.720703</v>
      </c>
      <c r="X102">
        <v>4169.2280270000001</v>
      </c>
      <c r="Y102">
        <v>2243.078125</v>
      </c>
      <c r="Z102">
        <v>2059.0922850000002</v>
      </c>
      <c r="AA102">
        <v>2318.3859859999998</v>
      </c>
      <c r="AB102">
        <v>2101.952393</v>
      </c>
      <c r="AC102">
        <v>14.279043</v>
      </c>
      <c r="AD102">
        <v>7.7272080000000001</v>
      </c>
      <c r="AE102">
        <v>2421.8249510000001</v>
      </c>
      <c r="AF102">
        <v>4413.2910160000001</v>
      </c>
      <c r="AG102">
        <v>307.18869000000001</v>
      </c>
      <c r="AH102">
        <v>224.56788599999999</v>
      </c>
    </row>
    <row r="103" spans="1:34" x14ac:dyDescent="0.3">
      <c r="A103">
        <v>101</v>
      </c>
      <c r="B103">
        <v>2018</v>
      </c>
      <c r="C103">
        <v>6</v>
      </c>
      <c r="D103">
        <v>30</v>
      </c>
      <c r="E103">
        <v>752.54193099999998</v>
      </c>
      <c r="F103">
        <v>811.29077099999995</v>
      </c>
      <c r="G103">
        <v>33.317154000000002</v>
      </c>
      <c r="H103">
        <v>358.698395</v>
      </c>
      <c r="I103">
        <v>437.62304699999999</v>
      </c>
      <c r="J103">
        <v>358.698395</v>
      </c>
      <c r="K103">
        <v>45.762141999999997</v>
      </c>
      <c r="L103">
        <v>15.258069000000001</v>
      </c>
      <c r="M103">
        <v>752.54193099999998</v>
      </c>
      <c r="N103">
        <v>811.29077099999995</v>
      </c>
      <c r="O103">
        <v>324.17843599999998</v>
      </c>
      <c r="P103">
        <v>286.96630900000002</v>
      </c>
      <c r="Q103">
        <v>428.053223</v>
      </c>
      <c r="R103">
        <v>1011.8716429999999</v>
      </c>
      <c r="S103">
        <v>31.469363999999999</v>
      </c>
      <c r="T103">
        <v>25.151734999999999</v>
      </c>
      <c r="U103">
        <v>110.609612</v>
      </c>
      <c r="V103">
        <v>374.26599099999999</v>
      </c>
      <c r="W103">
        <v>1911.618408</v>
      </c>
      <c r="X103">
        <v>3305.9650879999999</v>
      </c>
      <c r="Y103">
        <v>2054.4316410000001</v>
      </c>
      <c r="Z103">
        <v>1666.114624</v>
      </c>
      <c r="AA103">
        <v>2126.0783689999998</v>
      </c>
      <c r="AB103">
        <v>2615.0363769999999</v>
      </c>
      <c r="AC103">
        <v>13.673133</v>
      </c>
      <c r="AD103">
        <v>5.5355420000000004</v>
      </c>
      <c r="AE103">
        <v>2222.335693</v>
      </c>
      <c r="AF103">
        <v>3377.5207519999999</v>
      </c>
      <c r="AG103">
        <v>303.17806999999999</v>
      </c>
      <c r="AH103">
        <v>105.31714599999999</v>
      </c>
    </row>
    <row r="104" spans="1:34" x14ac:dyDescent="0.3">
      <c r="A104">
        <v>102</v>
      </c>
      <c r="B104">
        <v>2018</v>
      </c>
      <c r="C104">
        <v>7</v>
      </c>
      <c r="D104">
        <v>31</v>
      </c>
      <c r="E104">
        <v>745.92132600000002</v>
      </c>
      <c r="F104">
        <v>702.262878</v>
      </c>
      <c r="G104">
        <v>31.319870000000002</v>
      </c>
      <c r="H104">
        <v>279.09741200000002</v>
      </c>
      <c r="I104">
        <v>432.51989700000001</v>
      </c>
      <c r="J104">
        <v>279.09741200000002</v>
      </c>
      <c r="K104">
        <v>44.675068000000003</v>
      </c>
      <c r="L104">
        <v>6.5332999999999997</v>
      </c>
      <c r="M104">
        <v>745.92132600000002</v>
      </c>
      <c r="N104">
        <v>702.262878</v>
      </c>
      <c r="O104">
        <v>278.77374300000002</v>
      </c>
      <c r="P104">
        <v>220.548035</v>
      </c>
      <c r="Q104">
        <v>427.93756100000002</v>
      </c>
      <c r="R104">
        <v>317.53323399999999</v>
      </c>
      <c r="S104">
        <v>23.044651000000002</v>
      </c>
      <c r="T104">
        <v>13.838665000000001</v>
      </c>
      <c r="U104">
        <v>102.329308</v>
      </c>
      <c r="V104">
        <v>313.138733</v>
      </c>
      <c r="W104">
        <v>1840.1998289999999</v>
      </c>
      <c r="X104">
        <v>2162.830078</v>
      </c>
      <c r="Y104">
        <v>1945.641357</v>
      </c>
      <c r="Z104">
        <v>1099.247192</v>
      </c>
      <c r="AA104">
        <v>1997.5467530000001</v>
      </c>
      <c r="AB104">
        <v>1177.787842</v>
      </c>
      <c r="AC104">
        <v>10.942186</v>
      </c>
      <c r="AD104">
        <v>1.270697</v>
      </c>
      <c r="AE104">
        <v>2069.2766109999998</v>
      </c>
      <c r="AF104">
        <v>2121.132568</v>
      </c>
      <c r="AG104">
        <v>218.66464199999999</v>
      </c>
      <c r="AH104">
        <v>40.775886999999997</v>
      </c>
    </row>
    <row r="105" spans="1:34" x14ac:dyDescent="0.3">
      <c r="A105">
        <v>103</v>
      </c>
      <c r="B105">
        <v>2018</v>
      </c>
      <c r="C105">
        <v>8</v>
      </c>
      <c r="D105">
        <v>31</v>
      </c>
      <c r="E105">
        <v>742.032104</v>
      </c>
      <c r="F105">
        <v>708.31597899999997</v>
      </c>
      <c r="G105">
        <v>30.228439000000002</v>
      </c>
      <c r="H105">
        <v>232.69052099999999</v>
      </c>
      <c r="I105">
        <v>429.53106700000001</v>
      </c>
      <c r="J105">
        <v>232.69052099999999</v>
      </c>
      <c r="K105">
        <v>44.055042</v>
      </c>
      <c r="L105">
        <v>3.9439679999999999</v>
      </c>
      <c r="M105">
        <v>742.032104</v>
      </c>
      <c r="N105">
        <v>708.31597899999997</v>
      </c>
      <c r="O105">
        <v>274.96054099999998</v>
      </c>
      <c r="P105">
        <v>191.51959199999999</v>
      </c>
      <c r="Q105">
        <v>427.89590500000003</v>
      </c>
      <c r="R105">
        <v>333.46289100000001</v>
      </c>
      <c r="S105">
        <v>22.806225000000001</v>
      </c>
      <c r="T105">
        <v>8.7217269999999996</v>
      </c>
      <c r="U105">
        <v>100.252701</v>
      </c>
      <c r="V105">
        <v>273.38980099999998</v>
      </c>
      <c r="W105">
        <v>1814.237427</v>
      </c>
      <c r="X105">
        <v>2034.4354249999999</v>
      </c>
      <c r="Y105">
        <v>1910.3157960000001</v>
      </c>
      <c r="Z105">
        <v>1078.2729489999999</v>
      </c>
      <c r="AA105">
        <v>1957.9545900000001</v>
      </c>
      <c r="AB105">
        <v>1106.7578129999999</v>
      </c>
      <c r="AC105">
        <v>11.014336999999999</v>
      </c>
      <c r="AD105">
        <v>1.2563800000000001</v>
      </c>
      <c r="AE105">
        <v>2028.3326420000001</v>
      </c>
      <c r="AF105">
        <v>1941.7574460000001</v>
      </c>
      <c r="AG105">
        <v>212.17404199999999</v>
      </c>
      <c r="AH105">
        <v>21.204737000000002</v>
      </c>
    </row>
    <row r="106" spans="1:34" x14ac:dyDescent="0.3">
      <c r="A106">
        <v>104</v>
      </c>
      <c r="B106">
        <v>2018</v>
      </c>
      <c r="C106">
        <v>9</v>
      </c>
      <c r="D106">
        <v>30</v>
      </c>
      <c r="E106">
        <v>738.645081</v>
      </c>
      <c r="F106">
        <v>604.39343299999996</v>
      </c>
      <c r="G106">
        <v>29.321787</v>
      </c>
      <c r="H106">
        <v>199.79652400000001</v>
      </c>
      <c r="I106">
        <v>426.92181399999998</v>
      </c>
      <c r="J106">
        <v>199.79652400000001</v>
      </c>
      <c r="K106">
        <v>43.529156</v>
      </c>
      <c r="L106">
        <v>3.1133329999999999</v>
      </c>
      <c r="M106">
        <v>738.645081</v>
      </c>
      <c r="N106">
        <v>604.39343299999996</v>
      </c>
      <c r="O106">
        <v>274.06359900000001</v>
      </c>
      <c r="P106">
        <v>176.284592</v>
      </c>
      <c r="Q106">
        <v>474.14679000000001</v>
      </c>
      <c r="R106">
        <v>424.96105999999997</v>
      </c>
      <c r="S106">
        <v>22.782063999999998</v>
      </c>
      <c r="T106">
        <v>7.5985529999999999</v>
      </c>
      <c r="U106">
        <v>578.94812000000002</v>
      </c>
      <c r="V106">
        <v>144.117752</v>
      </c>
      <c r="W106">
        <v>2309.9965820000002</v>
      </c>
      <c r="X106">
        <v>1857.3195800000001</v>
      </c>
      <c r="Y106">
        <v>2392.883789</v>
      </c>
      <c r="Z106">
        <v>1070.3278809999999</v>
      </c>
      <c r="AA106">
        <v>2431.0441890000002</v>
      </c>
      <c r="AB106">
        <v>1072.684082</v>
      </c>
      <c r="AC106">
        <v>12.005906</v>
      </c>
      <c r="AD106">
        <v>1.7567740000000001</v>
      </c>
      <c r="AE106">
        <v>2494.7919919999999</v>
      </c>
      <c r="AF106">
        <v>1797.482544</v>
      </c>
      <c r="AG106">
        <v>215.45263700000001</v>
      </c>
      <c r="AH106">
        <v>18.901112000000001</v>
      </c>
    </row>
    <row r="107" spans="1:34" x14ac:dyDescent="0.3">
      <c r="A107">
        <v>105</v>
      </c>
      <c r="B107">
        <v>2018</v>
      </c>
      <c r="C107">
        <v>10</v>
      </c>
      <c r="D107">
        <v>31</v>
      </c>
      <c r="E107">
        <v>735.65106200000002</v>
      </c>
      <c r="F107">
        <v>548.89679000000001</v>
      </c>
      <c r="G107">
        <v>28.525129</v>
      </c>
      <c r="H107">
        <v>175.65425099999999</v>
      </c>
      <c r="I107">
        <v>424.594269</v>
      </c>
      <c r="J107">
        <v>175.65425099999999</v>
      </c>
      <c r="K107">
        <v>43.091983999999997</v>
      </c>
      <c r="L107">
        <v>4.7913139999999999</v>
      </c>
      <c r="M107">
        <v>735.65106200000002</v>
      </c>
      <c r="N107">
        <v>548.89679000000001</v>
      </c>
      <c r="O107">
        <v>294.64343300000002</v>
      </c>
      <c r="P107">
        <v>175.143539</v>
      </c>
      <c r="Q107">
        <v>1097.237427</v>
      </c>
      <c r="R107">
        <v>343.486786</v>
      </c>
      <c r="S107">
        <v>33.800666999999997</v>
      </c>
      <c r="T107">
        <v>12.835352</v>
      </c>
      <c r="U107">
        <v>634.93463099999997</v>
      </c>
      <c r="V107">
        <v>63.232754</v>
      </c>
      <c r="W107">
        <v>2989.4182129999999</v>
      </c>
      <c r="X107">
        <v>1627.963745</v>
      </c>
      <c r="Y107">
        <v>3080.6936040000001</v>
      </c>
      <c r="Z107">
        <v>1557.7957759999999</v>
      </c>
      <c r="AA107">
        <v>3126.7685550000001</v>
      </c>
      <c r="AB107">
        <v>1270.6491699999999</v>
      </c>
      <c r="AC107">
        <v>12.129645</v>
      </c>
      <c r="AD107">
        <v>1.3303160000000001</v>
      </c>
      <c r="AE107">
        <v>3201.1098630000001</v>
      </c>
      <c r="AF107">
        <v>1652.9334719999999</v>
      </c>
      <c r="AG107">
        <v>218.912567</v>
      </c>
      <c r="AH107">
        <v>28.272175000000001</v>
      </c>
    </row>
    <row r="108" spans="1:34" x14ac:dyDescent="0.3">
      <c r="A108">
        <v>106</v>
      </c>
      <c r="B108">
        <v>2018</v>
      </c>
      <c r="C108">
        <v>11</v>
      </c>
      <c r="D108">
        <v>30</v>
      </c>
      <c r="E108">
        <v>780.49585000000002</v>
      </c>
      <c r="F108">
        <v>622.53692599999999</v>
      </c>
      <c r="G108">
        <v>43.893379000000003</v>
      </c>
      <c r="H108">
        <v>177.17825300000001</v>
      </c>
      <c r="I108">
        <v>452.296783</v>
      </c>
      <c r="J108">
        <v>177.17825300000001</v>
      </c>
      <c r="K108">
        <v>57.033957999999998</v>
      </c>
      <c r="L108">
        <v>24.839796</v>
      </c>
      <c r="M108">
        <v>780.49585000000002</v>
      </c>
      <c r="N108">
        <v>622.53692599999999</v>
      </c>
      <c r="O108">
        <v>399.55908199999999</v>
      </c>
      <c r="P108">
        <v>233.51396199999999</v>
      </c>
      <c r="Q108">
        <v>1285.2583010000001</v>
      </c>
      <c r="R108">
        <v>602.76702899999998</v>
      </c>
      <c r="S108">
        <v>85.537246999999994</v>
      </c>
      <c r="T108">
        <v>30.196342000000001</v>
      </c>
      <c r="U108">
        <v>616.82055700000001</v>
      </c>
      <c r="V108">
        <v>107.564667</v>
      </c>
      <c r="W108">
        <v>3418.8479000000002</v>
      </c>
      <c r="X108">
        <v>2217.858643</v>
      </c>
      <c r="Y108">
        <v>3619.7785640000002</v>
      </c>
      <c r="Z108">
        <v>2399.977539</v>
      </c>
      <c r="AA108">
        <v>3715.3254390000002</v>
      </c>
      <c r="AB108">
        <v>1489.4730219999999</v>
      </c>
      <c r="AC108">
        <v>12.797491000000001</v>
      </c>
      <c r="AD108">
        <v>3.596908</v>
      </c>
      <c r="AE108">
        <v>3785.6757809999999</v>
      </c>
      <c r="AF108">
        <v>2287.5051269999999</v>
      </c>
      <c r="AG108">
        <v>250.18287699999999</v>
      </c>
      <c r="AH108">
        <v>85.348808000000005</v>
      </c>
    </row>
    <row r="109" spans="1:34" x14ac:dyDescent="0.3">
      <c r="A109">
        <v>107</v>
      </c>
      <c r="B109">
        <v>2018</v>
      </c>
      <c r="C109">
        <v>12</v>
      </c>
      <c r="D109">
        <v>31</v>
      </c>
      <c r="E109">
        <v>1348.8271480000001</v>
      </c>
      <c r="F109">
        <v>919.52148399999999</v>
      </c>
      <c r="G109">
        <v>207.51632699999999</v>
      </c>
      <c r="H109">
        <v>328.79098499999998</v>
      </c>
      <c r="I109">
        <v>860.84491000000003</v>
      </c>
      <c r="J109">
        <v>328.79098499999998</v>
      </c>
      <c r="K109">
        <v>157.986771</v>
      </c>
      <c r="L109">
        <v>130.29863</v>
      </c>
      <c r="M109">
        <v>1348.8271480000001</v>
      </c>
      <c r="N109">
        <v>919.52148399999999</v>
      </c>
      <c r="O109">
        <v>726.28118900000004</v>
      </c>
      <c r="P109">
        <v>525.43713400000001</v>
      </c>
      <c r="Q109">
        <v>1006.881897</v>
      </c>
      <c r="R109">
        <v>831.38610800000004</v>
      </c>
      <c r="S109">
        <v>210.597397</v>
      </c>
      <c r="T109">
        <v>137.813919</v>
      </c>
      <c r="U109">
        <v>802.90295400000002</v>
      </c>
      <c r="V109">
        <v>718.05456500000003</v>
      </c>
      <c r="W109">
        <v>5505.4965819999998</v>
      </c>
      <c r="X109">
        <v>4338.9814450000003</v>
      </c>
      <c r="Y109">
        <v>6152.4956050000001</v>
      </c>
      <c r="Z109">
        <v>4607.1928710000002</v>
      </c>
      <c r="AA109">
        <v>6496.6391599999997</v>
      </c>
      <c r="AB109">
        <v>3022.1716310000002</v>
      </c>
      <c r="AC109">
        <v>16.990584999999999</v>
      </c>
      <c r="AD109">
        <v>15.33896</v>
      </c>
      <c r="AE109">
        <v>6628.8476559999999</v>
      </c>
      <c r="AF109">
        <v>4750.248047</v>
      </c>
      <c r="AG109">
        <v>447.25314300000002</v>
      </c>
      <c r="AH109">
        <v>408.345642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9A2E9-6BC4-419F-9603-34A80D816C19}">
  <dimension ref="A1:P3653"/>
  <sheetViews>
    <sheetView workbookViewId="0">
      <selection activeCell="R8" sqref="R8"/>
    </sheetView>
  </sheetViews>
  <sheetFormatPr defaultRowHeight="14.4" x14ac:dyDescent="0.3"/>
  <cols>
    <col min="1" max="16" width="14.6640625" customWidth="1"/>
  </cols>
  <sheetData>
    <row r="1" spans="1:16" s="15" customFormat="1" ht="115.2" x14ac:dyDescent="0.3">
      <c r="A1" s="14" t="s">
        <v>44</v>
      </c>
      <c r="B1" s="14" t="s">
        <v>45</v>
      </c>
      <c r="C1" s="14" t="s">
        <v>46</v>
      </c>
      <c r="D1" s="14" t="s">
        <v>47</v>
      </c>
      <c r="E1" s="15" t="s">
        <v>36</v>
      </c>
      <c r="F1" s="15" t="s">
        <v>37</v>
      </c>
      <c r="G1" s="15" t="s">
        <v>38</v>
      </c>
      <c r="H1" s="15" t="s">
        <v>41</v>
      </c>
      <c r="I1" s="15" t="s">
        <v>42</v>
      </c>
      <c r="J1" s="15" t="s">
        <v>43</v>
      </c>
      <c r="K1" s="15" t="s">
        <v>36</v>
      </c>
      <c r="L1" s="15" t="s">
        <v>37</v>
      </c>
      <c r="M1" s="15" t="s">
        <v>38</v>
      </c>
      <c r="N1" s="15" t="s">
        <v>41</v>
      </c>
      <c r="O1" s="15" t="s">
        <v>42</v>
      </c>
      <c r="P1" s="15" t="s">
        <v>43</v>
      </c>
    </row>
    <row r="2" spans="1:16" x14ac:dyDescent="0.3">
      <c r="A2">
        <v>40177</v>
      </c>
      <c r="B2">
        <v>2010</v>
      </c>
      <c r="C2">
        <v>1</v>
      </c>
      <c r="D2">
        <v>1</v>
      </c>
      <c r="E2">
        <v>5.0864580000000004</v>
      </c>
      <c r="F2">
        <v>3.9406249999999998</v>
      </c>
      <c r="G2">
        <v>5.4708329999999998</v>
      </c>
      <c r="H2">
        <v>4.5990099999999998</v>
      </c>
      <c r="I2">
        <v>5.4124999999999996</v>
      </c>
      <c r="J2">
        <v>6.3708330000000002</v>
      </c>
      <c r="K2" t="s">
        <v>34</v>
      </c>
      <c r="L2" t="s">
        <v>34</v>
      </c>
      <c r="M2" t="s">
        <v>34</v>
      </c>
      <c r="N2" t="s">
        <v>34</v>
      </c>
      <c r="O2" t="s">
        <v>34</v>
      </c>
      <c r="P2" t="s">
        <v>34</v>
      </c>
    </row>
    <row r="3" spans="1:16" x14ac:dyDescent="0.3">
      <c r="A3">
        <v>40178</v>
      </c>
      <c r="B3">
        <v>2010</v>
      </c>
      <c r="C3">
        <v>1</v>
      </c>
      <c r="D3">
        <v>2</v>
      </c>
      <c r="E3">
        <v>5.3125</v>
      </c>
      <c r="F3">
        <v>3.9249999999999998</v>
      </c>
      <c r="G3">
        <v>5.6781249999999996</v>
      </c>
      <c r="H3">
        <v>5.623958</v>
      </c>
      <c r="I3">
        <v>5.5572920000000003</v>
      </c>
      <c r="J3">
        <v>6.4770830000000004</v>
      </c>
      <c r="K3" t="s">
        <v>34</v>
      </c>
      <c r="L3" t="s">
        <v>34</v>
      </c>
      <c r="M3" t="s">
        <v>34</v>
      </c>
      <c r="N3" t="s">
        <v>34</v>
      </c>
      <c r="O3" t="s">
        <v>34</v>
      </c>
      <c r="P3" t="s">
        <v>34</v>
      </c>
    </row>
    <row r="4" spans="1:16" x14ac:dyDescent="0.3">
      <c r="A4">
        <v>40179</v>
      </c>
      <c r="B4">
        <v>2010</v>
      </c>
      <c r="C4">
        <v>1</v>
      </c>
      <c r="D4">
        <v>3</v>
      </c>
      <c r="E4">
        <v>5.2479170000000002</v>
      </c>
      <c r="F4">
        <v>4.0041669999999998</v>
      </c>
      <c r="G4">
        <v>5.5385419999999996</v>
      </c>
      <c r="H4">
        <v>5.8915790000000001</v>
      </c>
      <c r="I4">
        <v>5.5625</v>
      </c>
      <c r="J4">
        <v>6.3479169999999998</v>
      </c>
      <c r="K4" t="s">
        <v>34</v>
      </c>
      <c r="L4" t="s">
        <v>34</v>
      </c>
      <c r="M4" t="s">
        <v>34</v>
      </c>
      <c r="N4" t="s">
        <v>34</v>
      </c>
      <c r="O4" t="s">
        <v>34</v>
      </c>
      <c r="P4" t="s">
        <v>34</v>
      </c>
    </row>
    <row r="5" spans="1:16" x14ac:dyDescent="0.3">
      <c r="A5">
        <v>40180</v>
      </c>
      <c r="B5">
        <v>2010</v>
      </c>
      <c r="C5">
        <v>1</v>
      </c>
      <c r="D5">
        <v>4</v>
      </c>
      <c r="E5">
        <v>5.3947919999999998</v>
      </c>
      <c r="F5">
        <v>4.186458</v>
      </c>
      <c r="G5">
        <v>5.6218750000000002</v>
      </c>
      <c r="H5">
        <v>5.8929289999999996</v>
      </c>
      <c r="I5">
        <v>5.6635419999999996</v>
      </c>
      <c r="J5">
        <v>6.4791670000000003</v>
      </c>
      <c r="K5" t="s">
        <v>34</v>
      </c>
      <c r="L5" t="s">
        <v>34</v>
      </c>
      <c r="M5" t="s">
        <v>34</v>
      </c>
      <c r="N5" t="s">
        <v>34</v>
      </c>
      <c r="O5" t="s">
        <v>34</v>
      </c>
      <c r="P5" t="s">
        <v>34</v>
      </c>
    </row>
    <row r="6" spans="1:16" x14ac:dyDescent="0.3">
      <c r="A6">
        <v>40181</v>
      </c>
      <c r="B6">
        <v>2010</v>
      </c>
      <c r="C6">
        <v>1</v>
      </c>
      <c r="D6">
        <v>5</v>
      </c>
      <c r="E6">
        <v>5.7156250000000002</v>
      </c>
      <c r="F6">
        <v>4.390625</v>
      </c>
      <c r="G6">
        <v>5.9489580000000002</v>
      </c>
      <c r="H6">
        <v>5.94</v>
      </c>
      <c r="I6">
        <v>5.8197919999999996</v>
      </c>
      <c r="J6">
        <v>6.7270830000000004</v>
      </c>
      <c r="K6" t="s">
        <v>34</v>
      </c>
      <c r="L6" t="s">
        <v>34</v>
      </c>
      <c r="M6" t="s">
        <v>34</v>
      </c>
      <c r="N6" t="s">
        <v>34</v>
      </c>
      <c r="O6" t="s">
        <v>34</v>
      </c>
      <c r="P6" t="s">
        <v>34</v>
      </c>
    </row>
    <row r="7" spans="1:16" x14ac:dyDescent="0.3">
      <c r="A7">
        <v>40182</v>
      </c>
      <c r="B7">
        <v>2010</v>
      </c>
      <c r="C7">
        <v>1</v>
      </c>
      <c r="D7">
        <v>6</v>
      </c>
      <c r="E7">
        <v>5.891667</v>
      </c>
      <c r="F7">
        <v>4.5645829999999998</v>
      </c>
      <c r="G7">
        <v>6.3062500000000004</v>
      </c>
      <c r="H7">
        <v>6.3449999999999998</v>
      </c>
      <c r="I7">
        <v>6.157292</v>
      </c>
      <c r="J7">
        <v>7.15</v>
      </c>
      <c r="K7" t="s">
        <v>34</v>
      </c>
      <c r="L7" t="s">
        <v>34</v>
      </c>
      <c r="M7" t="s">
        <v>34</v>
      </c>
      <c r="N7" t="s">
        <v>34</v>
      </c>
      <c r="O7" t="s">
        <v>34</v>
      </c>
      <c r="P7" t="s">
        <v>34</v>
      </c>
    </row>
    <row r="8" spans="1:16" x14ac:dyDescent="0.3">
      <c r="A8">
        <v>40183</v>
      </c>
      <c r="B8">
        <v>2010</v>
      </c>
      <c r="C8">
        <v>1</v>
      </c>
      <c r="D8">
        <v>7</v>
      </c>
      <c r="E8">
        <v>5.6645830000000004</v>
      </c>
      <c r="F8">
        <v>4.4333330000000002</v>
      </c>
      <c r="G8">
        <v>5.8229170000000003</v>
      </c>
      <c r="H8">
        <v>6.5597940000000001</v>
      </c>
      <c r="I8">
        <v>5.765625</v>
      </c>
      <c r="J8">
        <v>6.5291670000000002</v>
      </c>
      <c r="K8" t="s">
        <v>34</v>
      </c>
      <c r="L8" t="s">
        <v>34</v>
      </c>
      <c r="M8" t="s">
        <v>34</v>
      </c>
      <c r="N8" t="s">
        <v>34</v>
      </c>
      <c r="O8" t="s">
        <v>34</v>
      </c>
      <c r="P8" t="s">
        <v>34</v>
      </c>
    </row>
    <row r="9" spans="1:16" x14ac:dyDescent="0.3">
      <c r="A9">
        <v>40184</v>
      </c>
      <c r="B9">
        <v>2010</v>
      </c>
      <c r="C9">
        <v>1</v>
      </c>
      <c r="D9">
        <v>8</v>
      </c>
      <c r="E9">
        <v>5.969792</v>
      </c>
      <c r="F9">
        <v>5.1302079999999997</v>
      </c>
      <c r="G9">
        <v>6.125</v>
      </c>
      <c r="H9">
        <v>6.297917</v>
      </c>
      <c r="I9">
        <v>6.0416670000000003</v>
      </c>
      <c r="J9">
        <v>6.6124999999999998</v>
      </c>
      <c r="K9" t="s">
        <v>34</v>
      </c>
      <c r="L9" t="s">
        <v>34</v>
      </c>
      <c r="M9" t="s">
        <v>34</v>
      </c>
      <c r="N9" t="s">
        <v>34</v>
      </c>
      <c r="O9" t="s">
        <v>34</v>
      </c>
      <c r="P9" t="s">
        <v>34</v>
      </c>
    </row>
    <row r="10" spans="1:16" x14ac:dyDescent="0.3">
      <c r="A10">
        <v>40185</v>
      </c>
      <c r="B10">
        <v>2010</v>
      </c>
      <c r="C10">
        <v>1</v>
      </c>
      <c r="D10">
        <v>9</v>
      </c>
      <c r="E10">
        <v>6.0656249999999998</v>
      </c>
      <c r="F10">
        <v>5.453125</v>
      </c>
      <c r="G10">
        <v>6.6041670000000003</v>
      </c>
      <c r="H10">
        <v>6.5</v>
      </c>
      <c r="I10">
        <v>6.3364580000000004</v>
      </c>
      <c r="J10">
        <v>7.1437499999999998</v>
      </c>
      <c r="K10" t="s">
        <v>34</v>
      </c>
      <c r="L10" t="s">
        <v>34</v>
      </c>
      <c r="M10" t="s">
        <v>34</v>
      </c>
      <c r="N10" t="s">
        <v>34</v>
      </c>
      <c r="O10" t="s">
        <v>34</v>
      </c>
      <c r="P10" t="s">
        <v>34</v>
      </c>
    </row>
    <row r="11" spans="1:16" x14ac:dyDescent="0.3">
      <c r="A11">
        <v>40186</v>
      </c>
      <c r="B11">
        <v>2010</v>
      </c>
      <c r="C11">
        <v>1</v>
      </c>
      <c r="D11">
        <v>10</v>
      </c>
      <c r="E11">
        <v>5.6187500000000004</v>
      </c>
      <c r="F11">
        <v>5.561458</v>
      </c>
      <c r="G11">
        <v>6.1156249999999996</v>
      </c>
      <c r="H11">
        <v>6.8298969999999999</v>
      </c>
      <c r="I11">
        <v>6.1041670000000003</v>
      </c>
      <c r="J11">
        <v>6.8979169999999996</v>
      </c>
      <c r="K11" t="s">
        <v>34</v>
      </c>
      <c r="L11" t="s">
        <v>34</v>
      </c>
      <c r="M11" t="s">
        <v>34</v>
      </c>
      <c r="N11" t="s">
        <v>34</v>
      </c>
      <c r="O11" t="s">
        <v>34</v>
      </c>
      <c r="P11" t="s">
        <v>34</v>
      </c>
    </row>
    <row r="12" spans="1:16" x14ac:dyDescent="0.3">
      <c r="A12">
        <v>40187</v>
      </c>
      <c r="B12">
        <v>2010</v>
      </c>
      <c r="C12">
        <v>1</v>
      </c>
      <c r="D12">
        <v>11</v>
      </c>
      <c r="E12">
        <v>6.110417</v>
      </c>
      <c r="F12">
        <v>5.6187500000000004</v>
      </c>
      <c r="G12">
        <v>6.4958330000000002</v>
      </c>
      <c r="H12">
        <v>6.7416669999999996</v>
      </c>
      <c r="I12">
        <v>6.3239580000000002</v>
      </c>
      <c r="J12">
        <v>7.0041669999999998</v>
      </c>
      <c r="K12" t="s">
        <v>34</v>
      </c>
      <c r="L12" t="s">
        <v>34</v>
      </c>
      <c r="M12" t="s">
        <v>34</v>
      </c>
      <c r="N12" t="s">
        <v>34</v>
      </c>
      <c r="O12" t="s">
        <v>34</v>
      </c>
      <c r="P12" t="s">
        <v>34</v>
      </c>
    </row>
    <row r="13" spans="1:16" x14ac:dyDescent="0.3">
      <c r="A13">
        <v>40188</v>
      </c>
      <c r="B13">
        <v>2010</v>
      </c>
      <c r="C13">
        <v>1</v>
      </c>
      <c r="D13">
        <v>12</v>
      </c>
      <c r="E13">
        <v>6.2927080000000002</v>
      </c>
      <c r="F13">
        <v>5.5677079999999997</v>
      </c>
      <c r="G13">
        <v>6.8104170000000002</v>
      </c>
      <c r="H13">
        <v>6.8833330000000004</v>
      </c>
      <c r="I13">
        <v>6.53125</v>
      </c>
      <c r="J13">
        <v>7.28125</v>
      </c>
      <c r="K13" t="s">
        <v>34</v>
      </c>
      <c r="L13" t="s">
        <v>34</v>
      </c>
      <c r="M13" t="s">
        <v>34</v>
      </c>
      <c r="N13" t="s">
        <v>34</v>
      </c>
      <c r="O13" t="s">
        <v>34</v>
      </c>
      <c r="P13" t="s">
        <v>34</v>
      </c>
    </row>
    <row r="14" spans="1:16" x14ac:dyDescent="0.3">
      <c r="A14">
        <v>40189</v>
      </c>
      <c r="B14">
        <v>2010</v>
      </c>
      <c r="C14">
        <v>1</v>
      </c>
      <c r="D14">
        <v>13</v>
      </c>
      <c r="E14">
        <v>6.0062499999999996</v>
      </c>
      <c r="F14">
        <v>5.6479169999999996</v>
      </c>
      <c r="G14">
        <v>6.5750000000000002</v>
      </c>
      <c r="H14">
        <v>7.1812500000000004</v>
      </c>
      <c r="I14">
        <v>6.4239579999999998</v>
      </c>
      <c r="J14">
        <v>7.3020829999999997</v>
      </c>
      <c r="K14" t="s">
        <v>34</v>
      </c>
      <c r="L14" t="s">
        <v>34</v>
      </c>
      <c r="M14" t="s">
        <v>34</v>
      </c>
      <c r="N14" t="s">
        <v>34</v>
      </c>
      <c r="O14" t="s">
        <v>34</v>
      </c>
      <c r="P14" t="s">
        <v>34</v>
      </c>
    </row>
    <row r="15" spans="1:16" x14ac:dyDescent="0.3">
      <c r="A15">
        <v>40190</v>
      </c>
      <c r="B15">
        <v>2010</v>
      </c>
      <c r="C15">
        <v>1</v>
      </c>
      <c r="D15">
        <v>14</v>
      </c>
      <c r="E15">
        <v>5.5427080000000002</v>
      </c>
      <c r="F15">
        <v>5.7</v>
      </c>
      <c r="G15">
        <v>6.1531250000000002</v>
      </c>
      <c r="H15">
        <v>7.0916670000000002</v>
      </c>
      <c r="I15">
        <v>6.2395829999999997</v>
      </c>
      <c r="J15">
        <v>7.0041669999999998</v>
      </c>
      <c r="K15" t="s">
        <v>34</v>
      </c>
      <c r="L15" t="s">
        <v>34</v>
      </c>
      <c r="M15" t="s">
        <v>34</v>
      </c>
      <c r="N15" t="s">
        <v>34</v>
      </c>
      <c r="O15" t="s">
        <v>34</v>
      </c>
      <c r="P15" t="s">
        <v>34</v>
      </c>
    </row>
    <row r="16" spans="1:16" x14ac:dyDescent="0.3">
      <c r="A16">
        <v>40191</v>
      </c>
      <c r="B16">
        <v>2010</v>
      </c>
      <c r="C16">
        <v>1</v>
      </c>
      <c r="D16">
        <v>15</v>
      </c>
      <c r="E16">
        <v>5.734375</v>
      </c>
      <c r="F16">
        <v>5.5489579999999998</v>
      </c>
      <c r="G16">
        <v>6.1635419999999996</v>
      </c>
      <c r="H16">
        <v>6.7360819999999997</v>
      </c>
      <c r="I16">
        <v>6.092708</v>
      </c>
      <c r="J16">
        <v>6.7625000000000002</v>
      </c>
      <c r="K16" t="s">
        <v>34</v>
      </c>
      <c r="L16" t="s">
        <v>34</v>
      </c>
      <c r="M16" t="s">
        <v>34</v>
      </c>
      <c r="N16" t="s">
        <v>34</v>
      </c>
      <c r="O16" t="s">
        <v>34</v>
      </c>
      <c r="P16" t="s">
        <v>34</v>
      </c>
    </row>
    <row r="17" spans="1:16" x14ac:dyDescent="0.3">
      <c r="A17">
        <v>40192</v>
      </c>
      <c r="B17">
        <v>2010</v>
      </c>
      <c r="C17">
        <v>1</v>
      </c>
      <c r="D17">
        <v>16</v>
      </c>
      <c r="E17">
        <v>6.1</v>
      </c>
      <c r="F17">
        <v>5.3854170000000003</v>
      </c>
      <c r="G17">
        <v>6.4406249999999998</v>
      </c>
      <c r="H17">
        <v>6.5833329999999997</v>
      </c>
      <c r="I17">
        <v>6.3635419999999998</v>
      </c>
      <c r="J17">
        <v>7.045833</v>
      </c>
      <c r="K17" t="s">
        <v>34</v>
      </c>
      <c r="L17" t="s">
        <v>34</v>
      </c>
      <c r="M17" t="s">
        <v>34</v>
      </c>
      <c r="N17" t="s">
        <v>34</v>
      </c>
      <c r="O17" t="s">
        <v>34</v>
      </c>
      <c r="P17" t="s">
        <v>34</v>
      </c>
    </row>
    <row r="18" spans="1:16" x14ac:dyDescent="0.3">
      <c r="A18">
        <v>40193</v>
      </c>
      <c r="B18">
        <v>2010</v>
      </c>
      <c r="C18">
        <v>1</v>
      </c>
      <c r="D18">
        <v>17</v>
      </c>
      <c r="E18">
        <v>6.094792</v>
      </c>
      <c r="F18">
        <v>5.7083329999999997</v>
      </c>
      <c r="G18">
        <v>6.6843750000000002</v>
      </c>
      <c r="H18">
        <v>6.8463919999999998</v>
      </c>
      <c r="I18">
        <v>6.5083330000000004</v>
      </c>
      <c r="J18">
        <v>7.3104170000000002</v>
      </c>
      <c r="K18" t="s">
        <v>34</v>
      </c>
      <c r="L18" t="s">
        <v>34</v>
      </c>
      <c r="M18" t="s">
        <v>34</v>
      </c>
      <c r="N18" t="s">
        <v>34</v>
      </c>
      <c r="O18" t="s">
        <v>34</v>
      </c>
      <c r="P18" t="s">
        <v>34</v>
      </c>
    </row>
    <row r="19" spans="1:16" x14ac:dyDescent="0.3">
      <c r="A19">
        <v>40194</v>
      </c>
      <c r="B19">
        <v>2010</v>
      </c>
      <c r="C19">
        <v>1</v>
      </c>
      <c r="D19">
        <v>18</v>
      </c>
      <c r="E19">
        <v>5.6031250000000004</v>
      </c>
      <c r="F19">
        <v>5.7166670000000002</v>
      </c>
      <c r="G19">
        <v>6.21875</v>
      </c>
      <c r="H19">
        <v>6.9395829999999998</v>
      </c>
      <c r="I19">
        <v>6.2156250000000002</v>
      </c>
      <c r="J19">
        <v>6.9145830000000004</v>
      </c>
      <c r="K19" t="s">
        <v>34</v>
      </c>
      <c r="L19" t="s">
        <v>34</v>
      </c>
      <c r="M19" t="s">
        <v>34</v>
      </c>
      <c r="N19" t="s">
        <v>34</v>
      </c>
      <c r="O19" t="s">
        <v>34</v>
      </c>
      <c r="P19" t="s">
        <v>34</v>
      </c>
    </row>
    <row r="20" spans="1:16" x14ac:dyDescent="0.3">
      <c r="A20">
        <v>40195</v>
      </c>
      <c r="B20">
        <v>2010</v>
      </c>
      <c r="C20">
        <v>1</v>
      </c>
      <c r="D20">
        <v>19</v>
      </c>
      <c r="E20">
        <v>5.803191</v>
      </c>
      <c r="F20">
        <v>5.71875</v>
      </c>
      <c r="G20">
        <v>6.3572920000000002</v>
      </c>
      <c r="H20">
        <v>6.5729170000000003</v>
      </c>
      <c r="I20">
        <v>6.2906250000000004</v>
      </c>
      <c r="J20">
        <v>6.8666669999999996</v>
      </c>
      <c r="K20" t="s">
        <v>34</v>
      </c>
      <c r="L20" t="s">
        <v>34</v>
      </c>
      <c r="M20" t="s">
        <v>34</v>
      </c>
      <c r="N20" t="s">
        <v>34</v>
      </c>
      <c r="O20" t="s">
        <v>34</v>
      </c>
      <c r="P20" t="s">
        <v>34</v>
      </c>
    </row>
    <row r="21" spans="1:16" x14ac:dyDescent="0.3">
      <c r="A21">
        <v>40196</v>
      </c>
      <c r="B21">
        <v>2010</v>
      </c>
      <c r="C21">
        <v>1</v>
      </c>
      <c r="D21">
        <v>20</v>
      </c>
      <c r="E21">
        <v>5.3729170000000002</v>
      </c>
      <c r="F21">
        <v>5.6427079999999998</v>
      </c>
      <c r="G21">
        <v>5.9781250000000004</v>
      </c>
      <c r="H21">
        <v>6.4755099999999999</v>
      </c>
      <c r="I21">
        <v>6.046875</v>
      </c>
      <c r="J21">
        <v>6.7562499999999996</v>
      </c>
      <c r="K21" t="s">
        <v>34</v>
      </c>
      <c r="L21" t="s">
        <v>34</v>
      </c>
      <c r="M21" t="s">
        <v>34</v>
      </c>
      <c r="N21" t="s">
        <v>34</v>
      </c>
      <c r="O21" t="s">
        <v>34</v>
      </c>
      <c r="P21" t="s">
        <v>34</v>
      </c>
    </row>
    <row r="22" spans="1:16" x14ac:dyDescent="0.3">
      <c r="A22">
        <v>40197</v>
      </c>
      <c r="B22">
        <v>2010</v>
      </c>
      <c r="C22">
        <v>1</v>
      </c>
      <c r="D22">
        <v>21</v>
      </c>
      <c r="E22">
        <v>5.4406249999999998</v>
      </c>
      <c r="F22">
        <v>5.5729170000000003</v>
      </c>
      <c r="G22">
        <v>5.8614579999999998</v>
      </c>
      <c r="H22">
        <v>6.1343750000000004</v>
      </c>
      <c r="I22">
        <v>5.9177080000000002</v>
      </c>
      <c r="J22">
        <v>6.625</v>
      </c>
      <c r="K22" t="s">
        <v>34</v>
      </c>
      <c r="L22" t="s">
        <v>34</v>
      </c>
      <c r="M22" t="s">
        <v>34</v>
      </c>
      <c r="N22" t="s">
        <v>34</v>
      </c>
      <c r="O22" t="s">
        <v>34</v>
      </c>
      <c r="P22" t="s">
        <v>34</v>
      </c>
    </row>
    <row r="23" spans="1:16" x14ac:dyDescent="0.3">
      <c r="A23">
        <v>40198</v>
      </c>
      <c r="B23">
        <v>2010</v>
      </c>
      <c r="C23">
        <v>1</v>
      </c>
      <c r="D23">
        <v>22</v>
      </c>
      <c r="E23">
        <v>5.2625000000000002</v>
      </c>
      <c r="F23">
        <v>5.4906249999999996</v>
      </c>
      <c r="G23">
        <v>5.748958</v>
      </c>
      <c r="H23">
        <v>6.0154639999999997</v>
      </c>
      <c r="I23">
        <v>5.8812499999999996</v>
      </c>
      <c r="J23">
        <v>6.516667</v>
      </c>
      <c r="K23" t="s">
        <v>34</v>
      </c>
      <c r="L23" t="s">
        <v>34</v>
      </c>
      <c r="M23" t="s">
        <v>34</v>
      </c>
      <c r="N23" t="s">
        <v>34</v>
      </c>
      <c r="O23" t="s">
        <v>34</v>
      </c>
      <c r="P23" t="s">
        <v>34</v>
      </c>
    </row>
    <row r="24" spans="1:16" x14ac:dyDescent="0.3">
      <c r="A24">
        <v>40199</v>
      </c>
      <c r="B24">
        <v>2010</v>
      </c>
      <c r="C24">
        <v>1</v>
      </c>
      <c r="D24">
        <v>23</v>
      </c>
      <c r="E24">
        <v>4.7791670000000002</v>
      </c>
      <c r="F24">
        <v>5.391667</v>
      </c>
      <c r="G24">
        <v>5.3364580000000004</v>
      </c>
      <c r="H24">
        <v>5.9895829999999997</v>
      </c>
      <c r="I24">
        <v>5.7104169999999996</v>
      </c>
      <c r="J24">
        <v>6.2708329999999997</v>
      </c>
      <c r="K24" t="s">
        <v>34</v>
      </c>
      <c r="L24" t="s">
        <v>34</v>
      </c>
      <c r="M24" t="s">
        <v>34</v>
      </c>
      <c r="N24" t="s">
        <v>34</v>
      </c>
      <c r="O24" t="s">
        <v>34</v>
      </c>
      <c r="P24" t="s">
        <v>34</v>
      </c>
    </row>
    <row r="25" spans="1:16" x14ac:dyDescent="0.3">
      <c r="A25">
        <v>40200</v>
      </c>
      <c r="B25">
        <v>2010</v>
      </c>
      <c r="C25">
        <v>1</v>
      </c>
      <c r="D25">
        <v>24</v>
      </c>
      <c r="E25">
        <v>4.641667</v>
      </c>
      <c r="F25">
        <v>5.4718749999999998</v>
      </c>
      <c r="G25">
        <v>4.9614580000000004</v>
      </c>
      <c r="H25">
        <v>5.8010419999999998</v>
      </c>
      <c r="I25">
        <v>5.53125</v>
      </c>
      <c r="J25">
        <v>6.0583330000000002</v>
      </c>
      <c r="K25" t="s">
        <v>34</v>
      </c>
      <c r="L25" t="s">
        <v>34</v>
      </c>
      <c r="M25" t="s">
        <v>34</v>
      </c>
      <c r="N25" t="s">
        <v>34</v>
      </c>
      <c r="O25" t="s">
        <v>34</v>
      </c>
      <c r="P25" t="s">
        <v>34</v>
      </c>
    </row>
    <row r="26" spans="1:16" x14ac:dyDescent="0.3">
      <c r="A26">
        <v>40201</v>
      </c>
      <c r="B26">
        <v>2010</v>
      </c>
      <c r="C26">
        <v>1</v>
      </c>
      <c r="D26">
        <v>25</v>
      </c>
      <c r="E26">
        <v>5.3624999999999998</v>
      </c>
      <c r="F26">
        <v>5.4947920000000003</v>
      </c>
      <c r="G26">
        <v>5.8458329999999998</v>
      </c>
      <c r="H26">
        <v>5.5333329999999998</v>
      </c>
      <c r="I26">
        <v>6.046875</v>
      </c>
      <c r="J26">
        <v>6.5250000000000004</v>
      </c>
      <c r="K26" t="s">
        <v>34</v>
      </c>
      <c r="L26" t="s">
        <v>34</v>
      </c>
      <c r="M26" t="s">
        <v>34</v>
      </c>
      <c r="N26" t="s">
        <v>34</v>
      </c>
      <c r="O26" t="s">
        <v>34</v>
      </c>
      <c r="P26" t="s">
        <v>34</v>
      </c>
    </row>
    <row r="27" spans="1:16" x14ac:dyDescent="0.3">
      <c r="A27">
        <v>40202</v>
      </c>
      <c r="B27">
        <v>2010</v>
      </c>
      <c r="C27">
        <v>1</v>
      </c>
      <c r="D27">
        <v>26</v>
      </c>
      <c r="E27">
        <v>5.5916670000000002</v>
      </c>
      <c r="F27">
        <v>5.438542</v>
      </c>
      <c r="G27">
        <v>6.1380429999999997</v>
      </c>
      <c r="H27">
        <v>5.6822920000000003</v>
      </c>
      <c r="I27">
        <v>6.202083</v>
      </c>
      <c r="J27">
        <v>7.0041669999999998</v>
      </c>
      <c r="K27" t="s">
        <v>34</v>
      </c>
      <c r="L27" t="s">
        <v>34</v>
      </c>
      <c r="M27" t="s">
        <v>34</v>
      </c>
      <c r="N27" t="s">
        <v>34</v>
      </c>
      <c r="O27" t="s">
        <v>34</v>
      </c>
      <c r="P27" t="s">
        <v>34</v>
      </c>
    </row>
    <row r="28" spans="1:16" x14ac:dyDescent="0.3">
      <c r="A28">
        <v>40203</v>
      </c>
      <c r="B28">
        <v>2010</v>
      </c>
      <c r="C28">
        <v>1</v>
      </c>
      <c r="D28">
        <v>27</v>
      </c>
      <c r="E28">
        <v>4.7677079999999998</v>
      </c>
      <c r="F28">
        <v>5.390625</v>
      </c>
      <c r="G28">
        <v>5.2677079999999998</v>
      </c>
      <c r="H28">
        <v>6.0177079999999998</v>
      </c>
      <c r="I28">
        <v>5.7218749999999998</v>
      </c>
      <c r="J28">
        <v>6.4708329999999998</v>
      </c>
      <c r="K28" t="s">
        <v>34</v>
      </c>
      <c r="L28" t="s">
        <v>34</v>
      </c>
      <c r="M28" t="s">
        <v>34</v>
      </c>
      <c r="N28" t="s">
        <v>34</v>
      </c>
      <c r="O28" t="s">
        <v>34</v>
      </c>
      <c r="P28" t="s">
        <v>34</v>
      </c>
    </row>
    <row r="29" spans="1:16" x14ac:dyDescent="0.3">
      <c r="A29">
        <v>40204</v>
      </c>
      <c r="B29">
        <v>2010</v>
      </c>
      <c r="C29">
        <v>1</v>
      </c>
      <c r="D29">
        <v>28</v>
      </c>
      <c r="E29">
        <v>4.9802080000000002</v>
      </c>
      <c r="F29">
        <v>5.391667</v>
      </c>
      <c r="G29">
        <v>5.170833</v>
      </c>
      <c r="H29">
        <v>6.0556700000000001</v>
      </c>
      <c r="I29">
        <v>5.671875</v>
      </c>
      <c r="J29">
        <v>6.1375000000000002</v>
      </c>
      <c r="K29" t="s">
        <v>34</v>
      </c>
      <c r="L29" t="s">
        <v>34</v>
      </c>
      <c r="M29" t="s">
        <v>34</v>
      </c>
      <c r="N29" t="s">
        <v>34</v>
      </c>
      <c r="O29" t="s">
        <v>34</v>
      </c>
      <c r="P29" t="s">
        <v>34</v>
      </c>
    </row>
    <row r="30" spans="1:16" x14ac:dyDescent="0.3">
      <c r="A30">
        <v>40205</v>
      </c>
      <c r="B30">
        <v>2010</v>
      </c>
      <c r="C30">
        <v>1</v>
      </c>
      <c r="D30">
        <v>29</v>
      </c>
      <c r="E30">
        <v>5.6854170000000002</v>
      </c>
      <c r="F30">
        <v>5.5447920000000002</v>
      </c>
      <c r="G30">
        <v>6.018478</v>
      </c>
      <c r="H30">
        <v>5.8250000000000002</v>
      </c>
      <c r="I30">
        <v>6.1781249999999996</v>
      </c>
      <c r="J30">
        <v>6.7291670000000003</v>
      </c>
      <c r="K30" t="s">
        <v>34</v>
      </c>
      <c r="L30" t="s">
        <v>34</v>
      </c>
      <c r="M30" t="s">
        <v>34</v>
      </c>
      <c r="N30" t="s">
        <v>34</v>
      </c>
      <c r="O30" t="s">
        <v>34</v>
      </c>
      <c r="P30" t="s">
        <v>34</v>
      </c>
    </row>
    <row r="31" spans="1:16" x14ac:dyDescent="0.3">
      <c r="A31">
        <v>40206</v>
      </c>
      <c r="B31">
        <v>2010</v>
      </c>
      <c r="C31">
        <v>1</v>
      </c>
      <c r="D31">
        <v>30</v>
      </c>
      <c r="E31">
        <v>5.6666670000000003</v>
      </c>
      <c r="F31">
        <v>5.4958330000000002</v>
      </c>
      <c r="G31">
        <v>6.2302080000000002</v>
      </c>
      <c r="H31">
        <v>5.907292</v>
      </c>
      <c r="I31">
        <v>6.1854170000000002</v>
      </c>
      <c r="J31">
        <v>7.0354169999999998</v>
      </c>
      <c r="K31" t="s">
        <v>34</v>
      </c>
      <c r="L31" t="s">
        <v>34</v>
      </c>
      <c r="M31" t="s">
        <v>34</v>
      </c>
      <c r="N31" t="s">
        <v>34</v>
      </c>
      <c r="O31" t="s">
        <v>34</v>
      </c>
      <c r="P31" t="s">
        <v>34</v>
      </c>
    </row>
    <row r="32" spans="1:16" x14ac:dyDescent="0.3">
      <c r="A32">
        <v>40207</v>
      </c>
      <c r="B32">
        <v>2010</v>
      </c>
      <c r="C32">
        <v>1</v>
      </c>
      <c r="D32">
        <v>31</v>
      </c>
      <c r="E32">
        <v>5.5885420000000003</v>
      </c>
      <c r="F32">
        <v>5.4333330000000002</v>
      </c>
      <c r="G32">
        <v>6.1583329999999998</v>
      </c>
      <c r="H32">
        <v>6.03125</v>
      </c>
      <c r="I32">
        <v>6.3562500000000002</v>
      </c>
      <c r="J32">
        <v>7.1270829999999998</v>
      </c>
      <c r="K32" t="s">
        <v>34</v>
      </c>
      <c r="L32" t="s">
        <v>34</v>
      </c>
      <c r="M32" t="s">
        <v>34</v>
      </c>
      <c r="N32" t="s">
        <v>34</v>
      </c>
      <c r="O32" t="s">
        <v>34</v>
      </c>
      <c r="P32" t="s">
        <v>34</v>
      </c>
    </row>
    <row r="33" spans="1:16" x14ac:dyDescent="0.3">
      <c r="A33">
        <v>40208</v>
      </c>
      <c r="B33">
        <v>2010</v>
      </c>
      <c r="C33">
        <v>2</v>
      </c>
      <c r="D33">
        <v>1</v>
      </c>
      <c r="E33">
        <v>5.0895830000000002</v>
      </c>
      <c r="F33">
        <v>5.5385419999999996</v>
      </c>
      <c r="G33">
        <v>5.4173910000000003</v>
      </c>
      <c r="H33">
        <v>6.2104169999999996</v>
      </c>
      <c r="I33">
        <v>5.859375</v>
      </c>
      <c r="J33">
        <v>6.6687500000000002</v>
      </c>
      <c r="K33" t="s">
        <v>34</v>
      </c>
      <c r="L33" t="s">
        <v>34</v>
      </c>
      <c r="M33" t="s">
        <v>34</v>
      </c>
      <c r="N33" t="s">
        <v>34</v>
      </c>
      <c r="O33" t="s">
        <v>34</v>
      </c>
      <c r="P33" t="s">
        <v>34</v>
      </c>
    </row>
    <row r="34" spans="1:16" x14ac:dyDescent="0.3">
      <c r="A34">
        <v>40209</v>
      </c>
      <c r="B34">
        <v>2010</v>
      </c>
      <c r="C34">
        <v>2</v>
      </c>
      <c r="D34">
        <v>2</v>
      </c>
      <c r="E34">
        <v>5.2281250000000004</v>
      </c>
      <c r="F34">
        <v>5.5760420000000002</v>
      </c>
      <c r="G34">
        <v>5.4927080000000004</v>
      </c>
      <c r="H34">
        <v>6.1793810000000002</v>
      </c>
      <c r="I34">
        <v>6.15</v>
      </c>
      <c r="J34">
        <v>6.6958330000000004</v>
      </c>
      <c r="K34" t="s">
        <v>34</v>
      </c>
      <c r="L34" t="s">
        <v>34</v>
      </c>
      <c r="M34" t="s">
        <v>34</v>
      </c>
      <c r="N34" t="s">
        <v>34</v>
      </c>
      <c r="O34" t="s">
        <v>34</v>
      </c>
      <c r="P34" t="s">
        <v>34</v>
      </c>
    </row>
    <row r="35" spans="1:16" x14ac:dyDescent="0.3">
      <c r="A35">
        <v>40210</v>
      </c>
      <c r="B35">
        <v>2010</v>
      </c>
      <c r="C35">
        <v>2</v>
      </c>
      <c r="D35">
        <v>3</v>
      </c>
      <c r="E35">
        <v>5.5291670000000002</v>
      </c>
      <c r="F35">
        <v>5.6875</v>
      </c>
      <c r="G35">
        <v>6.045833</v>
      </c>
      <c r="H35">
        <v>6.0278349999999996</v>
      </c>
      <c r="I35">
        <v>6.391667</v>
      </c>
      <c r="J35">
        <v>7.1145829999999997</v>
      </c>
      <c r="K35" t="s">
        <v>34</v>
      </c>
      <c r="L35" t="s">
        <v>34</v>
      </c>
      <c r="M35" t="s">
        <v>34</v>
      </c>
      <c r="N35" t="s">
        <v>34</v>
      </c>
      <c r="O35" t="s">
        <v>34</v>
      </c>
      <c r="P35" t="s">
        <v>34</v>
      </c>
    </row>
    <row r="36" spans="1:16" x14ac:dyDescent="0.3">
      <c r="A36">
        <v>40211</v>
      </c>
      <c r="B36">
        <v>2010</v>
      </c>
      <c r="C36">
        <v>2</v>
      </c>
      <c r="D36">
        <v>4</v>
      </c>
      <c r="E36">
        <v>5.5562500000000004</v>
      </c>
      <c r="F36">
        <v>5.6343750000000004</v>
      </c>
      <c r="G36">
        <v>6.0804349999999996</v>
      </c>
      <c r="H36">
        <v>5.9864579999999998</v>
      </c>
      <c r="I36">
        <v>6.3520830000000004</v>
      </c>
      <c r="J36">
        <v>7.2437500000000004</v>
      </c>
      <c r="K36" t="s">
        <v>34</v>
      </c>
      <c r="L36" t="s">
        <v>34</v>
      </c>
      <c r="M36" t="s">
        <v>34</v>
      </c>
      <c r="N36" t="s">
        <v>34</v>
      </c>
      <c r="O36" t="s">
        <v>34</v>
      </c>
      <c r="P36" t="s">
        <v>34</v>
      </c>
    </row>
    <row r="37" spans="1:16" x14ac:dyDescent="0.3">
      <c r="A37">
        <v>40212</v>
      </c>
      <c r="B37">
        <v>2010</v>
      </c>
      <c r="C37">
        <v>2</v>
      </c>
      <c r="D37">
        <v>5</v>
      </c>
      <c r="E37">
        <v>5.516667</v>
      </c>
      <c r="F37">
        <v>5.6906249999999998</v>
      </c>
      <c r="G37">
        <v>6.1385420000000002</v>
      </c>
      <c r="H37">
        <v>6.0406250000000004</v>
      </c>
      <c r="I37">
        <v>6.4458330000000004</v>
      </c>
      <c r="J37">
        <v>7.3104170000000002</v>
      </c>
      <c r="K37" t="s">
        <v>34</v>
      </c>
      <c r="L37" t="s">
        <v>34</v>
      </c>
      <c r="M37" t="s">
        <v>34</v>
      </c>
      <c r="N37" t="s">
        <v>34</v>
      </c>
      <c r="O37" t="s">
        <v>34</v>
      </c>
      <c r="P37" t="s">
        <v>34</v>
      </c>
    </row>
    <row r="38" spans="1:16" x14ac:dyDescent="0.3">
      <c r="A38">
        <v>40213</v>
      </c>
      <c r="B38">
        <v>2010</v>
      </c>
      <c r="C38">
        <v>2</v>
      </c>
      <c r="D38">
        <v>6</v>
      </c>
      <c r="E38">
        <v>5.5218749999999996</v>
      </c>
      <c r="F38">
        <v>5.7885419999999996</v>
      </c>
      <c r="G38">
        <v>6.0343749999999998</v>
      </c>
      <c r="H38">
        <v>6.1021049999999999</v>
      </c>
      <c r="I38">
        <v>6.1833330000000002</v>
      </c>
      <c r="J38">
        <v>7.1041670000000003</v>
      </c>
      <c r="K38" t="s">
        <v>34</v>
      </c>
      <c r="L38" t="s">
        <v>34</v>
      </c>
      <c r="M38" t="s">
        <v>34</v>
      </c>
      <c r="N38" t="s">
        <v>34</v>
      </c>
      <c r="O38" t="s">
        <v>34</v>
      </c>
      <c r="P38" t="s">
        <v>34</v>
      </c>
    </row>
    <row r="39" spans="1:16" x14ac:dyDescent="0.3">
      <c r="A39">
        <v>40214</v>
      </c>
      <c r="B39">
        <v>2010</v>
      </c>
      <c r="C39">
        <v>2</v>
      </c>
      <c r="D39">
        <v>7</v>
      </c>
      <c r="E39">
        <v>5.9770830000000004</v>
      </c>
      <c r="F39">
        <v>5.6197920000000003</v>
      </c>
      <c r="G39">
        <v>6.4802080000000002</v>
      </c>
      <c r="H39">
        <v>6.1895829999999998</v>
      </c>
      <c r="I39">
        <v>6.6895829999999998</v>
      </c>
      <c r="J39">
        <v>7.4416669999999998</v>
      </c>
      <c r="K39" t="s">
        <v>34</v>
      </c>
      <c r="L39" t="s">
        <v>34</v>
      </c>
      <c r="M39" t="s">
        <v>34</v>
      </c>
      <c r="N39" t="s">
        <v>34</v>
      </c>
      <c r="O39" t="s">
        <v>34</v>
      </c>
      <c r="P39" t="s">
        <v>34</v>
      </c>
    </row>
    <row r="40" spans="1:16" x14ac:dyDescent="0.3">
      <c r="A40">
        <v>40215</v>
      </c>
      <c r="B40">
        <v>2010</v>
      </c>
      <c r="C40">
        <v>2</v>
      </c>
      <c r="D40">
        <v>8</v>
      </c>
      <c r="E40">
        <v>5.28125</v>
      </c>
      <c r="F40">
        <v>5.7010420000000002</v>
      </c>
      <c r="G40">
        <v>5.9156250000000004</v>
      </c>
      <c r="H40">
        <v>6.2729169999999996</v>
      </c>
      <c r="I40">
        <v>6.3458329999999998</v>
      </c>
      <c r="J40">
        <v>7.3624999999999998</v>
      </c>
      <c r="K40" t="s">
        <v>34</v>
      </c>
      <c r="L40" t="s">
        <v>34</v>
      </c>
      <c r="M40" t="s">
        <v>34</v>
      </c>
      <c r="N40" t="s">
        <v>34</v>
      </c>
      <c r="O40" t="s">
        <v>34</v>
      </c>
      <c r="P40" t="s">
        <v>34</v>
      </c>
    </row>
    <row r="41" spans="1:16" x14ac:dyDescent="0.3">
      <c r="A41">
        <v>40216</v>
      </c>
      <c r="B41">
        <v>2010</v>
      </c>
      <c r="C41">
        <v>2</v>
      </c>
      <c r="D41">
        <v>9</v>
      </c>
      <c r="E41">
        <v>4.5645829999999998</v>
      </c>
      <c r="F41">
        <v>5.7833329999999998</v>
      </c>
      <c r="G41">
        <v>5.1854170000000002</v>
      </c>
      <c r="H41">
        <v>6.1479169999999996</v>
      </c>
      <c r="I41">
        <v>5.796875</v>
      </c>
      <c r="J41">
        <v>7.0104170000000003</v>
      </c>
      <c r="K41" t="s">
        <v>34</v>
      </c>
      <c r="L41" t="s">
        <v>34</v>
      </c>
      <c r="M41" t="s">
        <v>34</v>
      </c>
      <c r="N41" t="s">
        <v>34</v>
      </c>
      <c r="O41" t="s">
        <v>34</v>
      </c>
      <c r="P41" t="s">
        <v>34</v>
      </c>
    </row>
    <row r="42" spans="1:16" x14ac:dyDescent="0.3">
      <c r="A42">
        <v>40217</v>
      </c>
      <c r="B42">
        <v>2010</v>
      </c>
      <c r="C42">
        <v>2</v>
      </c>
      <c r="D42">
        <v>10</v>
      </c>
      <c r="E42">
        <v>4.7895830000000004</v>
      </c>
      <c r="F42">
        <v>5.6781249999999996</v>
      </c>
      <c r="G42">
        <v>4.842708</v>
      </c>
      <c r="H42">
        <v>6.1354170000000003</v>
      </c>
      <c r="I42">
        <v>5.501042</v>
      </c>
      <c r="J42">
        <v>6.2083329999999997</v>
      </c>
      <c r="K42" t="s">
        <v>34</v>
      </c>
      <c r="L42" t="s">
        <v>34</v>
      </c>
      <c r="M42" t="s">
        <v>34</v>
      </c>
      <c r="N42" t="s">
        <v>34</v>
      </c>
      <c r="O42" t="s">
        <v>34</v>
      </c>
      <c r="P42" t="s">
        <v>34</v>
      </c>
    </row>
    <row r="43" spans="1:16" x14ac:dyDescent="0.3">
      <c r="A43">
        <v>40218</v>
      </c>
      <c r="B43">
        <v>2010</v>
      </c>
      <c r="C43">
        <v>2</v>
      </c>
      <c r="D43">
        <v>11</v>
      </c>
      <c r="E43">
        <v>5.592708</v>
      </c>
      <c r="F43">
        <v>5.6156249999999996</v>
      </c>
      <c r="G43">
        <v>5.7843749999999998</v>
      </c>
      <c r="H43">
        <v>6.126042</v>
      </c>
      <c r="I43">
        <v>6.2260419999999996</v>
      </c>
      <c r="J43">
        <v>6.59375</v>
      </c>
      <c r="K43" t="s">
        <v>34</v>
      </c>
      <c r="L43" t="s">
        <v>34</v>
      </c>
      <c r="M43" t="s">
        <v>34</v>
      </c>
      <c r="N43" t="s">
        <v>34</v>
      </c>
      <c r="O43" t="s">
        <v>34</v>
      </c>
      <c r="P43" t="s">
        <v>34</v>
      </c>
    </row>
    <row r="44" spans="1:16" x14ac:dyDescent="0.3">
      <c r="A44">
        <v>40219</v>
      </c>
      <c r="B44">
        <v>2010</v>
      </c>
      <c r="C44">
        <v>2</v>
      </c>
      <c r="D44">
        <v>12</v>
      </c>
      <c r="E44">
        <v>5.735417</v>
      </c>
      <c r="F44">
        <v>5.811458</v>
      </c>
      <c r="G44">
        <v>6.34375</v>
      </c>
      <c r="H44">
        <v>5.8326320000000003</v>
      </c>
      <c r="I44">
        <v>6.4770830000000004</v>
      </c>
      <c r="J44">
        <v>7.3729170000000002</v>
      </c>
      <c r="K44" t="s">
        <v>34</v>
      </c>
      <c r="L44" t="s">
        <v>34</v>
      </c>
      <c r="M44" t="s">
        <v>34</v>
      </c>
      <c r="N44" t="s">
        <v>34</v>
      </c>
      <c r="O44" t="s">
        <v>34</v>
      </c>
      <c r="P44" t="s">
        <v>34</v>
      </c>
    </row>
    <row r="45" spans="1:16" x14ac:dyDescent="0.3">
      <c r="A45">
        <v>40220</v>
      </c>
      <c r="B45">
        <v>2010</v>
      </c>
      <c r="C45">
        <v>2</v>
      </c>
      <c r="D45">
        <v>13</v>
      </c>
      <c r="E45">
        <v>5.8666669999999996</v>
      </c>
      <c r="F45">
        <v>5.7916670000000003</v>
      </c>
      <c r="G45">
        <v>6.4395829999999998</v>
      </c>
      <c r="H45">
        <v>5.953125</v>
      </c>
      <c r="I45">
        <v>6.5541669999999996</v>
      </c>
      <c r="J45">
        <v>7.454167</v>
      </c>
      <c r="K45" t="s">
        <v>34</v>
      </c>
      <c r="L45" t="s">
        <v>34</v>
      </c>
      <c r="M45" t="s">
        <v>34</v>
      </c>
      <c r="N45" t="s">
        <v>34</v>
      </c>
      <c r="O45" t="s">
        <v>34</v>
      </c>
      <c r="P45" t="s">
        <v>34</v>
      </c>
    </row>
    <row r="46" spans="1:16" x14ac:dyDescent="0.3">
      <c r="A46">
        <v>40221</v>
      </c>
      <c r="B46">
        <v>2010</v>
      </c>
      <c r="C46">
        <v>2</v>
      </c>
      <c r="D46">
        <v>14</v>
      </c>
      <c r="E46">
        <v>6.1</v>
      </c>
      <c r="F46">
        <v>5.8937499999999998</v>
      </c>
      <c r="G46">
        <v>6.7218749999999998</v>
      </c>
      <c r="H46">
        <v>5.922917</v>
      </c>
      <c r="I46">
        <v>6.65625</v>
      </c>
      <c r="J46">
        <v>7.6166669999999996</v>
      </c>
      <c r="K46" t="s">
        <v>34</v>
      </c>
      <c r="L46" t="s">
        <v>34</v>
      </c>
      <c r="M46" t="s">
        <v>34</v>
      </c>
      <c r="N46" t="s">
        <v>34</v>
      </c>
      <c r="O46" t="s">
        <v>34</v>
      </c>
      <c r="P46" t="s">
        <v>34</v>
      </c>
    </row>
    <row r="47" spans="1:16" x14ac:dyDescent="0.3">
      <c r="A47">
        <v>40222</v>
      </c>
      <c r="B47">
        <v>2010</v>
      </c>
      <c r="C47">
        <v>2</v>
      </c>
      <c r="D47">
        <v>15</v>
      </c>
      <c r="E47">
        <v>5.9708329999999998</v>
      </c>
      <c r="F47">
        <v>5.9281249999999996</v>
      </c>
      <c r="G47">
        <v>6.4968750000000002</v>
      </c>
      <c r="H47">
        <v>6.0030929999999998</v>
      </c>
      <c r="I47">
        <v>6.811458</v>
      </c>
      <c r="J47">
        <v>7.6354170000000003</v>
      </c>
      <c r="K47" t="s">
        <v>34</v>
      </c>
      <c r="L47" t="s">
        <v>34</v>
      </c>
      <c r="M47" t="s">
        <v>34</v>
      </c>
      <c r="N47" t="s">
        <v>34</v>
      </c>
      <c r="O47" t="s">
        <v>34</v>
      </c>
      <c r="P47" t="s">
        <v>34</v>
      </c>
    </row>
    <row r="48" spans="1:16" x14ac:dyDescent="0.3">
      <c r="A48">
        <v>40223</v>
      </c>
      <c r="B48">
        <v>2010</v>
      </c>
      <c r="C48">
        <v>2</v>
      </c>
      <c r="D48">
        <v>16</v>
      </c>
      <c r="E48">
        <v>6.3708330000000002</v>
      </c>
      <c r="F48">
        <v>6.03125</v>
      </c>
      <c r="G48">
        <v>7.1531250000000002</v>
      </c>
      <c r="H48">
        <v>6.046875</v>
      </c>
      <c r="I48">
        <v>7.1624999999999996</v>
      </c>
      <c r="J48">
        <v>8.1645830000000004</v>
      </c>
      <c r="K48" t="s">
        <v>34</v>
      </c>
      <c r="L48" t="s">
        <v>34</v>
      </c>
      <c r="M48" t="s">
        <v>34</v>
      </c>
      <c r="N48" t="s">
        <v>34</v>
      </c>
      <c r="O48" t="s">
        <v>34</v>
      </c>
      <c r="P48" t="s">
        <v>34</v>
      </c>
    </row>
    <row r="49" spans="1:16" x14ac:dyDescent="0.3">
      <c r="A49">
        <v>40224</v>
      </c>
      <c r="B49">
        <v>2010</v>
      </c>
      <c r="C49">
        <v>2</v>
      </c>
      <c r="D49">
        <v>17</v>
      </c>
      <c r="E49">
        <v>5.702083</v>
      </c>
      <c r="F49">
        <v>6.1364580000000002</v>
      </c>
      <c r="G49">
        <v>6.4760419999999996</v>
      </c>
      <c r="H49">
        <v>6.0374999999999996</v>
      </c>
      <c r="I49">
        <v>6.7249999999999996</v>
      </c>
      <c r="J49">
        <v>7.9083329999999998</v>
      </c>
      <c r="K49" t="s">
        <v>34</v>
      </c>
      <c r="L49" t="s">
        <v>34</v>
      </c>
      <c r="M49" t="s">
        <v>34</v>
      </c>
      <c r="N49" t="s">
        <v>34</v>
      </c>
      <c r="O49" t="s">
        <v>34</v>
      </c>
      <c r="P49" t="s">
        <v>34</v>
      </c>
    </row>
    <row r="50" spans="1:16" x14ac:dyDescent="0.3">
      <c r="A50">
        <v>40225</v>
      </c>
      <c r="B50">
        <v>2010</v>
      </c>
      <c r="C50">
        <v>2</v>
      </c>
      <c r="D50">
        <v>18</v>
      </c>
      <c r="E50">
        <v>5.0510419999999998</v>
      </c>
      <c r="F50">
        <v>5.9583329999999997</v>
      </c>
      <c r="G50">
        <v>5.5968749999999998</v>
      </c>
      <c r="H50">
        <v>5.984375</v>
      </c>
      <c r="I50">
        <v>6.1833330000000002</v>
      </c>
      <c r="J50">
        <v>7.422917</v>
      </c>
      <c r="K50" t="s">
        <v>34</v>
      </c>
      <c r="L50" t="s">
        <v>34</v>
      </c>
      <c r="M50" t="s">
        <v>34</v>
      </c>
      <c r="N50" t="s">
        <v>34</v>
      </c>
      <c r="O50" t="s">
        <v>34</v>
      </c>
      <c r="P50" t="s">
        <v>34</v>
      </c>
    </row>
    <row r="51" spans="1:16" x14ac:dyDescent="0.3">
      <c r="A51">
        <v>40226</v>
      </c>
      <c r="B51">
        <v>2010</v>
      </c>
      <c r="C51">
        <v>2</v>
      </c>
      <c r="D51">
        <v>19</v>
      </c>
      <c r="E51">
        <v>4.5979169999999998</v>
      </c>
      <c r="F51">
        <v>5.890625</v>
      </c>
      <c r="G51">
        <v>5.0645829999999998</v>
      </c>
      <c r="H51">
        <v>6.0510419999999998</v>
      </c>
      <c r="I51">
        <v>5.8302079999999998</v>
      </c>
      <c r="J51">
        <v>6.735417</v>
      </c>
      <c r="K51" t="s">
        <v>34</v>
      </c>
      <c r="L51" t="s">
        <v>34</v>
      </c>
      <c r="M51" t="s">
        <v>34</v>
      </c>
      <c r="N51" t="s">
        <v>34</v>
      </c>
      <c r="O51" t="s">
        <v>34</v>
      </c>
      <c r="P51" t="s">
        <v>34</v>
      </c>
    </row>
    <row r="52" spans="1:16" x14ac:dyDescent="0.3">
      <c r="A52">
        <v>40227</v>
      </c>
      <c r="B52">
        <v>2010</v>
      </c>
      <c r="C52">
        <v>2</v>
      </c>
      <c r="D52">
        <v>20</v>
      </c>
      <c r="E52">
        <v>4.1593749999999998</v>
      </c>
      <c r="F52">
        <v>5.984375</v>
      </c>
      <c r="G52">
        <v>4.640625</v>
      </c>
      <c r="H52">
        <v>6.0810529999999998</v>
      </c>
      <c r="I52">
        <v>5.5281250000000002</v>
      </c>
      <c r="J52">
        <v>6.3541670000000003</v>
      </c>
      <c r="K52" t="s">
        <v>34</v>
      </c>
      <c r="L52" t="s">
        <v>34</v>
      </c>
      <c r="M52" t="s">
        <v>34</v>
      </c>
      <c r="N52" t="s">
        <v>34</v>
      </c>
      <c r="O52" t="s">
        <v>34</v>
      </c>
      <c r="P52" t="s">
        <v>34</v>
      </c>
    </row>
    <row r="53" spans="1:16" x14ac:dyDescent="0.3">
      <c r="A53">
        <v>40228</v>
      </c>
      <c r="B53">
        <v>2010</v>
      </c>
      <c r="C53">
        <v>2</v>
      </c>
      <c r="D53">
        <v>21</v>
      </c>
      <c r="E53">
        <v>3.688542</v>
      </c>
      <c r="F53">
        <v>5.7697919999999998</v>
      </c>
      <c r="G53">
        <v>4.188542</v>
      </c>
      <c r="H53">
        <v>6.1677080000000002</v>
      </c>
      <c r="I53">
        <v>5.2697919999999998</v>
      </c>
      <c r="J53">
        <v>5.9166670000000003</v>
      </c>
      <c r="K53" t="s">
        <v>34</v>
      </c>
      <c r="L53" t="s">
        <v>34</v>
      </c>
      <c r="M53" t="s">
        <v>34</v>
      </c>
      <c r="N53" t="s">
        <v>34</v>
      </c>
      <c r="O53" t="s">
        <v>34</v>
      </c>
      <c r="P53" t="s">
        <v>34</v>
      </c>
    </row>
    <row r="54" spans="1:16" x14ac:dyDescent="0.3">
      <c r="A54">
        <v>40229</v>
      </c>
      <c r="B54">
        <v>2010</v>
      </c>
      <c r="C54">
        <v>2</v>
      </c>
      <c r="D54">
        <v>22</v>
      </c>
      <c r="E54">
        <v>3.5687500000000001</v>
      </c>
      <c r="F54">
        <v>5.8624999999999998</v>
      </c>
      <c r="G54">
        <v>3.6968749999999999</v>
      </c>
      <c r="H54">
        <v>6.1958330000000004</v>
      </c>
      <c r="I54">
        <v>5.0802079999999998</v>
      </c>
      <c r="J54">
        <v>5.6</v>
      </c>
      <c r="K54" t="s">
        <v>34</v>
      </c>
      <c r="L54" t="s">
        <v>34</v>
      </c>
      <c r="M54" t="s">
        <v>34</v>
      </c>
      <c r="N54" t="s">
        <v>34</v>
      </c>
      <c r="O54" t="s">
        <v>34</v>
      </c>
      <c r="P54" t="s">
        <v>34</v>
      </c>
    </row>
    <row r="55" spans="1:16" x14ac:dyDescent="0.3">
      <c r="A55">
        <v>40230</v>
      </c>
      <c r="B55">
        <v>2010</v>
      </c>
      <c r="C55">
        <v>2</v>
      </c>
      <c r="D55">
        <v>23</v>
      </c>
      <c r="E55">
        <v>4.1739579999999998</v>
      </c>
      <c r="F55">
        <v>5.7937500000000002</v>
      </c>
      <c r="G55">
        <v>4.2447920000000003</v>
      </c>
      <c r="H55">
        <v>6.0489579999999998</v>
      </c>
      <c r="I55">
        <v>5.313542</v>
      </c>
      <c r="J55">
        <v>5.5958329999999998</v>
      </c>
      <c r="K55" t="s">
        <v>34</v>
      </c>
      <c r="L55" t="s">
        <v>34</v>
      </c>
      <c r="M55" t="s">
        <v>34</v>
      </c>
      <c r="N55" t="s">
        <v>34</v>
      </c>
      <c r="O55" t="s">
        <v>34</v>
      </c>
      <c r="P55" t="s">
        <v>34</v>
      </c>
    </row>
    <row r="56" spans="1:16" x14ac:dyDescent="0.3">
      <c r="A56">
        <v>40231</v>
      </c>
      <c r="B56">
        <v>2010</v>
      </c>
      <c r="C56">
        <v>2</v>
      </c>
      <c r="D56">
        <v>24</v>
      </c>
      <c r="E56">
        <v>5.0239580000000004</v>
      </c>
      <c r="F56">
        <v>5.7833329999999998</v>
      </c>
      <c r="G56">
        <v>5.3197919999999996</v>
      </c>
      <c r="H56">
        <v>5.891667</v>
      </c>
      <c r="I56">
        <v>6.1666670000000003</v>
      </c>
      <c r="J56">
        <v>6.4479170000000003</v>
      </c>
      <c r="K56" t="s">
        <v>34</v>
      </c>
      <c r="L56" t="s">
        <v>34</v>
      </c>
      <c r="M56" t="s">
        <v>34</v>
      </c>
      <c r="N56" t="s">
        <v>34</v>
      </c>
      <c r="O56" t="s">
        <v>34</v>
      </c>
      <c r="P56" t="s">
        <v>34</v>
      </c>
    </row>
    <row r="57" spans="1:16" x14ac:dyDescent="0.3">
      <c r="A57">
        <v>40232</v>
      </c>
      <c r="B57">
        <v>2010</v>
      </c>
      <c r="C57">
        <v>2</v>
      </c>
      <c r="D57">
        <v>25</v>
      </c>
      <c r="E57">
        <v>5.1989580000000002</v>
      </c>
      <c r="F57">
        <v>5.8406250000000002</v>
      </c>
      <c r="G57">
        <v>5.9156250000000004</v>
      </c>
      <c r="H57">
        <v>5.8843750000000004</v>
      </c>
      <c r="I57">
        <v>6.6468749999999996</v>
      </c>
      <c r="J57">
        <v>7.4479170000000003</v>
      </c>
      <c r="K57" t="s">
        <v>34</v>
      </c>
      <c r="L57" t="s">
        <v>34</v>
      </c>
      <c r="M57" t="s">
        <v>34</v>
      </c>
      <c r="N57" t="s">
        <v>34</v>
      </c>
      <c r="O57" t="s">
        <v>34</v>
      </c>
      <c r="P57" t="s">
        <v>34</v>
      </c>
    </row>
    <row r="58" spans="1:16" x14ac:dyDescent="0.3">
      <c r="A58">
        <v>40233</v>
      </c>
      <c r="B58">
        <v>2010</v>
      </c>
      <c r="C58">
        <v>2</v>
      </c>
      <c r="D58">
        <v>26</v>
      </c>
      <c r="E58">
        <v>5.6822920000000003</v>
      </c>
      <c r="F58">
        <v>5.9135419999999996</v>
      </c>
      <c r="G58">
        <v>6.3831579999999999</v>
      </c>
      <c r="H58">
        <v>5.7583330000000004</v>
      </c>
      <c r="I58">
        <v>6.704167</v>
      </c>
      <c r="J58">
        <v>7.715217</v>
      </c>
      <c r="K58" t="s">
        <v>34</v>
      </c>
      <c r="L58" t="s">
        <v>34</v>
      </c>
      <c r="M58" t="s">
        <v>34</v>
      </c>
      <c r="N58" t="s">
        <v>34</v>
      </c>
      <c r="O58" t="s">
        <v>34</v>
      </c>
      <c r="P58" t="s">
        <v>34</v>
      </c>
    </row>
    <row r="59" spans="1:16" x14ac:dyDescent="0.3">
      <c r="A59">
        <v>40234</v>
      </c>
      <c r="B59">
        <v>2010</v>
      </c>
      <c r="C59">
        <v>2</v>
      </c>
      <c r="D59">
        <v>27</v>
      </c>
      <c r="E59">
        <v>5.1135419999999998</v>
      </c>
      <c r="F59">
        <v>5.8718750000000002</v>
      </c>
      <c r="G59">
        <v>5.9666670000000002</v>
      </c>
      <c r="H59">
        <v>5.7114580000000004</v>
      </c>
      <c r="I59">
        <v>6.6177080000000004</v>
      </c>
      <c r="J59">
        <v>7.6916669999999998</v>
      </c>
      <c r="K59" t="s">
        <v>34</v>
      </c>
      <c r="L59" t="s">
        <v>34</v>
      </c>
      <c r="M59" t="s">
        <v>34</v>
      </c>
      <c r="N59" t="s">
        <v>34</v>
      </c>
      <c r="O59" t="s">
        <v>34</v>
      </c>
      <c r="P59" t="s">
        <v>34</v>
      </c>
    </row>
    <row r="60" spans="1:16" x14ac:dyDescent="0.3">
      <c r="A60">
        <v>40235</v>
      </c>
      <c r="B60">
        <v>2010</v>
      </c>
      <c r="C60">
        <v>2</v>
      </c>
      <c r="D60">
        <v>28</v>
      </c>
      <c r="E60">
        <v>5.0645829999999998</v>
      </c>
      <c r="F60">
        <v>5.8989580000000004</v>
      </c>
      <c r="G60">
        <v>5.7135420000000003</v>
      </c>
      <c r="H60">
        <v>5.7239579999999997</v>
      </c>
      <c r="I60">
        <v>6.3343749999999996</v>
      </c>
      <c r="J60">
        <v>7.4791670000000003</v>
      </c>
      <c r="K60" t="s">
        <v>34</v>
      </c>
      <c r="L60" t="s">
        <v>34</v>
      </c>
      <c r="M60" t="s">
        <v>34</v>
      </c>
      <c r="N60" t="s">
        <v>34</v>
      </c>
      <c r="O60" t="s">
        <v>34</v>
      </c>
      <c r="P60" t="s">
        <v>34</v>
      </c>
    </row>
    <row r="61" spans="1:16" x14ac:dyDescent="0.3">
      <c r="A61">
        <v>40236</v>
      </c>
      <c r="B61">
        <v>2010</v>
      </c>
      <c r="C61">
        <v>3</v>
      </c>
      <c r="D61">
        <v>1</v>
      </c>
      <c r="E61">
        <v>5.4552079999999998</v>
      </c>
      <c r="F61">
        <v>6.09375</v>
      </c>
      <c r="G61">
        <v>6.1375000000000002</v>
      </c>
      <c r="H61">
        <v>5.6812500000000004</v>
      </c>
      <c r="I61">
        <v>6.5291670000000002</v>
      </c>
      <c r="J61">
        <v>7.4458330000000004</v>
      </c>
      <c r="K61" t="s">
        <v>34</v>
      </c>
      <c r="L61" t="s">
        <v>34</v>
      </c>
      <c r="M61" t="s">
        <v>34</v>
      </c>
      <c r="N61" t="s">
        <v>34</v>
      </c>
      <c r="O61" t="s">
        <v>34</v>
      </c>
      <c r="P61" t="s">
        <v>34</v>
      </c>
    </row>
    <row r="62" spans="1:16" x14ac:dyDescent="0.3">
      <c r="A62">
        <v>40237</v>
      </c>
      <c r="B62">
        <v>2010</v>
      </c>
      <c r="C62">
        <v>3</v>
      </c>
      <c r="D62">
        <v>2</v>
      </c>
      <c r="E62">
        <v>6.0343749999999998</v>
      </c>
      <c r="F62">
        <v>5.828125</v>
      </c>
      <c r="G62">
        <v>6.6739579999999998</v>
      </c>
      <c r="H62">
        <v>5.7010420000000002</v>
      </c>
      <c r="I62">
        <v>6.8645829999999997</v>
      </c>
      <c r="J62">
        <v>7.7</v>
      </c>
      <c r="K62" t="s">
        <v>34</v>
      </c>
      <c r="L62" t="s">
        <v>34</v>
      </c>
      <c r="M62" t="s">
        <v>34</v>
      </c>
      <c r="N62" t="s">
        <v>34</v>
      </c>
      <c r="O62" t="s">
        <v>34</v>
      </c>
      <c r="P62" t="s">
        <v>34</v>
      </c>
    </row>
    <row r="63" spans="1:16" x14ac:dyDescent="0.3">
      <c r="A63">
        <v>40238</v>
      </c>
      <c r="B63">
        <v>2010</v>
      </c>
      <c r="C63">
        <v>3</v>
      </c>
      <c r="D63">
        <v>3</v>
      </c>
      <c r="E63">
        <v>5.5854169999999996</v>
      </c>
      <c r="F63">
        <v>5.6583329999999998</v>
      </c>
      <c r="G63">
        <v>6.311458</v>
      </c>
      <c r="H63">
        <v>5.704167</v>
      </c>
      <c r="I63">
        <v>6.5395830000000004</v>
      </c>
      <c r="J63">
        <v>7.5229169999999996</v>
      </c>
      <c r="K63" t="s">
        <v>34</v>
      </c>
      <c r="L63" t="s">
        <v>34</v>
      </c>
      <c r="M63" t="s">
        <v>34</v>
      </c>
      <c r="N63" t="s">
        <v>34</v>
      </c>
      <c r="O63" t="s">
        <v>34</v>
      </c>
      <c r="P63" t="s">
        <v>34</v>
      </c>
    </row>
    <row r="64" spans="1:16" x14ac:dyDescent="0.3">
      <c r="A64">
        <v>40239</v>
      </c>
      <c r="B64">
        <v>2010</v>
      </c>
      <c r="C64">
        <v>3</v>
      </c>
      <c r="D64">
        <v>4</v>
      </c>
      <c r="E64">
        <v>5.5750000000000002</v>
      </c>
      <c r="F64">
        <v>5.6635419999999996</v>
      </c>
      <c r="G64">
        <v>6.2114580000000004</v>
      </c>
      <c r="H64">
        <v>5.751042</v>
      </c>
      <c r="I64">
        <v>6.7291670000000003</v>
      </c>
      <c r="J64">
        <v>7.610417</v>
      </c>
      <c r="K64" t="s">
        <v>34</v>
      </c>
      <c r="L64" t="s">
        <v>34</v>
      </c>
      <c r="M64" t="s">
        <v>34</v>
      </c>
      <c r="N64" t="s">
        <v>34</v>
      </c>
      <c r="O64" t="s">
        <v>34</v>
      </c>
      <c r="P64" t="s">
        <v>34</v>
      </c>
    </row>
    <row r="65" spans="1:16" x14ac:dyDescent="0.3">
      <c r="A65">
        <v>40240</v>
      </c>
      <c r="B65">
        <v>2010</v>
      </c>
      <c r="C65">
        <v>3</v>
      </c>
      <c r="D65">
        <v>5</v>
      </c>
      <c r="E65">
        <v>5.219792</v>
      </c>
      <c r="F65">
        <v>5.8416670000000002</v>
      </c>
      <c r="G65">
        <v>5.5968749999999998</v>
      </c>
      <c r="H65">
        <v>5.7541669999999998</v>
      </c>
      <c r="I65">
        <v>6.358333</v>
      </c>
      <c r="J65">
        <v>7.6333330000000004</v>
      </c>
      <c r="K65" t="s">
        <v>34</v>
      </c>
      <c r="L65" t="s">
        <v>34</v>
      </c>
      <c r="M65" t="s">
        <v>34</v>
      </c>
      <c r="N65" t="s">
        <v>34</v>
      </c>
      <c r="O65" t="s">
        <v>34</v>
      </c>
      <c r="P65" t="s">
        <v>34</v>
      </c>
    </row>
    <row r="66" spans="1:16" x14ac:dyDescent="0.3">
      <c r="A66">
        <v>40241</v>
      </c>
      <c r="B66">
        <v>2010</v>
      </c>
      <c r="C66">
        <v>3</v>
      </c>
      <c r="D66">
        <v>6</v>
      </c>
      <c r="E66">
        <v>5.422917</v>
      </c>
      <c r="F66">
        <v>5.9041670000000002</v>
      </c>
      <c r="G66">
        <v>5.7718749999999996</v>
      </c>
      <c r="H66">
        <v>5.7886600000000001</v>
      </c>
      <c r="I66">
        <v>6.6760419999999998</v>
      </c>
      <c r="J66">
        <v>7.6624999999999996</v>
      </c>
      <c r="K66" t="s">
        <v>34</v>
      </c>
      <c r="L66" t="s">
        <v>34</v>
      </c>
      <c r="M66" t="s">
        <v>34</v>
      </c>
      <c r="N66" t="s">
        <v>34</v>
      </c>
      <c r="O66" t="s">
        <v>34</v>
      </c>
      <c r="P66" t="s">
        <v>34</v>
      </c>
    </row>
    <row r="67" spans="1:16" x14ac:dyDescent="0.3">
      <c r="A67">
        <v>40242</v>
      </c>
      <c r="B67">
        <v>2010</v>
      </c>
      <c r="C67">
        <v>3</v>
      </c>
      <c r="D67">
        <v>7</v>
      </c>
      <c r="E67">
        <v>5.2854169999999998</v>
      </c>
      <c r="F67">
        <v>5.842708</v>
      </c>
      <c r="G67">
        <v>5.9</v>
      </c>
      <c r="H67">
        <v>5.7906250000000004</v>
      </c>
      <c r="I67">
        <v>6.4593749999999996</v>
      </c>
      <c r="J67">
        <v>7.4812500000000002</v>
      </c>
      <c r="K67" t="s">
        <v>34</v>
      </c>
      <c r="L67" t="s">
        <v>34</v>
      </c>
      <c r="M67" t="s">
        <v>34</v>
      </c>
      <c r="N67" t="s">
        <v>34</v>
      </c>
      <c r="O67" t="s">
        <v>34</v>
      </c>
      <c r="P67" t="s">
        <v>34</v>
      </c>
    </row>
    <row r="68" spans="1:16" x14ac:dyDescent="0.3">
      <c r="A68">
        <v>40243</v>
      </c>
      <c r="B68">
        <v>2010</v>
      </c>
      <c r="C68">
        <v>3</v>
      </c>
      <c r="D68">
        <v>8</v>
      </c>
      <c r="E68">
        <v>5.21875</v>
      </c>
      <c r="F68">
        <v>5.702083</v>
      </c>
      <c r="G68">
        <v>5.8812499999999996</v>
      </c>
      <c r="H68">
        <v>5.8632650000000002</v>
      </c>
      <c r="I68">
        <v>6.5531249999999996</v>
      </c>
      <c r="J68">
        <v>7.3875000000000002</v>
      </c>
      <c r="K68" t="s">
        <v>34</v>
      </c>
      <c r="L68" t="s">
        <v>34</v>
      </c>
      <c r="M68" t="s">
        <v>34</v>
      </c>
      <c r="N68" t="s">
        <v>34</v>
      </c>
      <c r="O68" t="s">
        <v>34</v>
      </c>
      <c r="P68" t="s">
        <v>34</v>
      </c>
    </row>
    <row r="69" spans="1:16" x14ac:dyDescent="0.3">
      <c r="A69">
        <v>40244</v>
      </c>
      <c r="B69">
        <v>2010</v>
      </c>
      <c r="C69">
        <v>3</v>
      </c>
      <c r="D69">
        <v>9</v>
      </c>
      <c r="E69">
        <v>4.2572919999999996</v>
      </c>
      <c r="F69">
        <v>5.6604169999999998</v>
      </c>
      <c r="G69">
        <v>4.4749999999999996</v>
      </c>
      <c r="H69">
        <v>5.7947920000000002</v>
      </c>
      <c r="I69">
        <v>5.6479169999999996</v>
      </c>
      <c r="J69">
        <v>6.5</v>
      </c>
      <c r="K69" t="s">
        <v>34</v>
      </c>
      <c r="L69" t="s">
        <v>34</v>
      </c>
      <c r="M69" t="s">
        <v>34</v>
      </c>
      <c r="N69" t="s">
        <v>34</v>
      </c>
      <c r="O69" t="s">
        <v>34</v>
      </c>
      <c r="P69" t="s">
        <v>34</v>
      </c>
    </row>
    <row r="70" spans="1:16" x14ac:dyDescent="0.3">
      <c r="A70">
        <v>40245</v>
      </c>
      <c r="B70">
        <v>2010</v>
      </c>
      <c r="C70">
        <v>3</v>
      </c>
      <c r="D70">
        <v>10</v>
      </c>
      <c r="E70">
        <v>4.344792</v>
      </c>
      <c r="F70">
        <v>5.8562500000000002</v>
      </c>
      <c r="G70">
        <v>4.2854169999999998</v>
      </c>
      <c r="H70">
        <v>5.889583</v>
      </c>
      <c r="I70">
        <v>5.9572919999999998</v>
      </c>
      <c r="J70">
        <v>6.514583</v>
      </c>
      <c r="K70" t="s">
        <v>34</v>
      </c>
      <c r="L70" t="s">
        <v>34</v>
      </c>
      <c r="M70" t="s">
        <v>34</v>
      </c>
      <c r="N70" t="s">
        <v>34</v>
      </c>
      <c r="O70" t="s">
        <v>34</v>
      </c>
      <c r="P70" t="s">
        <v>34</v>
      </c>
    </row>
    <row r="71" spans="1:16" x14ac:dyDescent="0.3">
      <c r="A71">
        <v>40246</v>
      </c>
      <c r="B71">
        <v>2010</v>
      </c>
      <c r="C71">
        <v>3</v>
      </c>
      <c r="D71">
        <v>11</v>
      </c>
      <c r="E71">
        <v>4.4260419999999998</v>
      </c>
      <c r="F71">
        <v>5.641667</v>
      </c>
      <c r="G71">
        <v>4</v>
      </c>
      <c r="H71">
        <v>5.8666669999999996</v>
      </c>
      <c r="I71">
        <v>5.703125</v>
      </c>
      <c r="J71">
        <v>6.5958329999999998</v>
      </c>
      <c r="K71" t="s">
        <v>34</v>
      </c>
      <c r="L71" t="s">
        <v>34</v>
      </c>
      <c r="M71" t="s">
        <v>34</v>
      </c>
      <c r="N71" t="s">
        <v>34</v>
      </c>
      <c r="O71" t="s">
        <v>34</v>
      </c>
      <c r="P71" t="s">
        <v>34</v>
      </c>
    </row>
    <row r="72" spans="1:16" x14ac:dyDescent="0.3">
      <c r="A72">
        <v>40247</v>
      </c>
      <c r="B72">
        <v>2010</v>
      </c>
      <c r="C72">
        <v>3</v>
      </c>
      <c r="D72">
        <v>12</v>
      </c>
      <c r="E72">
        <v>4.5697919999999996</v>
      </c>
      <c r="F72">
        <v>5.5687499999999996</v>
      </c>
      <c r="G72">
        <v>4.6072920000000002</v>
      </c>
      <c r="H72">
        <v>5.8652629999999997</v>
      </c>
      <c r="I72">
        <v>5.8947919999999998</v>
      </c>
      <c r="J72">
        <v>6.4270829999999997</v>
      </c>
      <c r="K72" t="s">
        <v>34</v>
      </c>
      <c r="L72" t="s">
        <v>34</v>
      </c>
      <c r="M72" t="s">
        <v>34</v>
      </c>
      <c r="N72" t="s">
        <v>34</v>
      </c>
      <c r="O72" t="s">
        <v>34</v>
      </c>
      <c r="P72" t="s">
        <v>34</v>
      </c>
    </row>
    <row r="73" spans="1:16" x14ac:dyDescent="0.3">
      <c r="A73">
        <v>40248</v>
      </c>
      <c r="B73">
        <v>2010</v>
      </c>
      <c r="C73">
        <v>3</v>
      </c>
      <c r="D73">
        <v>13</v>
      </c>
      <c r="E73">
        <v>4.3072920000000003</v>
      </c>
      <c r="F73">
        <v>5.6624999999999996</v>
      </c>
      <c r="G73">
        <v>4.6145829999999997</v>
      </c>
      <c r="H73">
        <v>6.0083330000000004</v>
      </c>
      <c r="I73">
        <v>5.8802079999999997</v>
      </c>
      <c r="J73">
        <v>6.514583</v>
      </c>
      <c r="K73" t="s">
        <v>34</v>
      </c>
      <c r="L73" t="s">
        <v>34</v>
      </c>
      <c r="M73" t="s">
        <v>34</v>
      </c>
      <c r="N73" t="s">
        <v>34</v>
      </c>
      <c r="O73" t="s">
        <v>34</v>
      </c>
      <c r="P73" t="s">
        <v>34</v>
      </c>
    </row>
    <row r="74" spans="1:16" x14ac:dyDescent="0.3">
      <c r="A74">
        <v>40249</v>
      </c>
      <c r="B74">
        <v>2010</v>
      </c>
      <c r="C74">
        <v>3</v>
      </c>
      <c r="D74">
        <v>14</v>
      </c>
      <c r="E74">
        <v>4.4749999999999996</v>
      </c>
      <c r="F74">
        <v>5.9043479999999997</v>
      </c>
      <c r="G74">
        <v>4.7554350000000003</v>
      </c>
      <c r="H74">
        <v>6.0922219999999996</v>
      </c>
      <c r="I74">
        <v>6.0706519999999999</v>
      </c>
      <c r="J74">
        <v>6.7608699999999997</v>
      </c>
      <c r="K74" t="s">
        <v>34</v>
      </c>
      <c r="L74" t="s">
        <v>34</v>
      </c>
      <c r="M74" t="s">
        <v>34</v>
      </c>
      <c r="N74" t="s">
        <v>34</v>
      </c>
      <c r="O74" t="s">
        <v>34</v>
      </c>
      <c r="P74" t="s">
        <v>34</v>
      </c>
    </row>
    <row r="75" spans="1:16" x14ac:dyDescent="0.3">
      <c r="A75">
        <v>40250</v>
      </c>
      <c r="B75">
        <v>2010</v>
      </c>
      <c r="C75">
        <v>3</v>
      </c>
      <c r="D75">
        <v>15</v>
      </c>
      <c r="E75">
        <v>5.0041669999999998</v>
      </c>
      <c r="F75">
        <v>6.1510420000000003</v>
      </c>
      <c r="G75">
        <v>5.2854169999999998</v>
      </c>
      <c r="H75">
        <v>6.1281249999999998</v>
      </c>
      <c r="I75">
        <v>6.703125</v>
      </c>
      <c r="J75">
        <v>7.5583330000000002</v>
      </c>
      <c r="K75" t="s">
        <v>34</v>
      </c>
      <c r="L75" t="s">
        <v>34</v>
      </c>
      <c r="M75" t="s">
        <v>34</v>
      </c>
      <c r="N75" t="s">
        <v>34</v>
      </c>
      <c r="O75" t="s">
        <v>34</v>
      </c>
      <c r="P75" t="s">
        <v>34</v>
      </c>
    </row>
    <row r="76" spans="1:16" x14ac:dyDescent="0.3">
      <c r="A76">
        <v>40251</v>
      </c>
      <c r="B76">
        <v>2010</v>
      </c>
      <c r="C76">
        <v>3</v>
      </c>
      <c r="D76">
        <v>16</v>
      </c>
      <c r="E76">
        <v>5.2833329999999998</v>
      </c>
      <c r="F76">
        <v>5.842708</v>
      </c>
      <c r="G76">
        <v>5.4604169999999996</v>
      </c>
      <c r="H76">
        <v>6.0250000000000004</v>
      </c>
      <c r="I76">
        <v>6.577083</v>
      </c>
      <c r="J76">
        <v>7.7416669999999996</v>
      </c>
      <c r="K76" t="s">
        <v>34</v>
      </c>
      <c r="L76" t="s">
        <v>34</v>
      </c>
      <c r="M76" t="s">
        <v>34</v>
      </c>
      <c r="N76" t="s">
        <v>34</v>
      </c>
      <c r="O76" t="s">
        <v>34</v>
      </c>
      <c r="P76" t="s">
        <v>34</v>
      </c>
    </row>
    <row r="77" spans="1:16" x14ac:dyDescent="0.3">
      <c r="A77">
        <v>40252</v>
      </c>
      <c r="B77">
        <v>2010</v>
      </c>
      <c r="C77">
        <v>3</v>
      </c>
      <c r="D77">
        <v>17</v>
      </c>
      <c r="E77">
        <v>5.358333</v>
      </c>
      <c r="F77">
        <v>5.7</v>
      </c>
      <c r="G77">
        <v>5.3343749999999996</v>
      </c>
      <c r="H77">
        <v>6.1458329999999997</v>
      </c>
      <c r="I77">
        <v>6.859375</v>
      </c>
      <c r="J77">
        <v>7.53125</v>
      </c>
      <c r="K77" t="s">
        <v>34</v>
      </c>
      <c r="L77" t="s">
        <v>34</v>
      </c>
      <c r="M77" t="s">
        <v>34</v>
      </c>
      <c r="N77" t="s">
        <v>34</v>
      </c>
      <c r="O77" t="s">
        <v>34</v>
      </c>
      <c r="P77" t="s">
        <v>34</v>
      </c>
    </row>
    <row r="78" spans="1:16" x14ac:dyDescent="0.3">
      <c r="A78">
        <v>40253</v>
      </c>
      <c r="B78">
        <v>2010</v>
      </c>
      <c r="C78">
        <v>3</v>
      </c>
      <c r="D78">
        <v>18</v>
      </c>
      <c r="E78">
        <v>4.7791670000000002</v>
      </c>
      <c r="F78">
        <v>0</v>
      </c>
      <c r="G78">
        <v>5.0032610000000002</v>
      </c>
      <c r="H78">
        <v>0</v>
      </c>
      <c r="I78">
        <v>6.55</v>
      </c>
      <c r="J78">
        <v>7.6979170000000003</v>
      </c>
      <c r="K78" t="s">
        <v>34</v>
      </c>
      <c r="L78" t="s">
        <v>35</v>
      </c>
      <c r="M78" t="s">
        <v>34</v>
      </c>
      <c r="N78" t="s">
        <v>35</v>
      </c>
      <c r="O78" t="s">
        <v>34</v>
      </c>
      <c r="P78" t="s">
        <v>34</v>
      </c>
    </row>
    <row r="79" spans="1:16" x14ac:dyDescent="0.3">
      <c r="A79">
        <v>40254</v>
      </c>
      <c r="B79">
        <v>2010</v>
      </c>
      <c r="C79">
        <v>3</v>
      </c>
      <c r="D79">
        <v>19</v>
      </c>
      <c r="E79">
        <v>4.8718750000000002</v>
      </c>
      <c r="F79">
        <v>5.9968750000000002</v>
      </c>
      <c r="G79">
        <v>5.1052080000000002</v>
      </c>
      <c r="H79">
        <v>6.1843750000000002</v>
      </c>
      <c r="I79">
        <v>6.6843750000000002</v>
      </c>
      <c r="J79">
        <v>7.7874999999999996</v>
      </c>
      <c r="K79" t="s">
        <v>34</v>
      </c>
      <c r="L79" t="s">
        <v>34</v>
      </c>
      <c r="M79" t="s">
        <v>34</v>
      </c>
      <c r="N79" t="s">
        <v>34</v>
      </c>
      <c r="O79" t="s">
        <v>34</v>
      </c>
      <c r="P79" t="s">
        <v>34</v>
      </c>
    </row>
    <row r="80" spans="1:16" x14ac:dyDescent="0.3">
      <c r="A80">
        <v>40255</v>
      </c>
      <c r="B80">
        <v>2010</v>
      </c>
      <c r="C80">
        <v>3</v>
      </c>
      <c r="D80">
        <v>20</v>
      </c>
      <c r="E80">
        <v>5.407292</v>
      </c>
      <c r="F80">
        <v>6.0072919999999996</v>
      </c>
      <c r="G80">
        <v>5.6906249999999998</v>
      </c>
      <c r="H80">
        <v>6.2687499999999998</v>
      </c>
      <c r="I80">
        <v>7.0593750000000002</v>
      </c>
      <c r="J80">
        <v>8.297917</v>
      </c>
      <c r="K80" t="s">
        <v>34</v>
      </c>
      <c r="L80" t="s">
        <v>34</v>
      </c>
      <c r="M80" t="s">
        <v>34</v>
      </c>
      <c r="N80" t="s">
        <v>34</v>
      </c>
      <c r="O80" t="s">
        <v>34</v>
      </c>
      <c r="P80" t="s">
        <v>34</v>
      </c>
    </row>
    <row r="81" spans="1:16" x14ac:dyDescent="0.3">
      <c r="A81">
        <v>40256</v>
      </c>
      <c r="B81">
        <v>2010</v>
      </c>
      <c r="C81">
        <v>3</v>
      </c>
      <c r="D81">
        <v>21</v>
      </c>
      <c r="E81">
        <v>5.860417</v>
      </c>
      <c r="F81">
        <v>5.876042</v>
      </c>
      <c r="G81">
        <v>6.3864580000000002</v>
      </c>
      <c r="H81">
        <v>6.1781249999999996</v>
      </c>
      <c r="I81">
        <v>7.1343750000000004</v>
      </c>
      <c r="J81">
        <v>8.7270830000000004</v>
      </c>
      <c r="K81" t="s">
        <v>34</v>
      </c>
      <c r="L81" t="s">
        <v>34</v>
      </c>
      <c r="M81" t="s">
        <v>34</v>
      </c>
      <c r="N81" t="s">
        <v>34</v>
      </c>
      <c r="O81" t="s">
        <v>34</v>
      </c>
      <c r="P81" t="s">
        <v>34</v>
      </c>
    </row>
    <row r="82" spans="1:16" x14ac:dyDescent="0.3">
      <c r="A82">
        <v>40257</v>
      </c>
      <c r="B82">
        <v>2010</v>
      </c>
      <c r="C82">
        <v>3</v>
      </c>
      <c r="D82">
        <v>22</v>
      </c>
      <c r="E82">
        <v>5.5177079999999998</v>
      </c>
      <c r="F82">
        <v>6.1833330000000002</v>
      </c>
      <c r="G82">
        <v>5.9406249999999998</v>
      </c>
      <c r="H82">
        <v>6.2406249999999996</v>
      </c>
      <c r="I82">
        <v>7.0979169999999998</v>
      </c>
      <c r="J82">
        <v>8.327083</v>
      </c>
      <c r="K82" t="s">
        <v>34</v>
      </c>
      <c r="L82" t="s">
        <v>34</v>
      </c>
      <c r="M82" t="s">
        <v>34</v>
      </c>
      <c r="N82" t="s">
        <v>34</v>
      </c>
      <c r="O82" t="s">
        <v>34</v>
      </c>
      <c r="P82" t="s">
        <v>34</v>
      </c>
    </row>
    <row r="83" spans="1:16" x14ac:dyDescent="0.3">
      <c r="A83">
        <v>40258</v>
      </c>
      <c r="B83">
        <v>2010</v>
      </c>
      <c r="C83">
        <v>3</v>
      </c>
      <c r="D83">
        <v>23</v>
      </c>
      <c r="E83">
        <v>4.9927080000000004</v>
      </c>
      <c r="F83">
        <v>6.328125</v>
      </c>
      <c r="G83">
        <v>5.2395829999999997</v>
      </c>
      <c r="H83">
        <v>6.2479170000000002</v>
      </c>
      <c r="I83">
        <v>6.8562500000000002</v>
      </c>
      <c r="J83">
        <v>8.110417</v>
      </c>
      <c r="K83" t="s">
        <v>34</v>
      </c>
      <c r="L83" t="s">
        <v>34</v>
      </c>
      <c r="M83" t="s">
        <v>34</v>
      </c>
      <c r="N83" t="s">
        <v>34</v>
      </c>
      <c r="O83" t="s">
        <v>34</v>
      </c>
      <c r="P83" t="s">
        <v>34</v>
      </c>
    </row>
    <row r="84" spans="1:16" x14ac:dyDescent="0.3">
      <c r="A84">
        <v>40259</v>
      </c>
      <c r="B84">
        <v>2010</v>
      </c>
      <c r="C84">
        <v>3</v>
      </c>
      <c r="D84">
        <v>24</v>
      </c>
      <c r="E84">
        <v>5.71875</v>
      </c>
      <c r="F84">
        <v>6.4708329999999998</v>
      </c>
      <c r="G84">
        <v>6.0385419999999996</v>
      </c>
      <c r="H84">
        <v>6.359375</v>
      </c>
      <c r="I84">
        <v>7.4083329999999998</v>
      </c>
      <c r="J84">
        <v>8.5916669999999993</v>
      </c>
      <c r="K84" t="s">
        <v>34</v>
      </c>
      <c r="L84" t="s">
        <v>34</v>
      </c>
      <c r="M84" t="s">
        <v>34</v>
      </c>
      <c r="N84" t="s">
        <v>34</v>
      </c>
      <c r="O84" t="s">
        <v>34</v>
      </c>
      <c r="P84" t="s">
        <v>34</v>
      </c>
    </row>
    <row r="85" spans="1:16" x14ac:dyDescent="0.3">
      <c r="A85">
        <v>40260</v>
      </c>
      <c r="B85">
        <v>2010</v>
      </c>
      <c r="C85">
        <v>3</v>
      </c>
      <c r="D85">
        <v>25</v>
      </c>
      <c r="E85">
        <v>5.686458</v>
      </c>
      <c r="F85">
        <v>6.5062499999999996</v>
      </c>
      <c r="G85">
        <v>5.9916669999999996</v>
      </c>
      <c r="H85">
        <v>6.186458</v>
      </c>
      <c r="I85">
        <v>7.1458329999999997</v>
      </c>
      <c r="J85">
        <v>8.8041669999999996</v>
      </c>
      <c r="K85" t="s">
        <v>34</v>
      </c>
      <c r="L85" t="s">
        <v>34</v>
      </c>
      <c r="M85" t="s">
        <v>34</v>
      </c>
      <c r="N85" t="s">
        <v>34</v>
      </c>
      <c r="O85" t="s">
        <v>34</v>
      </c>
      <c r="P85" t="s">
        <v>34</v>
      </c>
    </row>
    <row r="86" spans="1:16" x14ac:dyDescent="0.3">
      <c r="A86">
        <v>40261</v>
      </c>
      <c r="B86">
        <v>2010</v>
      </c>
      <c r="C86">
        <v>3</v>
      </c>
      <c r="D86">
        <v>26</v>
      </c>
      <c r="E86">
        <v>4.4020830000000002</v>
      </c>
      <c r="F86">
        <v>6.8416670000000002</v>
      </c>
      <c r="G86">
        <v>5.0843749999999996</v>
      </c>
      <c r="H86">
        <v>6.2583330000000004</v>
      </c>
      <c r="I86">
        <v>6.3989580000000004</v>
      </c>
      <c r="J86">
        <v>7.5062499999999996</v>
      </c>
      <c r="K86" t="s">
        <v>34</v>
      </c>
      <c r="L86" t="s">
        <v>34</v>
      </c>
      <c r="M86" t="s">
        <v>34</v>
      </c>
      <c r="N86" t="s">
        <v>34</v>
      </c>
      <c r="O86" t="s">
        <v>34</v>
      </c>
      <c r="P86" t="s">
        <v>34</v>
      </c>
    </row>
    <row r="87" spans="1:16" x14ac:dyDescent="0.3">
      <c r="A87">
        <v>40262</v>
      </c>
      <c r="B87">
        <v>2010</v>
      </c>
      <c r="C87">
        <v>3</v>
      </c>
      <c r="D87">
        <v>27</v>
      </c>
      <c r="E87">
        <v>5.0281250000000002</v>
      </c>
      <c r="F87">
        <v>7.0572920000000003</v>
      </c>
      <c r="G87">
        <v>5.6437499999999998</v>
      </c>
      <c r="H87">
        <v>6.4635420000000003</v>
      </c>
      <c r="I87">
        <v>7.0843749999999996</v>
      </c>
      <c r="J87">
        <v>7.6916669999999998</v>
      </c>
      <c r="K87" t="s">
        <v>34</v>
      </c>
      <c r="L87" t="s">
        <v>34</v>
      </c>
      <c r="M87" t="s">
        <v>34</v>
      </c>
      <c r="N87" t="s">
        <v>34</v>
      </c>
      <c r="O87" t="s">
        <v>34</v>
      </c>
      <c r="P87" t="s">
        <v>34</v>
      </c>
    </row>
    <row r="88" spans="1:16" x14ac:dyDescent="0.3">
      <c r="A88">
        <v>40263</v>
      </c>
      <c r="B88">
        <v>2010</v>
      </c>
      <c r="C88">
        <v>3</v>
      </c>
      <c r="D88">
        <v>28</v>
      </c>
      <c r="E88">
        <v>5.3333329999999997</v>
      </c>
      <c r="F88">
        <v>7.0625</v>
      </c>
      <c r="G88">
        <v>5.8708330000000002</v>
      </c>
      <c r="H88">
        <v>6.3156249999999998</v>
      </c>
      <c r="I88">
        <v>7.0187499999999998</v>
      </c>
      <c r="J88">
        <v>8.4562500000000007</v>
      </c>
      <c r="K88" t="s">
        <v>34</v>
      </c>
      <c r="L88" t="s">
        <v>34</v>
      </c>
      <c r="M88" t="s">
        <v>34</v>
      </c>
      <c r="N88" t="s">
        <v>34</v>
      </c>
      <c r="O88" t="s">
        <v>34</v>
      </c>
      <c r="P88" t="s">
        <v>34</v>
      </c>
    </row>
    <row r="89" spans="1:16" x14ac:dyDescent="0.3">
      <c r="A89">
        <v>40264</v>
      </c>
      <c r="B89">
        <v>2010</v>
      </c>
      <c r="C89">
        <v>3</v>
      </c>
      <c r="D89">
        <v>29</v>
      </c>
      <c r="E89">
        <v>5.4322920000000003</v>
      </c>
      <c r="F89">
        <v>7.1218750000000002</v>
      </c>
      <c r="G89">
        <v>5.984375</v>
      </c>
      <c r="H89">
        <v>6.4395829999999998</v>
      </c>
      <c r="I89">
        <v>6.9447919999999996</v>
      </c>
      <c r="J89">
        <v>8.0541669999999996</v>
      </c>
      <c r="K89" t="s">
        <v>34</v>
      </c>
      <c r="L89" t="s">
        <v>34</v>
      </c>
      <c r="M89" t="s">
        <v>34</v>
      </c>
      <c r="N89" t="s">
        <v>34</v>
      </c>
      <c r="O89" t="s">
        <v>34</v>
      </c>
      <c r="P89" t="s">
        <v>34</v>
      </c>
    </row>
    <row r="90" spans="1:16" x14ac:dyDescent="0.3">
      <c r="A90">
        <v>40265</v>
      </c>
      <c r="B90">
        <v>2010</v>
      </c>
      <c r="C90">
        <v>3</v>
      </c>
      <c r="D90">
        <v>30</v>
      </c>
      <c r="E90">
        <v>4.3489579999999997</v>
      </c>
      <c r="F90">
        <v>6.9114579999999997</v>
      </c>
      <c r="G90">
        <v>4.9739579999999997</v>
      </c>
      <c r="H90">
        <v>6.5250000000000004</v>
      </c>
      <c r="I90">
        <v>5.920833</v>
      </c>
      <c r="J90">
        <v>6.9145830000000004</v>
      </c>
      <c r="K90" t="s">
        <v>34</v>
      </c>
      <c r="L90" t="s">
        <v>34</v>
      </c>
      <c r="M90" t="s">
        <v>34</v>
      </c>
      <c r="N90" t="s">
        <v>34</v>
      </c>
      <c r="O90" t="s">
        <v>34</v>
      </c>
      <c r="P90" t="s">
        <v>34</v>
      </c>
    </row>
    <row r="91" spans="1:16" x14ac:dyDescent="0.3">
      <c r="A91">
        <v>40266</v>
      </c>
      <c r="B91">
        <v>2010</v>
      </c>
      <c r="C91">
        <v>3</v>
      </c>
      <c r="D91">
        <v>31</v>
      </c>
      <c r="E91">
        <v>4.5864580000000004</v>
      </c>
      <c r="F91">
        <v>6.7583330000000004</v>
      </c>
      <c r="G91">
        <v>5.1135419999999998</v>
      </c>
      <c r="H91">
        <v>6.457732</v>
      </c>
      <c r="I91">
        <v>6.25</v>
      </c>
      <c r="J91">
        <v>6.8833330000000004</v>
      </c>
      <c r="K91" t="s">
        <v>34</v>
      </c>
      <c r="L91" t="s">
        <v>34</v>
      </c>
      <c r="M91" t="s">
        <v>34</v>
      </c>
      <c r="N91" t="s">
        <v>34</v>
      </c>
      <c r="O91" t="s">
        <v>34</v>
      </c>
      <c r="P91" t="s">
        <v>34</v>
      </c>
    </row>
    <row r="92" spans="1:16" x14ac:dyDescent="0.3">
      <c r="A92">
        <v>40267</v>
      </c>
      <c r="B92">
        <v>2010</v>
      </c>
      <c r="C92">
        <v>4</v>
      </c>
      <c r="D92">
        <v>1</v>
      </c>
      <c r="E92">
        <v>4.733333</v>
      </c>
      <c r="F92">
        <v>6.8416670000000002</v>
      </c>
      <c r="G92">
        <v>5.3020829999999997</v>
      </c>
      <c r="H92">
        <v>6.2905259999999998</v>
      </c>
      <c r="I92">
        <v>6.5645829999999998</v>
      </c>
      <c r="J92">
        <v>7.4437499999999996</v>
      </c>
      <c r="K92" t="s">
        <v>34</v>
      </c>
      <c r="L92" t="s">
        <v>34</v>
      </c>
      <c r="M92" t="s">
        <v>34</v>
      </c>
      <c r="N92" t="s">
        <v>34</v>
      </c>
      <c r="O92" t="s">
        <v>34</v>
      </c>
      <c r="P92" t="s">
        <v>34</v>
      </c>
    </row>
    <row r="93" spans="1:16" x14ac:dyDescent="0.3">
      <c r="A93">
        <v>40268</v>
      </c>
      <c r="B93">
        <v>2010</v>
      </c>
      <c r="C93">
        <v>4</v>
      </c>
      <c r="D93">
        <v>2</v>
      </c>
      <c r="E93">
        <v>4.1843750000000002</v>
      </c>
      <c r="F93">
        <v>6.8770829999999998</v>
      </c>
      <c r="G93">
        <v>4.1532609999999996</v>
      </c>
      <c r="H93">
        <v>6.2874999999999996</v>
      </c>
      <c r="I93">
        <v>5.9124999999999996</v>
      </c>
      <c r="J93">
        <v>7.2249999999999996</v>
      </c>
      <c r="K93" t="s">
        <v>34</v>
      </c>
      <c r="L93" t="s">
        <v>34</v>
      </c>
      <c r="M93" t="s">
        <v>34</v>
      </c>
      <c r="N93" t="s">
        <v>34</v>
      </c>
      <c r="O93" t="s">
        <v>34</v>
      </c>
      <c r="P93" t="s">
        <v>34</v>
      </c>
    </row>
    <row r="94" spans="1:16" x14ac:dyDescent="0.3">
      <c r="A94">
        <v>40269</v>
      </c>
      <c r="B94">
        <v>2010</v>
      </c>
      <c r="C94">
        <v>4</v>
      </c>
      <c r="D94">
        <v>3</v>
      </c>
      <c r="E94">
        <v>4.1593749999999998</v>
      </c>
      <c r="F94">
        <v>6.7072919999999998</v>
      </c>
      <c r="G94">
        <v>4.4968750000000002</v>
      </c>
      <c r="H94">
        <v>6.2739580000000004</v>
      </c>
      <c r="I94">
        <v>6</v>
      </c>
      <c r="J94">
        <v>6.7166670000000002</v>
      </c>
      <c r="K94" t="s">
        <v>34</v>
      </c>
      <c r="L94" t="s">
        <v>34</v>
      </c>
      <c r="M94" t="s">
        <v>34</v>
      </c>
      <c r="N94" t="s">
        <v>34</v>
      </c>
      <c r="O94" t="s">
        <v>34</v>
      </c>
      <c r="P94" t="s">
        <v>34</v>
      </c>
    </row>
    <row r="95" spans="1:16" x14ac:dyDescent="0.3">
      <c r="A95">
        <v>40270</v>
      </c>
      <c r="B95">
        <v>2010</v>
      </c>
      <c r="C95">
        <v>4</v>
      </c>
      <c r="D95">
        <v>4</v>
      </c>
      <c r="E95">
        <v>4.5729170000000003</v>
      </c>
      <c r="F95">
        <v>6.4239579999999998</v>
      </c>
      <c r="G95">
        <v>4.8520830000000004</v>
      </c>
      <c r="H95">
        <v>6.3052080000000004</v>
      </c>
      <c r="I95">
        <v>6.1437499999999998</v>
      </c>
      <c r="J95">
        <v>6.9187500000000002</v>
      </c>
      <c r="K95" t="s">
        <v>34</v>
      </c>
      <c r="L95" t="s">
        <v>34</v>
      </c>
      <c r="M95" t="s">
        <v>34</v>
      </c>
      <c r="N95" t="s">
        <v>34</v>
      </c>
      <c r="O95" t="s">
        <v>34</v>
      </c>
      <c r="P95" t="s">
        <v>34</v>
      </c>
    </row>
    <row r="96" spans="1:16" x14ac:dyDescent="0.3">
      <c r="A96">
        <v>40271</v>
      </c>
      <c r="B96">
        <v>2010</v>
      </c>
      <c r="C96">
        <v>4</v>
      </c>
      <c r="D96">
        <v>5</v>
      </c>
      <c r="E96">
        <v>4.7364579999999998</v>
      </c>
      <c r="F96">
        <v>6.4822920000000002</v>
      </c>
      <c r="G96">
        <v>4.9604169999999996</v>
      </c>
      <c r="H96">
        <v>6.267347</v>
      </c>
      <c r="I96">
        <v>6.265625</v>
      </c>
      <c r="J96">
        <v>6.8875000000000002</v>
      </c>
      <c r="K96" t="s">
        <v>34</v>
      </c>
      <c r="L96" t="s">
        <v>34</v>
      </c>
      <c r="M96" t="s">
        <v>34</v>
      </c>
      <c r="N96" t="s">
        <v>34</v>
      </c>
      <c r="O96" t="s">
        <v>34</v>
      </c>
      <c r="P96" t="s">
        <v>34</v>
      </c>
    </row>
    <row r="97" spans="1:16" x14ac:dyDescent="0.3">
      <c r="A97">
        <v>40272</v>
      </c>
      <c r="B97">
        <v>2010</v>
      </c>
      <c r="C97">
        <v>4</v>
      </c>
      <c r="D97">
        <v>6</v>
      </c>
      <c r="E97">
        <v>4.7572919999999996</v>
      </c>
      <c r="F97">
        <v>6.5437500000000002</v>
      </c>
      <c r="G97">
        <v>5.079167</v>
      </c>
      <c r="H97">
        <v>6.2229169999999998</v>
      </c>
      <c r="I97">
        <v>6.3020829999999997</v>
      </c>
      <c r="J97">
        <v>7.1333330000000004</v>
      </c>
      <c r="K97" t="s">
        <v>34</v>
      </c>
      <c r="L97" t="s">
        <v>34</v>
      </c>
      <c r="M97" t="s">
        <v>34</v>
      </c>
      <c r="N97" t="s">
        <v>34</v>
      </c>
      <c r="O97" t="s">
        <v>34</v>
      </c>
      <c r="P97" t="s">
        <v>34</v>
      </c>
    </row>
    <row r="98" spans="1:16" x14ac:dyDescent="0.3">
      <c r="A98">
        <v>40273</v>
      </c>
      <c r="B98">
        <v>2010</v>
      </c>
      <c r="C98">
        <v>4</v>
      </c>
      <c r="D98">
        <v>7</v>
      </c>
      <c r="E98">
        <v>5.4718749999999998</v>
      </c>
      <c r="F98">
        <v>6.5718750000000004</v>
      </c>
      <c r="G98">
        <v>5.7395829999999997</v>
      </c>
      <c r="H98">
        <v>6.2474230000000004</v>
      </c>
      <c r="I98">
        <v>7.28125</v>
      </c>
      <c r="J98">
        <v>8.0541669999999996</v>
      </c>
      <c r="K98" t="s">
        <v>34</v>
      </c>
      <c r="L98" t="s">
        <v>34</v>
      </c>
      <c r="M98" t="s">
        <v>34</v>
      </c>
      <c r="N98" t="s">
        <v>34</v>
      </c>
      <c r="O98" t="s">
        <v>34</v>
      </c>
      <c r="P98" t="s">
        <v>34</v>
      </c>
    </row>
    <row r="99" spans="1:16" x14ac:dyDescent="0.3">
      <c r="A99">
        <v>40274</v>
      </c>
      <c r="B99">
        <v>2010</v>
      </c>
      <c r="C99">
        <v>4</v>
      </c>
      <c r="D99">
        <v>8</v>
      </c>
      <c r="E99">
        <v>4.6510420000000003</v>
      </c>
      <c r="F99">
        <v>6.7281250000000004</v>
      </c>
      <c r="G99">
        <v>5.2708329999999997</v>
      </c>
      <c r="H99">
        <v>6.1484209999999999</v>
      </c>
      <c r="I99">
        <v>6.8656249999999996</v>
      </c>
      <c r="J99">
        <v>8.514583</v>
      </c>
      <c r="K99" t="s">
        <v>34</v>
      </c>
      <c r="L99" t="s">
        <v>34</v>
      </c>
      <c r="M99" t="s">
        <v>34</v>
      </c>
      <c r="N99" t="s">
        <v>34</v>
      </c>
      <c r="O99" t="s">
        <v>34</v>
      </c>
      <c r="P99" t="s">
        <v>34</v>
      </c>
    </row>
    <row r="100" spans="1:16" x14ac:dyDescent="0.3">
      <c r="A100">
        <v>40275</v>
      </c>
      <c r="B100">
        <v>2010</v>
      </c>
      <c r="C100">
        <v>4</v>
      </c>
      <c r="D100">
        <v>9</v>
      </c>
      <c r="E100">
        <v>4.390625</v>
      </c>
      <c r="F100">
        <v>6.7854169999999998</v>
      </c>
      <c r="G100">
        <v>5.0854169999999996</v>
      </c>
      <c r="H100">
        <v>6.2291670000000003</v>
      </c>
      <c r="I100">
        <v>6.4749999999999996</v>
      </c>
      <c r="J100">
        <v>7.375</v>
      </c>
      <c r="K100" t="s">
        <v>34</v>
      </c>
      <c r="L100" t="s">
        <v>34</v>
      </c>
      <c r="M100" t="s">
        <v>34</v>
      </c>
      <c r="N100" t="s">
        <v>34</v>
      </c>
      <c r="O100" t="s">
        <v>34</v>
      </c>
      <c r="P100" t="s">
        <v>34</v>
      </c>
    </row>
    <row r="101" spans="1:16" x14ac:dyDescent="0.3">
      <c r="A101">
        <v>40276</v>
      </c>
      <c r="B101">
        <v>2010</v>
      </c>
      <c r="C101">
        <v>4</v>
      </c>
      <c r="D101">
        <v>10</v>
      </c>
      <c r="E101">
        <v>4.8489579999999997</v>
      </c>
      <c r="F101">
        <v>6.7760420000000003</v>
      </c>
      <c r="G101">
        <v>5.3927079999999998</v>
      </c>
      <c r="H101">
        <v>6.2156250000000002</v>
      </c>
      <c r="I101">
        <v>6.640625</v>
      </c>
      <c r="J101">
        <v>7.5812499999999998</v>
      </c>
      <c r="K101" t="s">
        <v>34</v>
      </c>
      <c r="L101" t="s">
        <v>34</v>
      </c>
      <c r="M101" t="s">
        <v>34</v>
      </c>
      <c r="N101" t="s">
        <v>34</v>
      </c>
      <c r="O101" t="s">
        <v>34</v>
      </c>
      <c r="P101" t="s">
        <v>34</v>
      </c>
    </row>
    <row r="102" spans="1:16" x14ac:dyDescent="0.3">
      <c r="A102">
        <v>40277</v>
      </c>
      <c r="B102">
        <v>2010</v>
      </c>
      <c r="C102">
        <v>4</v>
      </c>
      <c r="D102">
        <v>11</v>
      </c>
      <c r="E102">
        <v>5.4291669999999996</v>
      </c>
      <c r="F102">
        <v>6.7552079999999997</v>
      </c>
      <c r="G102">
        <v>5.8364580000000004</v>
      </c>
      <c r="H102">
        <v>6.2093749999999996</v>
      </c>
      <c r="I102">
        <v>7.1677080000000002</v>
      </c>
      <c r="J102">
        <v>8.235417</v>
      </c>
      <c r="K102" t="s">
        <v>34</v>
      </c>
      <c r="L102" t="s">
        <v>34</v>
      </c>
      <c r="M102" t="s">
        <v>34</v>
      </c>
      <c r="N102" t="s">
        <v>34</v>
      </c>
      <c r="O102" t="s">
        <v>34</v>
      </c>
      <c r="P102" t="s">
        <v>34</v>
      </c>
    </row>
    <row r="103" spans="1:16" x14ac:dyDescent="0.3">
      <c r="A103">
        <v>40278</v>
      </c>
      <c r="B103">
        <v>2010</v>
      </c>
      <c r="C103">
        <v>4</v>
      </c>
      <c r="D103">
        <v>12</v>
      </c>
      <c r="E103">
        <v>5.5</v>
      </c>
      <c r="F103">
        <v>7.141667</v>
      </c>
      <c r="G103">
        <v>6.047917</v>
      </c>
      <c r="H103">
        <v>6.2385419999999998</v>
      </c>
      <c r="I103">
        <v>7.4447919999999996</v>
      </c>
      <c r="J103">
        <v>8.7541670000000007</v>
      </c>
      <c r="K103" t="s">
        <v>34</v>
      </c>
      <c r="L103" t="s">
        <v>34</v>
      </c>
      <c r="M103" t="s">
        <v>34</v>
      </c>
      <c r="N103" t="s">
        <v>34</v>
      </c>
      <c r="O103" t="s">
        <v>34</v>
      </c>
      <c r="P103" t="s">
        <v>34</v>
      </c>
    </row>
    <row r="104" spans="1:16" x14ac:dyDescent="0.3">
      <c r="A104">
        <v>40279</v>
      </c>
      <c r="B104">
        <v>2010</v>
      </c>
      <c r="C104">
        <v>4</v>
      </c>
      <c r="D104">
        <v>13</v>
      </c>
      <c r="E104">
        <v>5.6593749999999998</v>
      </c>
      <c r="F104">
        <v>7.235417</v>
      </c>
      <c r="G104">
        <v>6.0406250000000004</v>
      </c>
      <c r="H104">
        <v>6.2239579999999997</v>
      </c>
      <c r="I104">
        <v>7.3677080000000004</v>
      </c>
      <c r="J104">
        <v>8.7437500000000004</v>
      </c>
      <c r="K104" t="s">
        <v>34</v>
      </c>
      <c r="L104" t="s">
        <v>34</v>
      </c>
      <c r="M104" t="s">
        <v>34</v>
      </c>
      <c r="N104" t="s">
        <v>34</v>
      </c>
      <c r="O104" t="s">
        <v>34</v>
      </c>
      <c r="P104" t="s">
        <v>34</v>
      </c>
    </row>
    <row r="105" spans="1:16" x14ac:dyDescent="0.3">
      <c r="A105">
        <v>40280</v>
      </c>
      <c r="B105">
        <v>2010</v>
      </c>
      <c r="C105">
        <v>4</v>
      </c>
      <c r="D105">
        <v>14</v>
      </c>
      <c r="E105">
        <v>5.7937500000000002</v>
      </c>
      <c r="F105">
        <v>7.2437500000000004</v>
      </c>
      <c r="G105">
        <v>5.9645830000000002</v>
      </c>
      <c r="H105">
        <v>6.2750000000000004</v>
      </c>
      <c r="I105">
        <v>7.4760419999999996</v>
      </c>
      <c r="J105">
        <v>8.7229170000000007</v>
      </c>
      <c r="K105" t="s">
        <v>34</v>
      </c>
      <c r="L105" t="s">
        <v>34</v>
      </c>
      <c r="M105" t="s">
        <v>34</v>
      </c>
      <c r="N105" t="s">
        <v>34</v>
      </c>
      <c r="O105" t="s">
        <v>34</v>
      </c>
      <c r="P105" t="s">
        <v>34</v>
      </c>
    </row>
    <row r="106" spans="1:16" x14ac:dyDescent="0.3">
      <c r="A106">
        <v>40281</v>
      </c>
      <c r="B106">
        <v>2010</v>
      </c>
      <c r="C106">
        <v>4</v>
      </c>
      <c r="D106">
        <v>15</v>
      </c>
      <c r="E106">
        <v>6.0989579999999997</v>
      </c>
      <c r="F106">
        <v>7.1947919999999996</v>
      </c>
      <c r="G106">
        <v>6.2989579999999998</v>
      </c>
      <c r="H106">
        <v>6.2768420000000003</v>
      </c>
      <c r="I106">
        <v>7.95</v>
      </c>
      <c r="J106">
        <v>9.2520830000000007</v>
      </c>
      <c r="K106" t="s">
        <v>34</v>
      </c>
      <c r="L106" t="s">
        <v>34</v>
      </c>
      <c r="M106" t="s">
        <v>34</v>
      </c>
      <c r="N106" t="s">
        <v>34</v>
      </c>
      <c r="O106" t="s">
        <v>34</v>
      </c>
      <c r="P106" t="s">
        <v>34</v>
      </c>
    </row>
    <row r="107" spans="1:16" x14ac:dyDescent="0.3">
      <c r="A107">
        <v>40282</v>
      </c>
      <c r="B107">
        <v>2010</v>
      </c>
      <c r="C107">
        <v>4</v>
      </c>
      <c r="D107">
        <v>16</v>
      </c>
      <c r="E107">
        <v>5.936458</v>
      </c>
      <c r="F107">
        <v>7.889583</v>
      </c>
      <c r="G107">
        <v>6.3958329999999997</v>
      </c>
      <c r="H107">
        <v>6.296875</v>
      </c>
      <c r="I107">
        <v>7.860417</v>
      </c>
      <c r="J107">
        <v>9.5270829999999993</v>
      </c>
      <c r="K107" t="s">
        <v>34</v>
      </c>
      <c r="L107" t="s">
        <v>34</v>
      </c>
      <c r="M107" t="s">
        <v>34</v>
      </c>
      <c r="N107" t="s">
        <v>34</v>
      </c>
      <c r="O107" t="s">
        <v>34</v>
      </c>
      <c r="P107" t="s">
        <v>34</v>
      </c>
    </row>
    <row r="108" spans="1:16" x14ac:dyDescent="0.3">
      <c r="A108">
        <v>40283</v>
      </c>
      <c r="B108">
        <v>2010</v>
      </c>
      <c r="C108">
        <v>4</v>
      </c>
      <c r="D108">
        <v>17</v>
      </c>
      <c r="E108">
        <v>6.0906250000000002</v>
      </c>
      <c r="F108">
        <v>7.9937500000000004</v>
      </c>
      <c r="G108">
        <v>6.6114579999999998</v>
      </c>
      <c r="H108">
        <v>6.297917</v>
      </c>
      <c r="I108">
        <v>7.9937500000000004</v>
      </c>
      <c r="J108">
        <v>9.6541669999999993</v>
      </c>
      <c r="K108" t="s">
        <v>34</v>
      </c>
      <c r="L108" t="s">
        <v>34</v>
      </c>
      <c r="M108" t="s">
        <v>34</v>
      </c>
      <c r="N108" t="s">
        <v>34</v>
      </c>
      <c r="O108" t="s">
        <v>34</v>
      </c>
      <c r="P108" t="s">
        <v>34</v>
      </c>
    </row>
    <row r="109" spans="1:16" x14ac:dyDescent="0.3">
      <c r="A109">
        <v>40284</v>
      </c>
      <c r="B109">
        <v>2010</v>
      </c>
      <c r="C109">
        <v>4</v>
      </c>
      <c r="D109">
        <v>18</v>
      </c>
      <c r="E109">
        <v>6.2479170000000002</v>
      </c>
      <c r="F109">
        <v>8.1114580000000007</v>
      </c>
      <c r="G109">
        <v>6.7406249999999996</v>
      </c>
      <c r="H109">
        <v>6.3708330000000002</v>
      </c>
      <c r="I109">
        <v>8.2062500000000007</v>
      </c>
      <c r="J109">
        <v>9.9666669999999993</v>
      </c>
      <c r="K109" t="s">
        <v>34</v>
      </c>
      <c r="L109" t="s">
        <v>34</v>
      </c>
      <c r="M109" t="s">
        <v>34</v>
      </c>
      <c r="N109" t="s">
        <v>34</v>
      </c>
      <c r="O109" t="s">
        <v>34</v>
      </c>
      <c r="P109" t="s">
        <v>34</v>
      </c>
    </row>
    <row r="110" spans="1:16" x14ac:dyDescent="0.3">
      <c r="A110">
        <v>40285</v>
      </c>
      <c r="B110">
        <v>2010</v>
      </c>
      <c r="C110">
        <v>4</v>
      </c>
      <c r="D110">
        <v>19</v>
      </c>
      <c r="E110">
        <v>6.3250000000000002</v>
      </c>
      <c r="F110">
        <v>8.4</v>
      </c>
      <c r="G110">
        <v>7.0197919999999998</v>
      </c>
      <c r="H110">
        <v>6.4</v>
      </c>
      <c r="I110">
        <v>8.0812500000000007</v>
      </c>
      <c r="J110">
        <v>9.7791669999999993</v>
      </c>
      <c r="K110" t="s">
        <v>34</v>
      </c>
      <c r="L110" t="s">
        <v>34</v>
      </c>
      <c r="M110" t="s">
        <v>34</v>
      </c>
      <c r="N110" t="s">
        <v>34</v>
      </c>
      <c r="O110" t="s">
        <v>34</v>
      </c>
      <c r="P110" t="s">
        <v>34</v>
      </c>
    </row>
    <row r="111" spans="1:16" x14ac:dyDescent="0.3">
      <c r="A111">
        <v>40286</v>
      </c>
      <c r="B111">
        <v>2010</v>
      </c>
      <c r="C111">
        <v>4</v>
      </c>
      <c r="D111">
        <v>20</v>
      </c>
      <c r="E111">
        <v>6.078125</v>
      </c>
      <c r="F111">
        <v>7.9864579999999998</v>
      </c>
      <c r="G111">
        <v>6.7468750000000002</v>
      </c>
      <c r="H111">
        <v>6.389583</v>
      </c>
      <c r="I111">
        <v>7.7541669999999998</v>
      </c>
      <c r="J111">
        <v>9.2854170000000007</v>
      </c>
      <c r="K111" t="s">
        <v>34</v>
      </c>
      <c r="L111" t="s">
        <v>34</v>
      </c>
      <c r="M111" t="s">
        <v>34</v>
      </c>
      <c r="N111" t="s">
        <v>34</v>
      </c>
      <c r="O111" t="s">
        <v>34</v>
      </c>
      <c r="P111" t="s">
        <v>34</v>
      </c>
    </row>
    <row r="112" spans="1:16" x14ac:dyDescent="0.3">
      <c r="A112">
        <v>40287</v>
      </c>
      <c r="B112">
        <v>2010</v>
      </c>
      <c r="C112">
        <v>4</v>
      </c>
      <c r="D112">
        <v>21</v>
      </c>
      <c r="E112">
        <v>5.2395829999999997</v>
      </c>
      <c r="F112">
        <v>7.8458329999999998</v>
      </c>
      <c r="G112">
        <v>5.7718749999999996</v>
      </c>
      <c r="H112">
        <v>6.407292</v>
      </c>
      <c r="I112">
        <v>7.1770829999999997</v>
      </c>
      <c r="J112">
        <v>8.5520829999999997</v>
      </c>
      <c r="K112" t="s">
        <v>34</v>
      </c>
      <c r="L112" t="s">
        <v>34</v>
      </c>
      <c r="M112" t="s">
        <v>34</v>
      </c>
      <c r="N112" t="s">
        <v>34</v>
      </c>
      <c r="O112" t="s">
        <v>34</v>
      </c>
      <c r="P112" t="s">
        <v>34</v>
      </c>
    </row>
    <row r="113" spans="1:16" x14ac:dyDescent="0.3">
      <c r="A113">
        <v>40288</v>
      </c>
      <c r="B113">
        <v>2010</v>
      </c>
      <c r="C113">
        <v>4</v>
      </c>
      <c r="D113">
        <v>22</v>
      </c>
      <c r="E113">
        <v>5.7531249999999998</v>
      </c>
      <c r="F113">
        <v>7.813542</v>
      </c>
      <c r="G113">
        <v>6.172917</v>
      </c>
      <c r="H113">
        <v>6.422917</v>
      </c>
      <c r="I113">
        <v>7.7625000000000002</v>
      </c>
      <c r="J113">
        <v>8.579167</v>
      </c>
      <c r="K113" t="s">
        <v>34</v>
      </c>
      <c r="L113" t="s">
        <v>34</v>
      </c>
      <c r="M113" t="s">
        <v>34</v>
      </c>
      <c r="N113" t="s">
        <v>34</v>
      </c>
      <c r="O113" t="s">
        <v>34</v>
      </c>
      <c r="P113" t="s">
        <v>34</v>
      </c>
    </row>
    <row r="114" spans="1:16" x14ac:dyDescent="0.3">
      <c r="A114">
        <v>40289</v>
      </c>
      <c r="B114">
        <v>2010</v>
      </c>
      <c r="C114">
        <v>4</v>
      </c>
      <c r="D114">
        <v>23</v>
      </c>
      <c r="E114">
        <v>5.891667</v>
      </c>
      <c r="F114">
        <v>8.4177079999999993</v>
      </c>
      <c r="G114">
        <v>6.3479169999999998</v>
      </c>
      <c r="H114">
        <v>6.4427079999999997</v>
      </c>
      <c r="I114">
        <v>7.9864579999999998</v>
      </c>
      <c r="J114">
        <v>9.5124999999999993</v>
      </c>
      <c r="K114" t="s">
        <v>34</v>
      </c>
      <c r="L114" t="s">
        <v>34</v>
      </c>
      <c r="M114" t="s">
        <v>34</v>
      </c>
      <c r="N114" t="s">
        <v>34</v>
      </c>
      <c r="O114" t="s">
        <v>34</v>
      </c>
      <c r="P114" t="s">
        <v>34</v>
      </c>
    </row>
    <row r="115" spans="1:16" x14ac:dyDescent="0.3">
      <c r="A115">
        <v>40290</v>
      </c>
      <c r="B115">
        <v>2010</v>
      </c>
      <c r="C115">
        <v>4</v>
      </c>
      <c r="D115">
        <v>24</v>
      </c>
      <c r="E115">
        <v>6.1770829999999997</v>
      </c>
      <c r="F115">
        <v>8.3010420000000007</v>
      </c>
      <c r="G115">
        <v>6.7854169999999998</v>
      </c>
      <c r="H115">
        <v>6.4479170000000003</v>
      </c>
      <c r="I115">
        <v>8.1291670000000007</v>
      </c>
      <c r="J115">
        <v>9.9166670000000003</v>
      </c>
      <c r="K115" t="s">
        <v>34</v>
      </c>
      <c r="L115" t="s">
        <v>34</v>
      </c>
      <c r="M115" t="s">
        <v>34</v>
      </c>
      <c r="N115" t="s">
        <v>34</v>
      </c>
      <c r="O115" t="s">
        <v>34</v>
      </c>
      <c r="P115" t="s">
        <v>34</v>
      </c>
    </row>
    <row r="116" spans="1:16" x14ac:dyDescent="0.3">
      <c r="A116">
        <v>40291</v>
      </c>
      <c r="B116">
        <v>2010</v>
      </c>
      <c r="C116">
        <v>4</v>
      </c>
      <c r="D116">
        <v>25</v>
      </c>
      <c r="E116">
        <v>5.889583</v>
      </c>
      <c r="F116">
        <v>8.9614580000000004</v>
      </c>
      <c r="G116">
        <v>6.3833330000000004</v>
      </c>
      <c r="H116">
        <v>6.4885419999999998</v>
      </c>
      <c r="I116">
        <v>8.0416670000000003</v>
      </c>
      <c r="J116">
        <v>9.485417</v>
      </c>
      <c r="K116" t="s">
        <v>34</v>
      </c>
      <c r="L116" t="s">
        <v>34</v>
      </c>
      <c r="M116" t="s">
        <v>34</v>
      </c>
      <c r="N116" t="s">
        <v>34</v>
      </c>
      <c r="O116" t="s">
        <v>34</v>
      </c>
      <c r="P116" t="s">
        <v>34</v>
      </c>
    </row>
    <row r="117" spans="1:16" x14ac:dyDescent="0.3">
      <c r="A117">
        <v>40292</v>
      </c>
      <c r="B117">
        <v>2010</v>
      </c>
      <c r="C117">
        <v>4</v>
      </c>
      <c r="D117">
        <v>26</v>
      </c>
      <c r="E117">
        <v>6.0229169999999996</v>
      </c>
      <c r="F117">
        <v>9.1770829999999997</v>
      </c>
      <c r="G117">
        <v>6.6822920000000003</v>
      </c>
      <c r="H117">
        <v>6.4416669999999998</v>
      </c>
      <c r="I117">
        <v>7.6749999999999998</v>
      </c>
      <c r="J117">
        <v>9.3000000000000007</v>
      </c>
      <c r="K117" t="s">
        <v>34</v>
      </c>
      <c r="L117" t="s">
        <v>34</v>
      </c>
      <c r="M117" t="s">
        <v>34</v>
      </c>
      <c r="N117" t="s">
        <v>34</v>
      </c>
      <c r="O117" t="s">
        <v>34</v>
      </c>
      <c r="P117" t="s">
        <v>34</v>
      </c>
    </row>
    <row r="118" spans="1:16" x14ac:dyDescent="0.3">
      <c r="A118">
        <v>40293</v>
      </c>
      <c r="B118">
        <v>2010</v>
      </c>
      <c r="C118">
        <v>4</v>
      </c>
      <c r="D118">
        <v>27</v>
      </c>
      <c r="E118">
        <v>5.9708329999999998</v>
      </c>
      <c r="F118">
        <v>8.5239580000000004</v>
      </c>
      <c r="G118">
        <v>6.5583330000000002</v>
      </c>
      <c r="H118">
        <v>6.4578949999999997</v>
      </c>
      <c r="I118">
        <v>7.6322919999999996</v>
      </c>
      <c r="J118">
        <v>8.7624999999999993</v>
      </c>
      <c r="K118" t="s">
        <v>34</v>
      </c>
      <c r="L118" t="s">
        <v>34</v>
      </c>
      <c r="M118" t="s">
        <v>34</v>
      </c>
      <c r="N118" t="s">
        <v>34</v>
      </c>
      <c r="O118" t="s">
        <v>34</v>
      </c>
      <c r="P118" t="s">
        <v>34</v>
      </c>
    </row>
    <row r="119" spans="1:16" x14ac:dyDescent="0.3">
      <c r="A119">
        <v>40294</v>
      </c>
      <c r="B119">
        <v>2010</v>
      </c>
      <c r="C119">
        <v>4</v>
      </c>
      <c r="D119">
        <v>28</v>
      </c>
      <c r="E119">
        <v>4.8489579999999997</v>
      </c>
      <c r="F119">
        <v>8.8645829999999997</v>
      </c>
      <c r="G119">
        <v>5.4947920000000003</v>
      </c>
      <c r="H119">
        <v>6.498958</v>
      </c>
      <c r="I119">
        <v>7.1343750000000004</v>
      </c>
      <c r="J119">
        <v>8.4041669999999993</v>
      </c>
      <c r="K119" t="s">
        <v>34</v>
      </c>
      <c r="L119" t="s">
        <v>34</v>
      </c>
      <c r="M119" t="s">
        <v>34</v>
      </c>
      <c r="N119" t="s">
        <v>34</v>
      </c>
      <c r="O119" t="s">
        <v>34</v>
      </c>
      <c r="P119" t="s">
        <v>34</v>
      </c>
    </row>
    <row r="120" spans="1:16" x14ac:dyDescent="0.3">
      <c r="A120">
        <v>40295</v>
      </c>
      <c r="B120">
        <v>2010</v>
      </c>
      <c r="C120">
        <v>4</v>
      </c>
      <c r="D120">
        <v>29</v>
      </c>
      <c r="E120">
        <v>4.6989580000000002</v>
      </c>
      <c r="F120">
        <v>8.6343750000000004</v>
      </c>
      <c r="G120">
        <v>5.3052080000000004</v>
      </c>
      <c r="H120">
        <v>6.4804120000000003</v>
      </c>
      <c r="I120">
        <v>7.0989579999999997</v>
      </c>
      <c r="J120">
        <v>8.1999999999999993</v>
      </c>
      <c r="K120" t="s">
        <v>34</v>
      </c>
      <c r="L120" t="s">
        <v>34</v>
      </c>
      <c r="M120" t="s">
        <v>34</v>
      </c>
      <c r="N120" t="s">
        <v>34</v>
      </c>
      <c r="O120" t="s">
        <v>34</v>
      </c>
      <c r="P120" t="s">
        <v>34</v>
      </c>
    </row>
    <row r="121" spans="1:16" x14ac:dyDescent="0.3">
      <c r="A121">
        <v>40296</v>
      </c>
      <c r="B121">
        <v>2010</v>
      </c>
      <c r="C121">
        <v>4</v>
      </c>
      <c r="D121">
        <v>30</v>
      </c>
      <c r="E121">
        <v>5.3354169999999996</v>
      </c>
      <c r="F121">
        <v>8.2364580000000007</v>
      </c>
      <c r="G121">
        <v>5.8718750000000002</v>
      </c>
      <c r="H121">
        <v>6.532292</v>
      </c>
      <c r="I121">
        <v>7.5437500000000002</v>
      </c>
      <c r="J121">
        <v>8.5374999999999996</v>
      </c>
      <c r="K121" t="s">
        <v>34</v>
      </c>
      <c r="L121" t="s">
        <v>34</v>
      </c>
      <c r="M121" t="s">
        <v>34</v>
      </c>
      <c r="N121" t="s">
        <v>34</v>
      </c>
      <c r="O121" t="s">
        <v>34</v>
      </c>
      <c r="P121" t="s">
        <v>34</v>
      </c>
    </row>
    <row r="122" spans="1:16" x14ac:dyDescent="0.3">
      <c r="A122">
        <v>40297</v>
      </c>
      <c r="B122">
        <v>2010</v>
      </c>
      <c r="C122">
        <v>5</v>
      </c>
      <c r="D122">
        <v>1</v>
      </c>
      <c r="E122">
        <v>5.7572919999999996</v>
      </c>
      <c r="F122">
        <v>8.2729169999999996</v>
      </c>
      <c r="G122">
        <v>6.327083</v>
      </c>
      <c r="H122">
        <v>6.5708330000000004</v>
      </c>
      <c r="I122">
        <v>7.6447919999999998</v>
      </c>
      <c r="J122">
        <v>9</v>
      </c>
      <c r="K122" t="s">
        <v>34</v>
      </c>
      <c r="L122" t="s">
        <v>34</v>
      </c>
      <c r="M122" t="s">
        <v>34</v>
      </c>
      <c r="N122" t="s">
        <v>34</v>
      </c>
      <c r="O122" t="s">
        <v>34</v>
      </c>
      <c r="P122" t="s">
        <v>34</v>
      </c>
    </row>
    <row r="123" spans="1:16" x14ac:dyDescent="0.3">
      <c r="A123">
        <v>40298</v>
      </c>
      <c r="B123">
        <v>2010</v>
      </c>
      <c r="C123">
        <v>5</v>
      </c>
      <c r="D123">
        <v>2</v>
      </c>
      <c r="E123">
        <v>6.2270830000000004</v>
      </c>
      <c r="F123">
        <v>8.2572919999999996</v>
      </c>
      <c r="G123">
        <v>6.6291669999999998</v>
      </c>
      <c r="H123">
        <v>6.5989579999999997</v>
      </c>
      <c r="I123">
        <v>8.0072919999999996</v>
      </c>
      <c r="J123">
        <v>9.3375000000000004</v>
      </c>
      <c r="K123" t="s">
        <v>34</v>
      </c>
      <c r="L123" t="s">
        <v>34</v>
      </c>
      <c r="M123" t="s">
        <v>34</v>
      </c>
      <c r="N123" t="s">
        <v>34</v>
      </c>
      <c r="O123" t="s">
        <v>34</v>
      </c>
      <c r="P123" t="s">
        <v>34</v>
      </c>
    </row>
    <row r="124" spans="1:16" x14ac:dyDescent="0.3">
      <c r="A124">
        <v>40299</v>
      </c>
      <c r="B124">
        <v>2010</v>
      </c>
      <c r="C124">
        <v>5</v>
      </c>
      <c r="D124">
        <v>3</v>
      </c>
      <c r="E124">
        <v>5.8989580000000004</v>
      </c>
      <c r="F124">
        <v>8.8041669999999996</v>
      </c>
      <c r="G124">
        <v>6.4552079999999998</v>
      </c>
      <c r="H124">
        <v>6.5020829999999998</v>
      </c>
      <c r="I124">
        <v>7.813542</v>
      </c>
      <c r="J124">
        <v>9.4979169999999993</v>
      </c>
      <c r="K124" t="s">
        <v>34</v>
      </c>
      <c r="L124" t="s">
        <v>34</v>
      </c>
      <c r="M124" t="s">
        <v>34</v>
      </c>
      <c r="N124" t="s">
        <v>34</v>
      </c>
      <c r="O124" t="s">
        <v>34</v>
      </c>
      <c r="P124" t="s">
        <v>34</v>
      </c>
    </row>
    <row r="125" spans="1:16" x14ac:dyDescent="0.3">
      <c r="A125">
        <v>40300</v>
      </c>
      <c r="B125">
        <v>2010</v>
      </c>
      <c r="C125">
        <v>5</v>
      </c>
      <c r="D125">
        <v>4</v>
      </c>
      <c r="E125">
        <v>5.1916669999999998</v>
      </c>
      <c r="F125">
        <v>8.266667</v>
      </c>
      <c r="G125">
        <v>5.609375</v>
      </c>
      <c r="H125">
        <v>6.4718749999999998</v>
      </c>
      <c r="I125">
        <v>7.3729170000000002</v>
      </c>
      <c r="J125">
        <v>8.6437500000000007</v>
      </c>
      <c r="K125" t="s">
        <v>34</v>
      </c>
      <c r="L125" t="s">
        <v>34</v>
      </c>
      <c r="M125" t="s">
        <v>34</v>
      </c>
      <c r="N125" t="s">
        <v>34</v>
      </c>
      <c r="O125" t="s">
        <v>34</v>
      </c>
      <c r="P125" t="s">
        <v>34</v>
      </c>
    </row>
    <row r="126" spans="1:16" x14ac:dyDescent="0.3">
      <c r="A126">
        <v>40301</v>
      </c>
      <c r="B126">
        <v>2010</v>
      </c>
      <c r="C126">
        <v>5</v>
      </c>
      <c r="D126">
        <v>5</v>
      </c>
      <c r="E126">
        <v>4.8697920000000003</v>
      </c>
      <c r="F126">
        <v>8.3833330000000004</v>
      </c>
      <c r="G126">
        <v>5.3364580000000004</v>
      </c>
      <c r="H126">
        <v>6.4239579999999998</v>
      </c>
      <c r="I126">
        <v>7.0593750000000002</v>
      </c>
      <c r="J126">
        <v>8.5187500000000007</v>
      </c>
      <c r="K126" t="s">
        <v>34</v>
      </c>
      <c r="L126" t="s">
        <v>34</v>
      </c>
      <c r="M126" t="s">
        <v>34</v>
      </c>
      <c r="N126" t="s">
        <v>34</v>
      </c>
      <c r="O126" t="s">
        <v>34</v>
      </c>
      <c r="P126" t="s">
        <v>34</v>
      </c>
    </row>
    <row r="127" spans="1:16" x14ac:dyDescent="0.3">
      <c r="A127">
        <v>40302</v>
      </c>
      <c r="B127">
        <v>2010</v>
      </c>
      <c r="C127">
        <v>5</v>
      </c>
      <c r="D127">
        <v>6</v>
      </c>
      <c r="E127">
        <v>5.4781250000000004</v>
      </c>
      <c r="F127">
        <v>8.5854169999999996</v>
      </c>
      <c r="G127">
        <v>5.8937499999999998</v>
      </c>
      <c r="H127">
        <v>6.484375</v>
      </c>
      <c r="I127">
        <v>7.811458</v>
      </c>
      <c r="J127">
        <v>8.65625</v>
      </c>
      <c r="K127" t="s">
        <v>34</v>
      </c>
      <c r="L127" t="s">
        <v>34</v>
      </c>
      <c r="M127" t="s">
        <v>34</v>
      </c>
      <c r="N127" t="s">
        <v>34</v>
      </c>
      <c r="O127" t="s">
        <v>34</v>
      </c>
      <c r="P127" t="s">
        <v>34</v>
      </c>
    </row>
    <row r="128" spans="1:16" x14ac:dyDescent="0.3">
      <c r="A128">
        <v>40303</v>
      </c>
      <c r="B128">
        <v>2010</v>
      </c>
      <c r="C128">
        <v>5</v>
      </c>
      <c r="D128">
        <v>7</v>
      </c>
      <c r="E128">
        <v>5.8</v>
      </c>
      <c r="F128">
        <v>9.046875</v>
      </c>
      <c r="G128">
        <v>6.5135420000000002</v>
      </c>
      <c r="H128">
        <v>6.498958</v>
      </c>
      <c r="I128">
        <v>8.0510420000000007</v>
      </c>
      <c r="J128">
        <v>9.8145830000000007</v>
      </c>
      <c r="K128" t="s">
        <v>34</v>
      </c>
      <c r="L128" t="s">
        <v>34</v>
      </c>
      <c r="M128" t="s">
        <v>34</v>
      </c>
      <c r="N128" t="s">
        <v>34</v>
      </c>
      <c r="O128" t="s">
        <v>34</v>
      </c>
      <c r="P128" t="s">
        <v>34</v>
      </c>
    </row>
    <row r="129" spans="1:16" x14ac:dyDescent="0.3">
      <c r="A129">
        <v>40304</v>
      </c>
      <c r="B129">
        <v>2010</v>
      </c>
      <c r="C129">
        <v>5</v>
      </c>
      <c r="D129">
        <v>8</v>
      </c>
      <c r="E129">
        <v>6.3687500000000004</v>
      </c>
      <c r="F129">
        <v>9.0854169999999996</v>
      </c>
      <c r="G129">
        <v>6.9572919999999998</v>
      </c>
      <c r="H129">
        <v>6.530208</v>
      </c>
      <c r="I129">
        <v>8.5364579999999997</v>
      </c>
      <c r="J129">
        <v>10.227083</v>
      </c>
      <c r="K129" t="s">
        <v>34</v>
      </c>
      <c r="L129" t="s">
        <v>34</v>
      </c>
      <c r="M129" t="s">
        <v>34</v>
      </c>
      <c r="N129" t="s">
        <v>34</v>
      </c>
      <c r="O129" t="s">
        <v>34</v>
      </c>
      <c r="P129" t="s">
        <v>34</v>
      </c>
    </row>
    <row r="130" spans="1:16" x14ac:dyDescent="0.3">
      <c r="A130">
        <v>40305</v>
      </c>
      <c r="B130">
        <v>2010</v>
      </c>
      <c r="C130">
        <v>5</v>
      </c>
      <c r="D130">
        <v>9</v>
      </c>
      <c r="E130">
        <v>6.360417</v>
      </c>
      <c r="F130">
        <v>9.1916670000000007</v>
      </c>
      <c r="G130">
        <v>7.0531249999999996</v>
      </c>
      <c r="H130">
        <v>6.5291670000000002</v>
      </c>
      <c r="I130">
        <v>8.3729169999999993</v>
      </c>
      <c r="J130">
        <v>10.483333</v>
      </c>
      <c r="K130" t="s">
        <v>34</v>
      </c>
      <c r="L130" t="s">
        <v>34</v>
      </c>
      <c r="M130" t="s">
        <v>34</v>
      </c>
      <c r="N130" t="s">
        <v>34</v>
      </c>
      <c r="O130" t="s">
        <v>34</v>
      </c>
      <c r="P130" t="s">
        <v>34</v>
      </c>
    </row>
    <row r="131" spans="1:16" x14ac:dyDescent="0.3">
      <c r="A131">
        <v>40306</v>
      </c>
      <c r="B131">
        <v>2010</v>
      </c>
      <c r="C131">
        <v>5</v>
      </c>
      <c r="D131">
        <v>10</v>
      </c>
      <c r="E131">
        <v>6.3083330000000002</v>
      </c>
      <c r="F131">
        <v>9.09375</v>
      </c>
      <c r="G131">
        <v>7.2270830000000004</v>
      </c>
      <c r="H131">
        <v>6.5739580000000002</v>
      </c>
      <c r="I131">
        <v>8.2302079999999993</v>
      </c>
      <c r="J131">
        <v>9.9895829999999997</v>
      </c>
      <c r="K131" t="s">
        <v>34</v>
      </c>
      <c r="L131" t="s">
        <v>34</v>
      </c>
      <c r="M131" t="s">
        <v>34</v>
      </c>
      <c r="N131" t="s">
        <v>34</v>
      </c>
      <c r="O131" t="s">
        <v>34</v>
      </c>
      <c r="P131" t="s">
        <v>34</v>
      </c>
    </row>
    <row r="132" spans="1:16" x14ac:dyDescent="0.3">
      <c r="A132">
        <v>40307</v>
      </c>
      <c r="B132">
        <v>2010</v>
      </c>
      <c r="C132">
        <v>5</v>
      </c>
      <c r="D132">
        <v>11</v>
      </c>
      <c r="E132">
        <v>5.8218750000000004</v>
      </c>
      <c r="F132">
        <v>9.2093749999999996</v>
      </c>
      <c r="G132">
        <v>6.561458</v>
      </c>
      <c r="H132">
        <v>6.579167</v>
      </c>
      <c r="I132">
        <v>7.452083</v>
      </c>
      <c r="J132">
        <v>9.1291670000000007</v>
      </c>
      <c r="K132" t="s">
        <v>34</v>
      </c>
      <c r="L132" t="s">
        <v>34</v>
      </c>
      <c r="M132" t="s">
        <v>34</v>
      </c>
      <c r="N132" t="s">
        <v>34</v>
      </c>
      <c r="O132" t="s">
        <v>34</v>
      </c>
      <c r="P132" t="s">
        <v>34</v>
      </c>
    </row>
    <row r="133" spans="1:16" x14ac:dyDescent="0.3">
      <c r="A133">
        <v>40308</v>
      </c>
      <c r="B133">
        <v>2010</v>
      </c>
      <c r="C133">
        <v>5</v>
      </c>
      <c r="D133">
        <v>12</v>
      </c>
      <c r="E133">
        <v>6.6687500000000002</v>
      </c>
      <c r="F133">
        <v>9.0427079999999993</v>
      </c>
      <c r="G133">
        <v>7.4635420000000003</v>
      </c>
      <c r="H133">
        <v>6.6291669999999998</v>
      </c>
      <c r="I133">
        <v>8.295833</v>
      </c>
      <c r="J133">
        <v>9.3041669999999996</v>
      </c>
      <c r="K133" t="s">
        <v>34</v>
      </c>
      <c r="L133" t="s">
        <v>34</v>
      </c>
      <c r="M133" t="s">
        <v>34</v>
      </c>
      <c r="N133" t="s">
        <v>34</v>
      </c>
      <c r="O133" t="s">
        <v>34</v>
      </c>
      <c r="P133" t="s">
        <v>34</v>
      </c>
    </row>
    <row r="134" spans="1:16" x14ac:dyDescent="0.3">
      <c r="A134">
        <v>40309</v>
      </c>
      <c r="B134">
        <v>2010</v>
      </c>
      <c r="C134">
        <v>5</v>
      </c>
      <c r="D134">
        <v>13</v>
      </c>
      <c r="E134">
        <v>7.3443300000000002</v>
      </c>
      <c r="F134">
        <v>9.1343750000000004</v>
      </c>
      <c r="G134">
        <v>8.1427080000000007</v>
      </c>
      <c r="H134">
        <v>6.6781249999999996</v>
      </c>
      <c r="I134">
        <v>9.109375</v>
      </c>
      <c r="J134">
        <v>10.745832999999999</v>
      </c>
      <c r="K134" t="s">
        <v>34</v>
      </c>
      <c r="L134" t="s">
        <v>34</v>
      </c>
      <c r="M134" t="s">
        <v>34</v>
      </c>
      <c r="N134" t="s">
        <v>34</v>
      </c>
      <c r="O134" t="s">
        <v>34</v>
      </c>
      <c r="P134" t="s">
        <v>34</v>
      </c>
    </row>
    <row r="135" spans="1:16" x14ac:dyDescent="0.3">
      <c r="A135">
        <v>40310</v>
      </c>
      <c r="B135">
        <v>2010</v>
      </c>
      <c r="C135">
        <v>5</v>
      </c>
      <c r="D135">
        <v>14</v>
      </c>
      <c r="E135">
        <v>7.5677079999999997</v>
      </c>
      <c r="F135">
        <v>9.7624999999999993</v>
      </c>
      <c r="G135">
        <v>8.7604170000000003</v>
      </c>
      <c r="H135">
        <v>6.7105259999999998</v>
      </c>
      <c r="I135">
        <v>9.4510419999999993</v>
      </c>
      <c r="J135">
        <v>11.689583000000001</v>
      </c>
      <c r="K135" t="s">
        <v>34</v>
      </c>
      <c r="L135" t="s">
        <v>34</v>
      </c>
      <c r="M135" t="s">
        <v>34</v>
      </c>
      <c r="N135" t="s">
        <v>34</v>
      </c>
      <c r="O135" t="s">
        <v>34</v>
      </c>
      <c r="P135" t="s">
        <v>34</v>
      </c>
    </row>
    <row r="136" spans="1:16" x14ac:dyDescent="0.3">
      <c r="A136">
        <v>40311</v>
      </c>
      <c r="B136">
        <v>2010</v>
      </c>
      <c r="C136">
        <v>5</v>
      </c>
      <c r="D136">
        <v>15</v>
      </c>
      <c r="E136">
        <v>7.7302080000000002</v>
      </c>
      <c r="F136">
        <v>10.007292</v>
      </c>
      <c r="G136">
        <v>9.1666670000000003</v>
      </c>
      <c r="H136">
        <v>6.735417</v>
      </c>
      <c r="I136">
        <v>9.5437499999999993</v>
      </c>
      <c r="J136">
        <v>11.918749999999999</v>
      </c>
      <c r="K136" t="s">
        <v>34</v>
      </c>
      <c r="L136" t="s">
        <v>34</v>
      </c>
      <c r="M136" t="s">
        <v>34</v>
      </c>
      <c r="N136" t="s">
        <v>34</v>
      </c>
      <c r="O136" t="s">
        <v>34</v>
      </c>
      <c r="P136" t="s">
        <v>34</v>
      </c>
    </row>
    <row r="137" spans="1:16" x14ac:dyDescent="0.3">
      <c r="A137">
        <v>40312</v>
      </c>
      <c r="B137">
        <v>2010</v>
      </c>
      <c r="C137">
        <v>5</v>
      </c>
      <c r="D137">
        <v>16</v>
      </c>
      <c r="E137">
        <v>7.6645830000000004</v>
      </c>
      <c r="F137">
        <v>10.269792000000001</v>
      </c>
      <c r="G137">
        <v>9.5708330000000004</v>
      </c>
      <c r="H137">
        <v>6.764583</v>
      </c>
      <c r="I137">
        <v>9.484375</v>
      </c>
      <c r="J137">
        <v>12.15625</v>
      </c>
      <c r="K137" t="s">
        <v>34</v>
      </c>
      <c r="L137" t="s">
        <v>34</v>
      </c>
      <c r="M137" t="s">
        <v>34</v>
      </c>
      <c r="N137" t="s">
        <v>34</v>
      </c>
      <c r="O137" t="s">
        <v>34</v>
      </c>
      <c r="P137" t="s">
        <v>34</v>
      </c>
    </row>
    <row r="138" spans="1:16" x14ac:dyDescent="0.3">
      <c r="A138">
        <v>40313</v>
      </c>
      <c r="B138">
        <v>2010</v>
      </c>
      <c r="C138">
        <v>5</v>
      </c>
      <c r="D138">
        <v>17</v>
      </c>
      <c r="E138">
        <v>7.7291670000000003</v>
      </c>
      <c r="F138">
        <v>10.096875000000001</v>
      </c>
      <c r="G138">
        <v>9.765625</v>
      </c>
      <c r="H138">
        <v>6.8041669999999996</v>
      </c>
      <c r="I138">
        <v>9.5395830000000004</v>
      </c>
      <c r="J138">
        <v>11.706250000000001</v>
      </c>
      <c r="K138" t="s">
        <v>34</v>
      </c>
      <c r="L138" t="s">
        <v>34</v>
      </c>
      <c r="M138" t="s">
        <v>34</v>
      </c>
      <c r="N138" t="s">
        <v>34</v>
      </c>
      <c r="O138" t="s">
        <v>34</v>
      </c>
      <c r="P138" t="s">
        <v>34</v>
      </c>
    </row>
    <row r="139" spans="1:16" x14ac:dyDescent="0.3">
      <c r="A139">
        <v>40314</v>
      </c>
      <c r="B139">
        <v>2010</v>
      </c>
      <c r="C139">
        <v>5</v>
      </c>
      <c r="D139">
        <v>18</v>
      </c>
      <c r="E139">
        <v>7.3218750000000004</v>
      </c>
      <c r="F139">
        <v>10.328125</v>
      </c>
      <c r="G139">
        <v>9.1531249999999993</v>
      </c>
      <c r="H139">
        <v>6.8187499999999996</v>
      </c>
      <c r="I139">
        <v>9.1947919999999996</v>
      </c>
      <c r="J139">
        <v>11.458333</v>
      </c>
      <c r="K139" t="s">
        <v>34</v>
      </c>
      <c r="L139" t="s">
        <v>34</v>
      </c>
      <c r="M139" t="s">
        <v>34</v>
      </c>
      <c r="N139" t="s">
        <v>34</v>
      </c>
      <c r="O139" t="s">
        <v>34</v>
      </c>
      <c r="P139" t="s">
        <v>34</v>
      </c>
    </row>
    <row r="140" spans="1:16" x14ac:dyDescent="0.3">
      <c r="A140">
        <v>40315</v>
      </c>
      <c r="B140">
        <v>2010</v>
      </c>
      <c r="C140">
        <v>5</v>
      </c>
      <c r="D140">
        <v>19</v>
      </c>
      <c r="E140">
        <v>6.704167</v>
      </c>
      <c r="F140">
        <v>10.244792</v>
      </c>
      <c r="G140">
        <v>8.1479169999999996</v>
      </c>
      <c r="H140">
        <v>6.8020829999999997</v>
      </c>
      <c r="I140">
        <v>8.6072919999999993</v>
      </c>
      <c r="J140">
        <v>10.554167</v>
      </c>
      <c r="K140" t="s">
        <v>34</v>
      </c>
      <c r="L140" t="s">
        <v>34</v>
      </c>
      <c r="M140" t="s">
        <v>34</v>
      </c>
      <c r="N140" t="s">
        <v>34</v>
      </c>
      <c r="O140" t="s">
        <v>34</v>
      </c>
      <c r="P140" t="s">
        <v>34</v>
      </c>
    </row>
    <row r="141" spans="1:16" x14ac:dyDescent="0.3">
      <c r="A141">
        <v>40316</v>
      </c>
      <c r="B141">
        <v>2010</v>
      </c>
      <c r="C141">
        <v>5</v>
      </c>
      <c r="D141">
        <v>20</v>
      </c>
      <c r="E141">
        <v>5.8416670000000002</v>
      </c>
      <c r="F141">
        <v>10.413542</v>
      </c>
      <c r="G141">
        <v>6.8708330000000002</v>
      </c>
      <c r="H141">
        <v>6.8428570000000004</v>
      </c>
      <c r="I141">
        <v>8.25</v>
      </c>
      <c r="J141">
        <v>9.641667</v>
      </c>
      <c r="K141" t="s">
        <v>34</v>
      </c>
      <c r="L141" t="s">
        <v>34</v>
      </c>
      <c r="M141" t="s">
        <v>34</v>
      </c>
      <c r="N141" t="s">
        <v>34</v>
      </c>
      <c r="O141" t="s">
        <v>34</v>
      </c>
      <c r="P141" t="s">
        <v>34</v>
      </c>
    </row>
    <row r="142" spans="1:16" x14ac:dyDescent="0.3">
      <c r="A142">
        <v>40317</v>
      </c>
      <c r="B142">
        <v>2010</v>
      </c>
      <c r="C142">
        <v>5</v>
      </c>
      <c r="D142">
        <v>21</v>
      </c>
      <c r="E142">
        <v>5.5125000000000002</v>
      </c>
      <c r="F142">
        <v>10.15</v>
      </c>
      <c r="G142">
        <v>6.4156250000000004</v>
      </c>
      <c r="H142">
        <v>6.858333</v>
      </c>
      <c r="I142">
        <v>7.7687499999999998</v>
      </c>
      <c r="J142">
        <v>9.0875000000000004</v>
      </c>
      <c r="K142" t="s">
        <v>34</v>
      </c>
      <c r="L142" t="s">
        <v>34</v>
      </c>
      <c r="M142" t="s">
        <v>34</v>
      </c>
      <c r="N142" t="s">
        <v>34</v>
      </c>
      <c r="O142" t="s">
        <v>34</v>
      </c>
      <c r="P142" t="s">
        <v>34</v>
      </c>
    </row>
    <row r="143" spans="1:16" x14ac:dyDescent="0.3">
      <c r="A143">
        <v>40318</v>
      </c>
      <c r="B143">
        <v>2010</v>
      </c>
      <c r="C143">
        <v>5</v>
      </c>
      <c r="D143">
        <v>22</v>
      </c>
      <c r="E143">
        <v>5.3416670000000002</v>
      </c>
      <c r="F143">
        <v>9.3520830000000004</v>
      </c>
      <c r="G143">
        <v>6.0083330000000004</v>
      </c>
      <c r="H143">
        <v>6.9156250000000004</v>
      </c>
      <c r="I143">
        <v>7.7229169999999998</v>
      </c>
      <c r="J143">
        <v>8.7416669999999996</v>
      </c>
      <c r="K143" t="s">
        <v>34</v>
      </c>
      <c r="L143" t="s">
        <v>34</v>
      </c>
      <c r="M143" t="s">
        <v>34</v>
      </c>
      <c r="N143" t="s">
        <v>34</v>
      </c>
      <c r="O143" t="s">
        <v>34</v>
      </c>
      <c r="P143" t="s">
        <v>34</v>
      </c>
    </row>
    <row r="144" spans="1:16" x14ac:dyDescent="0.3">
      <c r="A144">
        <v>40319</v>
      </c>
      <c r="B144">
        <v>2010</v>
      </c>
      <c r="C144">
        <v>5</v>
      </c>
      <c r="D144">
        <v>23</v>
      </c>
      <c r="E144">
        <v>5.6479169999999996</v>
      </c>
      <c r="F144">
        <v>9.7697920000000007</v>
      </c>
      <c r="G144">
        <v>6.3697920000000003</v>
      </c>
      <c r="H144">
        <v>6.9416669999999998</v>
      </c>
      <c r="I144">
        <v>8.0656250000000007</v>
      </c>
      <c r="J144">
        <v>9.3458330000000007</v>
      </c>
      <c r="K144" t="s">
        <v>34</v>
      </c>
      <c r="L144" t="s">
        <v>34</v>
      </c>
      <c r="M144" t="s">
        <v>34</v>
      </c>
      <c r="N144" t="s">
        <v>34</v>
      </c>
      <c r="O144" t="s">
        <v>34</v>
      </c>
      <c r="P144" t="s">
        <v>34</v>
      </c>
    </row>
    <row r="145" spans="1:16" x14ac:dyDescent="0.3">
      <c r="A145">
        <v>40320</v>
      </c>
      <c r="B145">
        <v>2010</v>
      </c>
      <c r="C145">
        <v>5</v>
      </c>
      <c r="D145">
        <v>24</v>
      </c>
      <c r="E145">
        <v>5.9593749999999996</v>
      </c>
      <c r="F145">
        <v>9.8375000000000004</v>
      </c>
      <c r="G145">
        <v>6.8166669999999998</v>
      </c>
      <c r="H145">
        <v>6.9770830000000004</v>
      </c>
      <c r="I145">
        <v>8.2145829999999993</v>
      </c>
      <c r="J145">
        <v>9.5645830000000007</v>
      </c>
      <c r="K145" t="s">
        <v>34</v>
      </c>
      <c r="L145" t="s">
        <v>34</v>
      </c>
      <c r="M145" t="s">
        <v>34</v>
      </c>
      <c r="N145" t="s">
        <v>34</v>
      </c>
      <c r="O145" t="s">
        <v>34</v>
      </c>
      <c r="P145" t="s">
        <v>34</v>
      </c>
    </row>
    <row r="146" spans="1:16" x14ac:dyDescent="0.3">
      <c r="A146">
        <v>40321</v>
      </c>
      <c r="B146">
        <v>2010</v>
      </c>
      <c r="C146">
        <v>5</v>
      </c>
      <c r="D146">
        <v>25</v>
      </c>
      <c r="E146">
        <v>6.4260419999999998</v>
      </c>
      <c r="F146">
        <v>9.8093749999999993</v>
      </c>
      <c r="G146">
        <v>7.2614580000000002</v>
      </c>
      <c r="H146">
        <v>6.9937500000000004</v>
      </c>
      <c r="I146">
        <v>8.3104169999999993</v>
      </c>
      <c r="J146">
        <v>9.704167</v>
      </c>
      <c r="K146" t="s">
        <v>34</v>
      </c>
      <c r="L146" t="s">
        <v>34</v>
      </c>
      <c r="M146" t="s">
        <v>34</v>
      </c>
      <c r="N146" t="s">
        <v>34</v>
      </c>
      <c r="O146" t="s">
        <v>34</v>
      </c>
      <c r="P146" t="s">
        <v>34</v>
      </c>
    </row>
    <row r="147" spans="1:16" x14ac:dyDescent="0.3">
      <c r="A147">
        <v>40322</v>
      </c>
      <c r="B147">
        <v>2010</v>
      </c>
      <c r="C147">
        <v>5</v>
      </c>
      <c r="D147">
        <v>26</v>
      </c>
      <c r="E147">
        <v>6.859375</v>
      </c>
      <c r="F147">
        <v>9.4760419999999996</v>
      </c>
      <c r="G147">
        <v>7.65625</v>
      </c>
      <c r="H147">
        <v>7.0374999999999996</v>
      </c>
      <c r="I147">
        <v>8.7760420000000003</v>
      </c>
      <c r="J147">
        <v>9.9979169999999993</v>
      </c>
      <c r="K147" t="s">
        <v>34</v>
      </c>
      <c r="L147" t="s">
        <v>34</v>
      </c>
      <c r="M147" t="s">
        <v>34</v>
      </c>
      <c r="N147" t="s">
        <v>34</v>
      </c>
      <c r="O147" t="s">
        <v>34</v>
      </c>
      <c r="P147" t="s">
        <v>34</v>
      </c>
    </row>
    <row r="148" spans="1:16" x14ac:dyDescent="0.3">
      <c r="A148">
        <v>40323</v>
      </c>
      <c r="B148">
        <v>2010</v>
      </c>
      <c r="C148">
        <v>5</v>
      </c>
      <c r="D148">
        <v>27</v>
      </c>
      <c r="E148">
        <v>6.6822920000000003</v>
      </c>
      <c r="F148">
        <v>9.8166670000000007</v>
      </c>
      <c r="G148">
        <v>7.623958</v>
      </c>
      <c r="H148">
        <v>7.0333329999999998</v>
      </c>
      <c r="I148">
        <v>8.828125</v>
      </c>
      <c r="J148">
        <v>10.554167</v>
      </c>
      <c r="K148" t="s">
        <v>34</v>
      </c>
      <c r="L148" t="s">
        <v>34</v>
      </c>
      <c r="M148" t="s">
        <v>34</v>
      </c>
      <c r="N148" t="s">
        <v>34</v>
      </c>
      <c r="O148" t="s">
        <v>34</v>
      </c>
      <c r="P148" t="s">
        <v>34</v>
      </c>
    </row>
    <row r="149" spans="1:16" x14ac:dyDescent="0.3">
      <c r="A149">
        <v>40324</v>
      </c>
      <c r="B149">
        <v>2010</v>
      </c>
      <c r="C149">
        <v>5</v>
      </c>
      <c r="D149">
        <v>28</v>
      </c>
      <c r="E149">
        <v>6.5708330000000004</v>
      </c>
      <c r="F149">
        <v>9.9010420000000003</v>
      </c>
      <c r="G149">
        <v>7.53125</v>
      </c>
      <c r="H149">
        <v>7.0541669999999996</v>
      </c>
      <c r="I149">
        <v>8.4416670000000007</v>
      </c>
      <c r="J149">
        <v>10.452083</v>
      </c>
      <c r="K149" t="s">
        <v>34</v>
      </c>
      <c r="L149" t="s">
        <v>34</v>
      </c>
      <c r="M149" t="s">
        <v>34</v>
      </c>
      <c r="N149" t="s">
        <v>34</v>
      </c>
      <c r="O149" t="s">
        <v>34</v>
      </c>
      <c r="P149" t="s">
        <v>34</v>
      </c>
    </row>
    <row r="150" spans="1:16" x14ac:dyDescent="0.3">
      <c r="A150">
        <v>40325</v>
      </c>
      <c r="B150">
        <v>2010</v>
      </c>
      <c r="C150">
        <v>5</v>
      </c>
      <c r="D150">
        <v>29</v>
      </c>
      <c r="E150">
        <v>7.1229170000000002</v>
      </c>
      <c r="F150">
        <v>9.4177079999999993</v>
      </c>
      <c r="G150">
        <v>7.6166669999999996</v>
      </c>
      <c r="H150">
        <v>7.109375</v>
      </c>
      <c r="I150">
        <v>8.9572920000000007</v>
      </c>
      <c r="J150">
        <v>10.477083</v>
      </c>
      <c r="K150" t="s">
        <v>34</v>
      </c>
      <c r="L150" t="s">
        <v>34</v>
      </c>
      <c r="M150" t="s">
        <v>34</v>
      </c>
      <c r="N150" t="s">
        <v>34</v>
      </c>
      <c r="O150" t="s">
        <v>34</v>
      </c>
      <c r="P150" t="s">
        <v>34</v>
      </c>
    </row>
    <row r="151" spans="1:16" x14ac:dyDescent="0.3">
      <c r="A151">
        <v>40326</v>
      </c>
      <c r="B151">
        <v>2010</v>
      </c>
      <c r="C151">
        <v>5</v>
      </c>
      <c r="D151">
        <v>30</v>
      </c>
      <c r="E151">
        <v>7.530208</v>
      </c>
      <c r="F151">
        <v>9.8041669999999996</v>
      </c>
      <c r="G151">
        <v>8.2531250000000007</v>
      </c>
      <c r="H151">
        <v>7.1031250000000004</v>
      </c>
      <c r="I151">
        <v>9.0718750000000004</v>
      </c>
      <c r="J151">
        <v>11.106249999999999</v>
      </c>
      <c r="K151" t="s">
        <v>34</v>
      </c>
      <c r="L151" t="s">
        <v>34</v>
      </c>
      <c r="M151" t="s">
        <v>34</v>
      </c>
      <c r="N151" t="s">
        <v>34</v>
      </c>
      <c r="O151" t="s">
        <v>34</v>
      </c>
      <c r="P151" t="s">
        <v>34</v>
      </c>
    </row>
    <row r="152" spans="1:16" x14ac:dyDescent="0.3">
      <c r="A152">
        <v>40327</v>
      </c>
      <c r="B152">
        <v>2010</v>
      </c>
      <c r="C152">
        <v>5</v>
      </c>
      <c r="D152">
        <v>31</v>
      </c>
      <c r="E152">
        <v>7.748958</v>
      </c>
      <c r="F152">
        <v>9.7843750000000007</v>
      </c>
      <c r="G152">
        <v>8.8354169999999996</v>
      </c>
      <c r="H152">
        <v>7.1385420000000002</v>
      </c>
      <c r="I152">
        <v>9.2281250000000004</v>
      </c>
      <c r="J152">
        <v>11.097917000000001</v>
      </c>
      <c r="K152" t="s">
        <v>34</v>
      </c>
      <c r="L152" t="s">
        <v>34</v>
      </c>
      <c r="M152" t="s">
        <v>34</v>
      </c>
      <c r="N152" t="s">
        <v>34</v>
      </c>
      <c r="O152" t="s">
        <v>34</v>
      </c>
      <c r="P152" t="s">
        <v>34</v>
      </c>
    </row>
    <row r="153" spans="1:16" x14ac:dyDescent="0.3">
      <c r="A153">
        <v>40328</v>
      </c>
      <c r="B153">
        <v>2010</v>
      </c>
      <c r="C153">
        <v>6</v>
      </c>
      <c r="D153">
        <v>1</v>
      </c>
      <c r="E153">
        <v>7.6364580000000002</v>
      </c>
      <c r="F153">
        <v>9.4447919999999996</v>
      </c>
      <c r="G153">
        <v>8.671875</v>
      </c>
      <c r="H153">
        <v>7.1760419999999998</v>
      </c>
      <c r="I153">
        <v>8.9875000000000007</v>
      </c>
      <c r="J153">
        <v>10.918749999999999</v>
      </c>
      <c r="K153" t="s">
        <v>34</v>
      </c>
      <c r="L153" t="s">
        <v>34</v>
      </c>
      <c r="M153" t="s">
        <v>34</v>
      </c>
      <c r="N153" t="s">
        <v>34</v>
      </c>
      <c r="O153" t="s">
        <v>34</v>
      </c>
      <c r="P153" t="s">
        <v>34</v>
      </c>
    </row>
    <row r="154" spans="1:16" x14ac:dyDescent="0.3">
      <c r="A154">
        <v>40329</v>
      </c>
      <c r="B154">
        <v>2010</v>
      </c>
      <c r="C154">
        <v>6</v>
      </c>
      <c r="D154">
        <v>2</v>
      </c>
      <c r="E154">
        <v>7.592708</v>
      </c>
      <c r="F154">
        <v>9.1312499999999996</v>
      </c>
      <c r="G154">
        <v>8.3531250000000004</v>
      </c>
      <c r="H154">
        <v>7.2670000000000003</v>
      </c>
      <c r="I154">
        <v>8.860417</v>
      </c>
      <c r="J154">
        <v>10.227083</v>
      </c>
      <c r="K154" t="s">
        <v>34</v>
      </c>
      <c r="L154" t="s">
        <v>34</v>
      </c>
      <c r="M154" t="s">
        <v>34</v>
      </c>
      <c r="N154" t="s">
        <v>34</v>
      </c>
      <c r="O154" t="s">
        <v>34</v>
      </c>
      <c r="P154" t="s">
        <v>34</v>
      </c>
    </row>
    <row r="155" spans="1:16" x14ac:dyDescent="0.3">
      <c r="A155">
        <v>40330</v>
      </c>
      <c r="B155">
        <v>2010</v>
      </c>
      <c r="C155">
        <v>6</v>
      </c>
      <c r="D155">
        <v>3</v>
      </c>
      <c r="E155">
        <v>7.015625</v>
      </c>
      <c r="F155">
        <v>8.890625</v>
      </c>
      <c r="G155">
        <v>7.6635419999999996</v>
      </c>
      <c r="H155">
        <v>7.4145830000000004</v>
      </c>
      <c r="I155">
        <v>8.4468750000000004</v>
      </c>
      <c r="J155">
        <v>9.5645830000000007</v>
      </c>
      <c r="K155" t="s">
        <v>34</v>
      </c>
      <c r="L155" t="s">
        <v>34</v>
      </c>
      <c r="M155" t="s">
        <v>34</v>
      </c>
      <c r="N155" t="s">
        <v>34</v>
      </c>
      <c r="O155" t="s">
        <v>34</v>
      </c>
      <c r="P155" t="s">
        <v>34</v>
      </c>
    </row>
    <row r="156" spans="1:16" x14ac:dyDescent="0.3">
      <c r="A156">
        <v>40331</v>
      </c>
      <c r="B156">
        <v>2010</v>
      </c>
      <c r="C156">
        <v>6</v>
      </c>
      <c r="D156">
        <v>4</v>
      </c>
      <c r="E156">
        <v>7.360417</v>
      </c>
      <c r="F156">
        <v>8.7927079999999993</v>
      </c>
      <c r="G156">
        <v>7.9031250000000002</v>
      </c>
      <c r="H156">
        <v>7.5562500000000004</v>
      </c>
      <c r="I156">
        <v>8.6145829999999997</v>
      </c>
      <c r="J156">
        <v>9.6916670000000007</v>
      </c>
      <c r="K156" t="s">
        <v>34</v>
      </c>
      <c r="L156" t="s">
        <v>34</v>
      </c>
      <c r="M156" t="s">
        <v>34</v>
      </c>
      <c r="N156" t="s">
        <v>34</v>
      </c>
      <c r="O156" t="s">
        <v>34</v>
      </c>
      <c r="P156" t="s">
        <v>34</v>
      </c>
    </row>
    <row r="157" spans="1:16" x14ac:dyDescent="0.3">
      <c r="A157">
        <v>40332</v>
      </c>
      <c r="B157">
        <v>2010</v>
      </c>
      <c r="C157">
        <v>6</v>
      </c>
      <c r="D157">
        <v>5</v>
      </c>
      <c r="E157">
        <v>7.4781250000000004</v>
      </c>
      <c r="F157">
        <v>8.9322920000000003</v>
      </c>
      <c r="G157">
        <v>8.0833329999999997</v>
      </c>
      <c r="H157">
        <v>7.7249999999999996</v>
      </c>
      <c r="I157">
        <v>8.7447920000000003</v>
      </c>
      <c r="J157">
        <v>10.102083</v>
      </c>
      <c r="K157" t="s">
        <v>34</v>
      </c>
      <c r="L157" t="s">
        <v>34</v>
      </c>
      <c r="M157" t="s">
        <v>34</v>
      </c>
      <c r="N157" t="s">
        <v>34</v>
      </c>
      <c r="O157" t="s">
        <v>34</v>
      </c>
      <c r="P157" t="s">
        <v>34</v>
      </c>
    </row>
    <row r="158" spans="1:16" x14ac:dyDescent="0.3">
      <c r="A158">
        <v>40333</v>
      </c>
      <c r="B158">
        <v>2010</v>
      </c>
      <c r="C158">
        <v>6</v>
      </c>
      <c r="D158">
        <v>6</v>
      </c>
      <c r="E158">
        <v>7.8729170000000002</v>
      </c>
      <c r="F158">
        <v>9.078125</v>
      </c>
      <c r="G158">
        <v>8.4937500000000004</v>
      </c>
      <c r="H158">
        <v>7.7750000000000004</v>
      </c>
      <c r="I158">
        <v>8.8854170000000003</v>
      </c>
      <c r="J158">
        <v>10.266667</v>
      </c>
      <c r="K158" t="s">
        <v>34</v>
      </c>
      <c r="L158" t="s">
        <v>34</v>
      </c>
      <c r="M158" t="s">
        <v>34</v>
      </c>
      <c r="N158" t="s">
        <v>34</v>
      </c>
      <c r="O158" t="s">
        <v>34</v>
      </c>
      <c r="P158" t="s">
        <v>34</v>
      </c>
    </row>
    <row r="159" spans="1:16" x14ac:dyDescent="0.3">
      <c r="A159">
        <v>40334</v>
      </c>
      <c r="B159">
        <v>2010</v>
      </c>
      <c r="C159">
        <v>6</v>
      </c>
      <c r="D159">
        <v>7</v>
      </c>
      <c r="E159">
        <v>8.264583</v>
      </c>
      <c r="F159">
        <v>9.0802080000000007</v>
      </c>
      <c r="G159">
        <v>8.7604170000000003</v>
      </c>
      <c r="H159">
        <v>7.796907</v>
      </c>
      <c r="I159">
        <v>9.4291669999999996</v>
      </c>
      <c r="J159">
        <v>10.883333</v>
      </c>
      <c r="K159" t="s">
        <v>34</v>
      </c>
      <c r="L159" t="s">
        <v>34</v>
      </c>
      <c r="M159" t="s">
        <v>34</v>
      </c>
      <c r="N159" t="s">
        <v>34</v>
      </c>
      <c r="O159" t="s">
        <v>34</v>
      </c>
      <c r="P159" t="s">
        <v>34</v>
      </c>
    </row>
    <row r="160" spans="1:16" x14ac:dyDescent="0.3">
      <c r="A160">
        <v>40335</v>
      </c>
      <c r="B160">
        <v>2010</v>
      </c>
      <c r="C160">
        <v>6</v>
      </c>
      <c r="D160">
        <v>8</v>
      </c>
      <c r="E160">
        <v>8.1635419999999996</v>
      </c>
      <c r="F160">
        <v>9.1020830000000004</v>
      </c>
      <c r="G160">
        <v>8.6645830000000004</v>
      </c>
      <c r="H160">
        <v>7.8416670000000002</v>
      </c>
      <c r="I160">
        <v>9.0708330000000004</v>
      </c>
      <c r="J160">
        <v>10.710417</v>
      </c>
      <c r="K160" t="s">
        <v>34</v>
      </c>
      <c r="L160" t="s">
        <v>34</v>
      </c>
      <c r="M160" t="s">
        <v>34</v>
      </c>
      <c r="N160" t="s">
        <v>34</v>
      </c>
      <c r="O160" t="s">
        <v>34</v>
      </c>
      <c r="P160" t="s">
        <v>34</v>
      </c>
    </row>
    <row r="161" spans="1:16" x14ac:dyDescent="0.3">
      <c r="A161">
        <v>40336</v>
      </c>
      <c r="B161">
        <v>2010</v>
      </c>
      <c r="C161">
        <v>6</v>
      </c>
      <c r="D161">
        <v>9</v>
      </c>
      <c r="E161">
        <v>8.514583</v>
      </c>
      <c r="F161">
        <v>9.0916669999999993</v>
      </c>
      <c r="G161">
        <v>8.9333329999999993</v>
      </c>
      <c r="H161">
        <v>7.985417</v>
      </c>
      <c r="I161">
        <v>9.1385419999999993</v>
      </c>
      <c r="J161">
        <v>10.595833000000001</v>
      </c>
      <c r="K161" t="s">
        <v>34</v>
      </c>
      <c r="L161" t="s">
        <v>34</v>
      </c>
      <c r="M161" t="s">
        <v>34</v>
      </c>
      <c r="N161" t="s">
        <v>34</v>
      </c>
      <c r="O161" t="s">
        <v>34</v>
      </c>
      <c r="P161" t="s">
        <v>34</v>
      </c>
    </row>
    <row r="162" spans="1:16" x14ac:dyDescent="0.3">
      <c r="A162">
        <v>40337</v>
      </c>
      <c r="B162">
        <v>2010</v>
      </c>
      <c r="C162">
        <v>6</v>
      </c>
      <c r="D162">
        <v>10</v>
      </c>
      <c r="E162">
        <v>7.4822920000000002</v>
      </c>
      <c r="F162">
        <v>9.5500000000000007</v>
      </c>
      <c r="G162">
        <v>7.921875</v>
      </c>
      <c r="H162">
        <v>8.1374999999999993</v>
      </c>
      <c r="I162">
        <v>8.8479170000000007</v>
      </c>
      <c r="J162">
        <v>10.268750000000001</v>
      </c>
      <c r="K162" t="s">
        <v>34</v>
      </c>
      <c r="L162" t="s">
        <v>34</v>
      </c>
      <c r="M162" t="s">
        <v>34</v>
      </c>
      <c r="N162" t="s">
        <v>34</v>
      </c>
      <c r="O162" t="s">
        <v>34</v>
      </c>
      <c r="P162" t="s">
        <v>34</v>
      </c>
    </row>
    <row r="163" spans="1:16" x14ac:dyDescent="0.3">
      <c r="A163">
        <v>40338</v>
      </c>
      <c r="B163">
        <v>2010</v>
      </c>
      <c r="C163">
        <v>6</v>
      </c>
      <c r="D163">
        <v>11</v>
      </c>
      <c r="E163">
        <v>7.8479169999999998</v>
      </c>
      <c r="F163">
        <v>9.1062499999999993</v>
      </c>
      <c r="G163">
        <v>8.1968750000000004</v>
      </c>
      <c r="H163">
        <v>8.3183670000000003</v>
      </c>
      <c r="I163">
        <v>9.1750000000000007</v>
      </c>
      <c r="J163">
        <v>10.227083</v>
      </c>
      <c r="K163" t="s">
        <v>34</v>
      </c>
      <c r="L163" t="s">
        <v>34</v>
      </c>
      <c r="M163" t="s">
        <v>34</v>
      </c>
      <c r="N163" t="s">
        <v>34</v>
      </c>
      <c r="O163" t="s">
        <v>34</v>
      </c>
      <c r="P163" t="s">
        <v>34</v>
      </c>
    </row>
    <row r="164" spans="1:16" x14ac:dyDescent="0.3">
      <c r="A164">
        <v>40339</v>
      </c>
      <c r="B164">
        <v>2010</v>
      </c>
      <c r="C164">
        <v>6</v>
      </c>
      <c r="D164">
        <v>12</v>
      </c>
      <c r="E164">
        <v>8.6604170000000007</v>
      </c>
      <c r="F164">
        <v>9.7739580000000004</v>
      </c>
      <c r="G164">
        <v>9.0593749999999993</v>
      </c>
      <c r="H164">
        <v>8.344792</v>
      </c>
      <c r="I164">
        <v>9.8343749999999996</v>
      </c>
      <c r="J164">
        <v>11.3375</v>
      </c>
      <c r="K164" t="s">
        <v>34</v>
      </c>
      <c r="L164" t="s">
        <v>34</v>
      </c>
      <c r="M164" t="s">
        <v>34</v>
      </c>
      <c r="N164" t="s">
        <v>34</v>
      </c>
      <c r="O164" t="s">
        <v>34</v>
      </c>
      <c r="P164" t="s">
        <v>34</v>
      </c>
    </row>
    <row r="165" spans="1:16" x14ac:dyDescent="0.3">
      <c r="A165">
        <v>40340</v>
      </c>
      <c r="B165">
        <v>2010</v>
      </c>
      <c r="C165">
        <v>6</v>
      </c>
      <c r="D165">
        <v>13</v>
      </c>
      <c r="E165">
        <v>9.3822919999999996</v>
      </c>
      <c r="F165">
        <v>9.8968749999999996</v>
      </c>
      <c r="G165">
        <v>9.9020829999999993</v>
      </c>
      <c r="H165">
        <v>8.4354169999999993</v>
      </c>
      <c r="I165">
        <v>10.346875000000001</v>
      </c>
      <c r="J165">
        <v>12.40625</v>
      </c>
      <c r="K165" t="s">
        <v>34</v>
      </c>
      <c r="L165" t="s">
        <v>34</v>
      </c>
      <c r="M165" t="s">
        <v>34</v>
      </c>
      <c r="N165" t="s">
        <v>34</v>
      </c>
      <c r="O165" t="s">
        <v>34</v>
      </c>
      <c r="P165" t="s">
        <v>34</v>
      </c>
    </row>
    <row r="166" spans="1:16" x14ac:dyDescent="0.3">
      <c r="A166">
        <v>40341</v>
      </c>
      <c r="B166">
        <v>2010</v>
      </c>
      <c r="C166">
        <v>6</v>
      </c>
      <c r="D166">
        <v>14</v>
      </c>
      <c r="E166">
        <v>9.5083330000000004</v>
      </c>
      <c r="F166">
        <v>9.2906250000000004</v>
      </c>
      <c r="G166">
        <v>10.069792</v>
      </c>
      <c r="H166">
        <v>8.4499999999999993</v>
      </c>
      <c r="I166">
        <v>10.255208</v>
      </c>
      <c r="J166">
        <v>12.597917000000001</v>
      </c>
      <c r="K166" t="s">
        <v>34</v>
      </c>
      <c r="L166" t="s">
        <v>34</v>
      </c>
      <c r="M166" t="s">
        <v>34</v>
      </c>
      <c r="N166" t="s">
        <v>34</v>
      </c>
      <c r="O166" t="s">
        <v>34</v>
      </c>
      <c r="P166" t="s">
        <v>34</v>
      </c>
    </row>
    <row r="167" spans="1:16" x14ac:dyDescent="0.3">
      <c r="A167">
        <v>40342</v>
      </c>
      <c r="B167">
        <v>2010</v>
      </c>
      <c r="C167">
        <v>6</v>
      </c>
      <c r="D167">
        <v>15</v>
      </c>
      <c r="E167">
        <v>8.2885419999999996</v>
      </c>
      <c r="F167">
        <v>9.3979169999999996</v>
      </c>
      <c r="G167">
        <v>8.6364579999999993</v>
      </c>
      <c r="H167">
        <v>8.5197920000000007</v>
      </c>
      <c r="I167">
        <v>9.3489579999999997</v>
      </c>
      <c r="J167">
        <v>11.608333</v>
      </c>
      <c r="K167" t="s">
        <v>34</v>
      </c>
      <c r="L167" t="s">
        <v>34</v>
      </c>
      <c r="M167" t="s">
        <v>34</v>
      </c>
      <c r="N167" t="s">
        <v>34</v>
      </c>
      <c r="O167" t="s">
        <v>34</v>
      </c>
      <c r="P167" t="s">
        <v>34</v>
      </c>
    </row>
    <row r="168" spans="1:16" x14ac:dyDescent="0.3">
      <c r="A168">
        <v>40343</v>
      </c>
      <c r="B168">
        <v>2010</v>
      </c>
      <c r="C168">
        <v>6</v>
      </c>
      <c r="D168">
        <v>16</v>
      </c>
      <c r="E168">
        <v>7.4020830000000002</v>
      </c>
      <c r="F168">
        <v>9.8885419999999993</v>
      </c>
      <c r="G168">
        <v>7.8343749999999996</v>
      </c>
      <c r="H168">
        <v>8.5562500000000004</v>
      </c>
      <c r="I168">
        <v>8.7364580000000007</v>
      </c>
      <c r="J168">
        <v>10.366667</v>
      </c>
      <c r="K168" t="s">
        <v>34</v>
      </c>
      <c r="L168" t="s">
        <v>34</v>
      </c>
      <c r="M168" t="s">
        <v>34</v>
      </c>
      <c r="N168" t="s">
        <v>34</v>
      </c>
      <c r="O168" t="s">
        <v>34</v>
      </c>
      <c r="P168" t="s">
        <v>34</v>
      </c>
    </row>
    <row r="169" spans="1:16" x14ac:dyDescent="0.3">
      <c r="A169">
        <v>40344</v>
      </c>
      <c r="B169">
        <v>2010</v>
      </c>
      <c r="C169">
        <v>6</v>
      </c>
      <c r="D169">
        <v>17</v>
      </c>
      <c r="E169">
        <v>7.8552080000000002</v>
      </c>
      <c r="F169">
        <v>9.4343749999999993</v>
      </c>
      <c r="G169">
        <v>8.2937499999999993</v>
      </c>
      <c r="H169">
        <v>8.5697919999999996</v>
      </c>
      <c r="I169">
        <v>9.1947919999999996</v>
      </c>
      <c r="J169">
        <v>10.339582999999999</v>
      </c>
      <c r="K169" t="s">
        <v>34</v>
      </c>
      <c r="L169" t="s">
        <v>34</v>
      </c>
      <c r="M169" t="s">
        <v>34</v>
      </c>
      <c r="N169" t="s">
        <v>34</v>
      </c>
      <c r="O169" t="s">
        <v>34</v>
      </c>
      <c r="P169" t="s">
        <v>34</v>
      </c>
    </row>
    <row r="170" spans="1:16" x14ac:dyDescent="0.3">
      <c r="A170">
        <v>40345</v>
      </c>
      <c r="B170">
        <v>2010</v>
      </c>
      <c r="C170">
        <v>6</v>
      </c>
      <c r="D170">
        <v>18</v>
      </c>
      <c r="E170">
        <v>8.2572919999999996</v>
      </c>
      <c r="F170">
        <v>9.8312500000000007</v>
      </c>
      <c r="G170">
        <v>8.6604170000000007</v>
      </c>
      <c r="H170">
        <v>8.6458329999999997</v>
      </c>
      <c r="I170">
        <v>9.6177080000000004</v>
      </c>
      <c r="J170">
        <v>10.90625</v>
      </c>
      <c r="K170" t="s">
        <v>34</v>
      </c>
      <c r="L170" t="s">
        <v>34</v>
      </c>
      <c r="M170" t="s">
        <v>34</v>
      </c>
      <c r="N170" t="s">
        <v>34</v>
      </c>
      <c r="O170" t="s">
        <v>34</v>
      </c>
      <c r="P170" t="s">
        <v>34</v>
      </c>
    </row>
    <row r="171" spans="1:16" x14ac:dyDescent="0.3">
      <c r="A171">
        <v>40346</v>
      </c>
      <c r="B171">
        <v>2010</v>
      </c>
      <c r="C171">
        <v>6</v>
      </c>
      <c r="D171">
        <v>19</v>
      </c>
      <c r="E171">
        <v>8.3395829999999993</v>
      </c>
      <c r="F171">
        <v>9.967708</v>
      </c>
      <c r="G171">
        <v>9.202083</v>
      </c>
      <c r="H171">
        <v>8.6687499999999993</v>
      </c>
      <c r="I171">
        <v>9.7125000000000004</v>
      </c>
      <c r="J171">
        <v>11.68125</v>
      </c>
      <c r="K171" t="s">
        <v>34</v>
      </c>
      <c r="L171" t="s">
        <v>34</v>
      </c>
      <c r="M171" t="s">
        <v>34</v>
      </c>
      <c r="N171" t="s">
        <v>34</v>
      </c>
      <c r="O171" t="s">
        <v>34</v>
      </c>
      <c r="P171" t="s">
        <v>34</v>
      </c>
    </row>
    <row r="172" spans="1:16" x14ac:dyDescent="0.3">
      <c r="A172">
        <v>40347</v>
      </c>
      <c r="B172">
        <v>2010</v>
      </c>
      <c r="C172">
        <v>6</v>
      </c>
      <c r="D172">
        <v>20</v>
      </c>
      <c r="E172">
        <v>7.9760419999999996</v>
      </c>
      <c r="F172">
        <v>9.890625</v>
      </c>
      <c r="G172">
        <v>8.8166670000000007</v>
      </c>
      <c r="H172">
        <v>8.6541669999999993</v>
      </c>
      <c r="I172">
        <v>9.234375</v>
      </c>
      <c r="J172">
        <v>11.225</v>
      </c>
      <c r="K172" t="s">
        <v>34</v>
      </c>
      <c r="L172" t="s">
        <v>34</v>
      </c>
      <c r="M172" t="s">
        <v>34</v>
      </c>
      <c r="N172" t="s">
        <v>34</v>
      </c>
      <c r="O172" t="s">
        <v>34</v>
      </c>
      <c r="P172" t="s">
        <v>34</v>
      </c>
    </row>
    <row r="173" spans="1:16" x14ac:dyDescent="0.3">
      <c r="A173">
        <v>40348</v>
      </c>
      <c r="B173">
        <v>2010</v>
      </c>
      <c r="C173">
        <v>6</v>
      </c>
      <c r="D173">
        <v>21</v>
      </c>
      <c r="E173">
        <v>8.9885420000000007</v>
      </c>
      <c r="F173">
        <v>9.936458</v>
      </c>
      <c r="G173">
        <v>9.875</v>
      </c>
      <c r="H173">
        <v>8.7468749999999993</v>
      </c>
      <c r="I173">
        <v>10.320833</v>
      </c>
      <c r="J173">
        <v>11.745832999999999</v>
      </c>
      <c r="K173" t="s">
        <v>34</v>
      </c>
      <c r="L173" t="s">
        <v>34</v>
      </c>
      <c r="M173" t="s">
        <v>34</v>
      </c>
      <c r="N173" t="s">
        <v>34</v>
      </c>
      <c r="O173" t="s">
        <v>34</v>
      </c>
      <c r="P173" t="s">
        <v>34</v>
      </c>
    </row>
    <row r="174" spans="1:16" x14ac:dyDescent="0.3">
      <c r="A174">
        <v>40349</v>
      </c>
      <c r="B174">
        <v>2010</v>
      </c>
      <c r="C174">
        <v>6</v>
      </c>
      <c r="D174">
        <v>22</v>
      </c>
      <c r="E174">
        <v>9.3562499999999993</v>
      </c>
      <c r="F174">
        <v>10.461458</v>
      </c>
      <c r="G174">
        <v>10.391667</v>
      </c>
      <c r="H174">
        <v>8.7708329999999997</v>
      </c>
      <c r="I174">
        <v>10.564583000000001</v>
      </c>
      <c r="J174">
        <v>13.204167</v>
      </c>
      <c r="K174" t="s">
        <v>34</v>
      </c>
      <c r="L174" t="s">
        <v>34</v>
      </c>
      <c r="M174" t="s">
        <v>34</v>
      </c>
      <c r="N174" t="s">
        <v>34</v>
      </c>
      <c r="O174" t="s">
        <v>34</v>
      </c>
      <c r="P174" t="s">
        <v>34</v>
      </c>
    </row>
    <row r="175" spans="1:16" x14ac:dyDescent="0.3">
      <c r="A175">
        <v>40350</v>
      </c>
      <c r="B175">
        <v>2010</v>
      </c>
      <c r="C175">
        <v>6</v>
      </c>
      <c r="D175">
        <v>23</v>
      </c>
      <c r="E175">
        <v>9.813542</v>
      </c>
      <c r="F175">
        <v>10.546875</v>
      </c>
      <c r="G175">
        <v>11.076041999999999</v>
      </c>
      <c r="H175">
        <v>8.797917</v>
      </c>
      <c r="I175">
        <v>10.702083</v>
      </c>
      <c r="J175">
        <v>13.370832999999999</v>
      </c>
      <c r="K175" t="s">
        <v>34</v>
      </c>
      <c r="L175" t="s">
        <v>34</v>
      </c>
      <c r="M175" t="s">
        <v>34</v>
      </c>
      <c r="N175" t="s">
        <v>34</v>
      </c>
      <c r="O175" t="s">
        <v>34</v>
      </c>
      <c r="P175" t="s">
        <v>34</v>
      </c>
    </row>
    <row r="176" spans="1:16" x14ac:dyDescent="0.3">
      <c r="A176">
        <v>40351</v>
      </c>
      <c r="B176">
        <v>2010</v>
      </c>
      <c r="C176">
        <v>6</v>
      </c>
      <c r="D176">
        <v>24</v>
      </c>
      <c r="E176">
        <v>10.470833000000001</v>
      </c>
      <c r="F176">
        <v>10.706250000000001</v>
      </c>
      <c r="G176">
        <v>11.851042</v>
      </c>
      <c r="H176">
        <v>8.8687500000000004</v>
      </c>
      <c r="I176">
        <v>11.320833</v>
      </c>
      <c r="J176">
        <v>13.845833000000001</v>
      </c>
      <c r="K176" t="s">
        <v>34</v>
      </c>
      <c r="L176" t="s">
        <v>34</v>
      </c>
      <c r="M176" t="s">
        <v>34</v>
      </c>
      <c r="N176" t="s">
        <v>34</v>
      </c>
      <c r="O176" t="s">
        <v>34</v>
      </c>
      <c r="P176" t="s">
        <v>34</v>
      </c>
    </row>
    <row r="177" spans="1:16" x14ac:dyDescent="0.3">
      <c r="A177">
        <v>40352</v>
      </c>
      <c r="B177">
        <v>2010</v>
      </c>
      <c r="C177">
        <v>6</v>
      </c>
      <c r="D177">
        <v>25</v>
      </c>
      <c r="E177">
        <v>10.55</v>
      </c>
      <c r="F177">
        <v>10.772917</v>
      </c>
      <c r="G177">
        <v>12.197917</v>
      </c>
      <c r="H177">
        <v>8.90625</v>
      </c>
      <c r="I177">
        <v>11.294791999999999</v>
      </c>
      <c r="J177">
        <v>14.377083000000001</v>
      </c>
      <c r="K177" t="s">
        <v>34</v>
      </c>
      <c r="L177" t="s">
        <v>34</v>
      </c>
      <c r="M177" t="s">
        <v>34</v>
      </c>
      <c r="N177" t="s">
        <v>34</v>
      </c>
      <c r="O177" t="s">
        <v>34</v>
      </c>
      <c r="P177" t="s">
        <v>34</v>
      </c>
    </row>
    <row r="178" spans="1:16" x14ac:dyDescent="0.3">
      <c r="A178">
        <v>40353</v>
      </c>
      <c r="B178">
        <v>2010</v>
      </c>
      <c r="C178">
        <v>6</v>
      </c>
      <c r="D178">
        <v>26</v>
      </c>
      <c r="E178">
        <v>10.85</v>
      </c>
      <c r="F178">
        <v>10.808332999999999</v>
      </c>
      <c r="G178">
        <v>12.45</v>
      </c>
      <c r="H178">
        <v>8.9375</v>
      </c>
      <c r="I178">
        <v>11.644792000000001</v>
      </c>
      <c r="J178">
        <v>14.370832999999999</v>
      </c>
      <c r="K178" t="s">
        <v>34</v>
      </c>
      <c r="L178" t="s">
        <v>34</v>
      </c>
      <c r="M178" t="s">
        <v>34</v>
      </c>
      <c r="N178" t="s">
        <v>34</v>
      </c>
      <c r="O178" t="s">
        <v>34</v>
      </c>
      <c r="P178" t="s">
        <v>34</v>
      </c>
    </row>
    <row r="179" spans="1:16" x14ac:dyDescent="0.3">
      <c r="A179">
        <v>40354</v>
      </c>
      <c r="B179">
        <v>2010</v>
      </c>
      <c r="C179">
        <v>6</v>
      </c>
      <c r="D179">
        <v>27</v>
      </c>
      <c r="E179">
        <v>10.852083</v>
      </c>
      <c r="F179">
        <v>11.261457999999999</v>
      </c>
      <c r="G179">
        <v>12.536458</v>
      </c>
      <c r="H179">
        <v>8.936458</v>
      </c>
      <c r="I179">
        <v>11.657292</v>
      </c>
      <c r="J179">
        <v>14.925000000000001</v>
      </c>
      <c r="K179" t="s">
        <v>34</v>
      </c>
      <c r="L179" t="s">
        <v>34</v>
      </c>
      <c r="M179" t="s">
        <v>34</v>
      </c>
      <c r="N179" t="s">
        <v>34</v>
      </c>
      <c r="O179" t="s">
        <v>34</v>
      </c>
      <c r="P179" t="s">
        <v>34</v>
      </c>
    </row>
    <row r="180" spans="1:16" x14ac:dyDescent="0.3">
      <c r="A180">
        <v>40355</v>
      </c>
      <c r="B180">
        <v>2010</v>
      </c>
      <c r="C180">
        <v>6</v>
      </c>
      <c r="D180">
        <v>28</v>
      </c>
      <c r="E180">
        <v>11.166667</v>
      </c>
      <c r="F180">
        <v>11.379167000000001</v>
      </c>
      <c r="G180">
        <v>12.996874999999999</v>
      </c>
      <c r="H180">
        <v>8.9822919999999993</v>
      </c>
      <c r="I180">
        <v>11.932292</v>
      </c>
      <c r="J180">
        <v>15.179167</v>
      </c>
      <c r="K180" t="s">
        <v>34</v>
      </c>
      <c r="L180" t="s">
        <v>34</v>
      </c>
      <c r="M180" t="s">
        <v>34</v>
      </c>
      <c r="N180" t="s">
        <v>34</v>
      </c>
      <c r="O180" t="s">
        <v>34</v>
      </c>
      <c r="P180" t="s">
        <v>34</v>
      </c>
    </row>
    <row r="181" spans="1:16" x14ac:dyDescent="0.3">
      <c r="A181">
        <v>40356</v>
      </c>
      <c r="B181">
        <v>2010</v>
      </c>
      <c r="C181">
        <v>6</v>
      </c>
      <c r="D181">
        <v>29</v>
      </c>
      <c r="E181">
        <v>11.047917</v>
      </c>
      <c r="F181">
        <v>11.56875</v>
      </c>
      <c r="G181">
        <v>12.921977999999999</v>
      </c>
      <c r="H181">
        <v>8.9781250000000004</v>
      </c>
      <c r="I181">
        <v>11.448957999999999</v>
      </c>
      <c r="J181">
        <v>14.408333000000001</v>
      </c>
      <c r="K181" t="s">
        <v>34</v>
      </c>
      <c r="L181" t="s">
        <v>34</v>
      </c>
      <c r="M181" t="s">
        <v>34</v>
      </c>
      <c r="N181" t="s">
        <v>34</v>
      </c>
      <c r="O181" t="s">
        <v>34</v>
      </c>
      <c r="P181" t="s">
        <v>34</v>
      </c>
    </row>
    <row r="182" spans="1:16" x14ac:dyDescent="0.3">
      <c r="A182">
        <v>40357</v>
      </c>
      <c r="B182">
        <v>2010</v>
      </c>
      <c r="C182">
        <v>6</v>
      </c>
      <c r="D182">
        <v>30</v>
      </c>
      <c r="E182">
        <v>10.199999999999999</v>
      </c>
      <c r="F182">
        <v>11.273958</v>
      </c>
      <c r="G182">
        <v>11.983333</v>
      </c>
      <c r="H182">
        <v>8.9718750000000007</v>
      </c>
      <c r="I182">
        <v>11.286458</v>
      </c>
      <c r="J182">
        <v>13.762499999999999</v>
      </c>
      <c r="K182" t="s">
        <v>34</v>
      </c>
      <c r="L182" t="s">
        <v>34</v>
      </c>
      <c r="M182" t="s">
        <v>34</v>
      </c>
      <c r="N182" t="s">
        <v>34</v>
      </c>
      <c r="O182" t="s">
        <v>34</v>
      </c>
      <c r="P182" t="s">
        <v>34</v>
      </c>
    </row>
    <row r="183" spans="1:16" x14ac:dyDescent="0.3">
      <c r="A183">
        <v>40358</v>
      </c>
      <c r="B183">
        <v>2010</v>
      </c>
      <c r="C183">
        <v>7</v>
      </c>
      <c r="D183">
        <v>1</v>
      </c>
      <c r="E183">
        <v>9.8791670000000007</v>
      </c>
      <c r="F183">
        <v>11.262499999999999</v>
      </c>
      <c r="G183">
        <v>11.625</v>
      </c>
      <c r="H183">
        <v>9.0381440000000008</v>
      </c>
      <c r="I183">
        <v>10.963542</v>
      </c>
      <c r="J183">
        <v>13.839582999999999</v>
      </c>
      <c r="K183" t="s">
        <v>34</v>
      </c>
      <c r="L183" t="s">
        <v>34</v>
      </c>
      <c r="M183" t="s">
        <v>34</v>
      </c>
      <c r="N183" t="s">
        <v>34</v>
      </c>
      <c r="O183" t="s">
        <v>34</v>
      </c>
      <c r="P183" t="s">
        <v>34</v>
      </c>
    </row>
    <row r="184" spans="1:16" x14ac:dyDescent="0.3">
      <c r="A184">
        <v>40359</v>
      </c>
      <c r="B184">
        <v>2010</v>
      </c>
      <c r="C184">
        <v>7</v>
      </c>
      <c r="D184">
        <v>2</v>
      </c>
      <c r="E184">
        <v>9.2989580000000007</v>
      </c>
      <c r="F184">
        <v>11.472917000000001</v>
      </c>
      <c r="G184">
        <v>11.067708</v>
      </c>
      <c r="H184">
        <v>9</v>
      </c>
      <c r="I184">
        <v>10.401042</v>
      </c>
      <c r="J184">
        <v>13.171739000000001</v>
      </c>
      <c r="K184" t="s">
        <v>34</v>
      </c>
      <c r="L184" t="s">
        <v>34</v>
      </c>
      <c r="M184" t="s">
        <v>34</v>
      </c>
      <c r="N184" t="s">
        <v>34</v>
      </c>
      <c r="O184" t="s">
        <v>34</v>
      </c>
      <c r="P184" t="s">
        <v>34</v>
      </c>
    </row>
    <row r="185" spans="1:16" x14ac:dyDescent="0.3">
      <c r="A185">
        <v>40360</v>
      </c>
      <c r="B185">
        <v>2010</v>
      </c>
      <c r="C185">
        <v>7</v>
      </c>
      <c r="D185">
        <v>3</v>
      </c>
      <c r="E185">
        <v>10.016667</v>
      </c>
      <c r="F185">
        <v>11.186458</v>
      </c>
      <c r="G185">
        <v>11.346875000000001</v>
      </c>
      <c r="H185">
        <v>9.0593749999999993</v>
      </c>
      <c r="I185">
        <v>11.044791999999999</v>
      </c>
      <c r="J185">
        <v>13.030435000000001</v>
      </c>
      <c r="K185" t="s">
        <v>34</v>
      </c>
      <c r="L185" t="s">
        <v>34</v>
      </c>
      <c r="M185" t="s">
        <v>34</v>
      </c>
      <c r="N185" t="s">
        <v>34</v>
      </c>
      <c r="O185" t="s">
        <v>34</v>
      </c>
      <c r="P185" t="s">
        <v>34</v>
      </c>
    </row>
    <row r="186" spans="1:16" x14ac:dyDescent="0.3">
      <c r="A186">
        <v>40361</v>
      </c>
      <c r="B186">
        <v>2010</v>
      </c>
      <c r="C186">
        <v>7</v>
      </c>
      <c r="D186">
        <v>4</v>
      </c>
      <c r="E186">
        <v>9.9875000000000007</v>
      </c>
      <c r="F186">
        <v>11.425000000000001</v>
      </c>
      <c r="G186">
        <v>11.466666999999999</v>
      </c>
      <c r="H186">
        <v>9.0885420000000003</v>
      </c>
      <c r="I186">
        <v>11.305208</v>
      </c>
      <c r="J186">
        <v>13.96875</v>
      </c>
      <c r="K186" t="s">
        <v>34</v>
      </c>
      <c r="L186" t="s">
        <v>34</v>
      </c>
      <c r="M186" t="s">
        <v>34</v>
      </c>
      <c r="N186" t="s">
        <v>34</v>
      </c>
      <c r="O186" t="s">
        <v>34</v>
      </c>
      <c r="P186" t="s">
        <v>34</v>
      </c>
    </row>
    <row r="187" spans="1:16" x14ac:dyDescent="0.3">
      <c r="A187">
        <v>40362</v>
      </c>
      <c r="B187">
        <v>2010</v>
      </c>
      <c r="C187">
        <v>7</v>
      </c>
      <c r="D187">
        <v>5</v>
      </c>
      <c r="E187">
        <v>10.448957999999999</v>
      </c>
      <c r="F187">
        <v>11.464582999999999</v>
      </c>
      <c r="G187">
        <v>11.88125</v>
      </c>
      <c r="H187">
        <v>9.1229169999999993</v>
      </c>
      <c r="I187">
        <v>11.514583</v>
      </c>
      <c r="J187">
        <v>14.441667000000001</v>
      </c>
      <c r="K187" t="s">
        <v>34</v>
      </c>
      <c r="L187" t="s">
        <v>34</v>
      </c>
      <c r="M187" t="s">
        <v>34</v>
      </c>
      <c r="N187" t="s">
        <v>34</v>
      </c>
      <c r="O187" t="s">
        <v>34</v>
      </c>
      <c r="P187" t="s">
        <v>34</v>
      </c>
    </row>
    <row r="188" spans="1:16" x14ac:dyDescent="0.3">
      <c r="A188">
        <v>40363</v>
      </c>
      <c r="B188">
        <v>2010</v>
      </c>
      <c r="C188">
        <v>7</v>
      </c>
      <c r="D188">
        <v>6</v>
      </c>
      <c r="E188">
        <v>10.447917</v>
      </c>
      <c r="F188">
        <v>11.584375</v>
      </c>
      <c r="G188">
        <v>12.071875</v>
      </c>
      <c r="H188">
        <v>9.0802080000000007</v>
      </c>
      <c r="I188">
        <v>11.607291999999999</v>
      </c>
      <c r="J188">
        <v>14.74375</v>
      </c>
      <c r="K188" t="s">
        <v>34</v>
      </c>
      <c r="L188" t="s">
        <v>34</v>
      </c>
      <c r="M188" t="s">
        <v>34</v>
      </c>
      <c r="N188" t="s">
        <v>34</v>
      </c>
      <c r="O188" t="s">
        <v>34</v>
      </c>
      <c r="P188" t="s">
        <v>34</v>
      </c>
    </row>
    <row r="189" spans="1:16" x14ac:dyDescent="0.3">
      <c r="A189">
        <v>40364</v>
      </c>
      <c r="B189">
        <v>2010</v>
      </c>
      <c r="C189">
        <v>7</v>
      </c>
      <c r="D189">
        <v>7</v>
      </c>
      <c r="E189">
        <v>10.975</v>
      </c>
      <c r="F189">
        <v>12.202083</v>
      </c>
      <c r="G189">
        <v>13.139583</v>
      </c>
      <c r="H189">
        <v>9.0895829999999993</v>
      </c>
      <c r="I189">
        <v>12.130208</v>
      </c>
      <c r="J189">
        <v>15.539583</v>
      </c>
      <c r="K189" t="s">
        <v>34</v>
      </c>
      <c r="L189" t="s">
        <v>34</v>
      </c>
      <c r="M189" t="s">
        <v>34</v>
      </c>
      <c r="N189" t="s">
        <v>34</v>
      </c>
      <c r="O189" t="s">
        <v>34</v>
      </c>
      <c r="P189" t="s">
        <v>34</v>
      </c>
    </row>
    <row r="190" spans="1:16" x14ac:dyDescent="0.3">
      <c r="A190">
        <v>40365</v>
      </c>
      <c r="B190">
        <v>2010</v>
      </c>
      <c r="C190">
        <v>7</v>
      </c>
      <c r="D190">
        <v>8</v>
      </c>
      <c r="E190">
        <v>11.135417</v>
      </c>
      <c r="F190">
        <v>12.202083</v>
      </c>
      <c r="G190">
        <v>14.196875</v>
      </c>
      <c r="H190">
        <v>9.0958330000000007</v>
      </c>
      <c r="I190">
        <v>12.444792</v>
      </c>
      <c r="J190">
        <v>16.131250000000001</v>
      </c>
      <c r="K190" t="s">
        <v>34</v>
      </c>
      <c r="L190" t="s">
        <v>34</v>
      </c>
      <c r="M190" t="s">
        <v>34</v>
      </c>
      <c r="N190" t="s">
        <v>34</v>
      </c>
      <c r="O190" t="s">
        <v>34</v>
      </c>
      <c r="P190" t="s">
        <v>34</v>
      </c>
    </row>
    <row r="191" spans="1:16" x14ac:dyDescent="0.3">
      <c r="A191">
        <v>40366</v>
      </c>
      <c r="B191">
        <v>2010</v>
      </c>
      <c r="C191">
        <v>7</v>
      </c>
      <c r="D191">
        <v>9</v>
      </c>
      <c r="E191">
        <v>11.864583</v>
      </c>
      <c r="F191">
        <v>12.245832999999999</v>
      </c>
      <c r="G191">
        <v>15.245832999999999</v>
      </c>
      <c r="H191">
        <v>9.1312499999999996</v>
      </c>
      <c r="I191">
        <v>12.790625</v>
      </c>
      <c r="J191">
        <v>16.75</v>
      </c>
      <c r="K191" t="s">
        <v>34</v>
      </c>
      <c r="L191" t="s">
        <v>34</v>
      </c>
      <c r="M191" t="s">
        <v>34</v>
      </c>
      <c r="N191" t="s">
        <v>34</v>
      </c>
      <c r="O191" t="s">
        <v>34</v>
      </c>
      <c r="P191" t="s">
        <v>34</v>
      </c>
    </row>
    <row r="192" spans="1:16" x14ac:dyDescent="0.3">
      <c r="A192">
        <v>40367</v>
      </c>
      <c r="B192">
        <v>2010</v>
      </c>
      <c r="C192">
        <v>7</v>
      </c>
      <c r="D192">
        <v>10</v>
      </c>
      <c r="E192">
        <v>11.872916999999999</v>
      </c>
      <c r="F192">
        <v>12.297917</v>
      </c>
      <c r="G192">
        <v>15.453125</v>
      </c>
      <c r="H192">
        <v>9.1468749999999996</v>
      </c>
      <c r="I192">
        <v>12.887499999999999</v>
      </c>
      <c r="J192">
        <v>16.904167000000001</v>
      </c>
      <c r="K192" t="s">
        <v>34</v>
      </c>
      <c r="L192" t="s">
        <v>34</v>
      </c>
      <c r="M192" t="s">
        <v>34</v>
      </c>
      <c r="N192" t="s">
        <v>34</v>
      </c>
      <c r="O192" t="s">
        <v>34</v>
      </c>
      <c r="P192" t="s">
        <v>34</v>
      </c>
    </row>
    <row r="193" spans="1:16" x14ac:dyDescent="0.3">
      <c r="A193">
        <v>40368</v>
      </c>
      <c r="B193">
        <v>2010</v>
      </c>
      <c r="C193">
        <v>7</v>
      </c>
      <c r="D193">
        <v>11</v>
      </c>
      <c r="E193">
        <v>11.988542000000001</v>
      </c>
      <c r="F193">
        <v>12.483333</v>
      </c>
      <c r="G193">
        <v>15.686458</v>
      </c>
      <c r="H193">
        <v>9.1781249999999996</v>
      </c>
      <c r="I193">
        <v>13.027082999999999</v>
      </c>
      <c r="J193">
        <v>17.147917</v>
      </c>
      <c r="K193" t="s">
        <v>34</v>
      </c>
      <c r="L193" t="s">
        <v>34</v>
      </c>
      <c r="M193" t="s">
        <v>34</v>
      </c>
      <c r="N193" t="s">
        <v>34</v>
      </c>
      <c r="O193" t="s">
        <v>34</v>
      </c>
      <c r="P193" t="s">
        <v>34</v>
      </c>
    </row>
    <row r="194" spans="1:16" x14ac:dyDescent="0.3">
      <c r="A194">
        <v>40369</v>
      </c>
      <c r="B194">
        <v>2010</v>
      </c>
      <c r="C194">
        <v>7</v>
      </c>
      <c r="D194">
        <v>12</v>
      </c>
      <c r="E194">
        <v>11.978125</v>
      </c>
      <c r="F194">
        <v>12.533333000000001</v>
      </c>
      <c r="G194">
        <v>15.758333</v>
      </c>
      <c r="H194">
        <v>9.2917529999999999</v>
      </c>
      <c r="I194">
        <v>13.069792</v>
      </c>
      <c r="J194">
        <v>16.7</v>
      </c>
      <c r="K194" t="s">
        <v>34</v>
      </c>
      <c r="L194" t="s">
        <v>34</v>
      </c>
      <c r="M194" t="s">
        <v>34</v>
      </c>
      <c r="N194" t="s">
        <v>34</v>
      </c>
      <c r="O194" t="s">
        <v>34</v>
      </c>
      <c r="P194" t="s">
        <v>34</v>
      </c>
    </row>
    <row r="195" spans="1:16" x14ac:dyDescent="0.3">
      <c r="A195">
        <v>40370</v>
      </c>
      <c r="B195">
        <v>2010</v>
      </c>
      <c r="C195">
        <v>7</v>
      </c>
      <c r="D195">
        <v>13</v>
      </c>
      <c r="E195">
        <v>11.039583</v>
      </c>
      <c r="F195">
        <v>12.535417000000001</v>
      </c>
      <c r="G195">
        <v>14.338542</v>
      </c>
      <c r="H195">
        <v>9.3104169999999993</v>
      </c>
      <c r="I195">
        <v>12.223958</v>
      </c>
      <c r="J195">
        <v>16.002082999999999</v>
      </c>
      <c r="K195" t="s">
        <v>34</v>
      </c>
      <c r="L195" t="s">
        <v>34</v>
      </c>
      <c r="M195" t="s">
        <v>34</v>
      </c>
      <c r="N195" t="s">
        <v>34</v>
      </c>
      <c r="O195" t="s">
        <v>34</v>
      </c>
      <c r="P195" t="s">
        <v>34</v>
      </c>
    </row>
    <row r="196" spans="1:16" x14ac:dyDescent="0.3">
      <c r="A196">
        <v>40371</v>
      </c>
      <c r="B196">
        <v>2010</v>
      </c>
      <c r="C196">
        <v>7</v>
      </c>
      <c r="D196">
        <v>14</v>
      </c>
      <c r="E196">
        <v>10.810416999999999</v>
      </c>
      <c r="F196">
        <v>12.772917</v>
      </c>
      <c r="G196">
        <v>13.818478000000001</v>
      </c>
      <c r="H196">
        <v>9.3322920000000007</v>
      </c>
      <c r="I196">
        <v>12.262499999999999</v>
      </c>
      <c r="J196">
        <v>15.569565000000001</v>
      </c>
      <c r="K196" t="s">
        <v>34</v>
      </c>
      <c r="L196" t="s">
        <v>34</v>
      </c>
      <c r="M196" t="s">
        <v>34</v>
      </c>
      <c r="N196" t="s">
        <v>34</v>
      </c>
      <c r="O196" t="s">
        <v>34</v>
      </c>
      <c r="P196" t="s">
        <v>34</v>
      </c>
    </row>
    <row r="197" spans="1:16" x14ac:dyDescent="0.3">
      <c r="A197">
        <v>40372</v>
      </c>
      <c r="B197">
        <v>2010</v>
      </c>
      <c r="C197">
        <v>7</v>
      </c>
      <c r="D197">
        <v>15</v>
      </c>
      <c r="E197">
        <v>11.572917</v>
      </c>
      <c r="F197">
        <v>12.908333000000001</v>
      </c>
      <c r="G197">
        <v>14.803125</v>
      </c>
      <c r="H197">
        <v>9.3968749999999996</v>
      </c>
      <c r="I197">
        <v>12.870832999999999</v>
      </c>
      <c r="J197">
        <v>16.302083</v>
      </c>
      <c r="K197" t="s">
        <v>34</v>
      </c>
      <c r="L197" t="s">
        <v>34</v>
      </c>
      <c r="M197" t="s">
        <v>34</v>
      </c>
      <c r="N197" t="s">
        <v>34</v>
      </c>
      <c r="O197" t="s">
        <v>34</v>
      </c>
      <c r="P197" t="s">
        <v>34</v>
      </c>
    </row>
    <row r="198" spans="1:16" x14ac:dyDescent="0.3">
      <c r="A198">
        <v>40373</v>
      </c>
      <c r="B198">
        <v>2010</v>
      </c>
      <c r="C198">
        <v>7</v>
      </c>
      <c r="D198">
        <v>16</v>
      </c>
      <c r="E198">
        <v>11.71875</v>
      </c>
      <c r="F198">
        <v>12.976042</v>
      </c>
      <c r="G198">
        <v>15.186458</v>
      </c>
      <c r="H198">
        <v>9.3885419999999993</v>
      </c>
      <c r="I198">
        <v>12.938542</v>
      </c>
      <c r="J198">
        <v>16.731249999999999</v>
      </c>
      <c r="K198" t="s">
        <v>34</v>
      </c>
      <c r="L198" t="s">
        <v>34</v>
      </c>
      <c r="M198" t="s">
        <v>34</v>
      </c>
      <c r="N198" t="s">
        <v>34</v>
      </c>
      <c r="O198" t="s">
        <v>34</v>
      </c>
      <c r="P198" t="s">
        <v>34</v>
      </c>
    </row>
    <row r="199" spans="1:16" x14ac:dyDescent="0.3">
      <c r="A199">
        <v>40374</v>
      </c>
      <c r="B199">
        <v>2010</v>
      </c>
      <c r="C199">
        <v>7</v>
      </c>
      <c r="D199">
        <v>17</v>
      </c>
      <c r="E199">
        <v>11.502083000000001</v>
      </c>
      <c r="F199">
        <v>13.070833</v>
      </c>
      <c r="G199">
        <v>14.84375</v>
      </c>
      <c r="H199">
        <v>9.3520830000000004</v>
      </c>
      <c r="I199">
        <v>12.802083</v>
      </c>
      <c r="J199">
        <v>16.55</v>
      </c>
      <c r="K199" t="s">
        <v>34</v>
      </c>
      <c r="L199" t="s">
        <v>34</v>
      </c>
      <c r="M199" t="s">
        <v>34</v>
      </c>
      <c r="N199" t="s">
        <v>34</v>
      </c>
      <c r="O199" t="s">
        <v>34</v>
      </c>
      <c r="P199" t="s">
        <v>34</v>
      </c>
    </row>
    <row r="200" spans="1:16" x14ac:dyDescent="0.3">
      <c r="A200">
        <v>40375</v>
      </c>
      <c r="B200">
        <v>2010</v>
      </c>
      <c r="C200">
        <v>7</v>
      </c>
      <c r="D200">
        <v>18</v>
      </c>
      <c r="E200">
        <v>11.255208</v>
      </c>
      <c r="F200">
        <v>13.110417</v>
      </c>
      <c r="G200">
        <v>14.391667</v>
      </c>
      <c r="H200">
        <v>9.360417</v>
      </c>
      <c r="I200">
        <v>12.754167000000001</v>
      </c>
      <c r="J200">
        <v>16.220832999999999</v>
      </c>
      <c r="K200" t="s">
        <v>34</v>
      </c>
      <c r="L200" t="s">
        <v>34</v>
      </c>
      <c r="M200" t="s">
        <v>34</v>
      </c>
      <c r="N200" t="s">
        <v>34</v>
      </c>
      <c r="O200" t="s">
        <v>34</v>
      </c>
      <c r="P200" t="s">
        <v>34</v>
      </c>
    </row>
    <row r="201" spans="1:16" x14ac:dyDescent="0.3">
      <c r="A201">
        <v>40376</v>
      </c>
      <c r="B201">
        <v>2010</v>
      </c>
      <c r="C201">
        <v>7</v>
      </c>
      <c r="D201">
        <v>19</v>
      </c>
      <c r="E201">
        <v>10.969792</v>
      </c>
      <c r="F201">
        <v>13.323957999999999</v>
      </c>
      <c r="G201">
        <v>14.268478</v>
      </c>
      <c r="H201">
        <v>9.3854170000000003</v>
      </c>
      <c r="I201">
        <v>12.635417</v>
      </c>
      <c r="J201">
        <v>15.970833000000001</v>
      </c>
      <c r="K201" t="s">
        <v>34</v>
      </c>
      <c r="L201" t="s">
        <v>34</v>
      </c>
      <c r="M201" t="s">
        <v>34</v>
      </c>
      <c r="N201" t="s">
        <v>34</v>
      </c>
      <c r="O201" t="s">
        <v>34</v>
      </c>
      <c r="P201" t="s">
        <v>34</v>
      </c>
    </row>
    <row r="202" spans="1:16" x14ac:dyDescent="0.3">
      <c r="A202">
        <v>40377</v>
      </c>
      <c r="B202">
        <v>2010</v>
      </c>
      <c r="C202">
        <v>7</v>
      </c>
      <c r="D202">
        <v>20</v>
      </c>
      <c r="E202">
        <v>11.221875000000001</v>
      </c>
      <c r="F202">
        <v>13.471875000000001</v>
      </c>
      <c r="G202">
        <v>14.582292000000001</v>
      </c>
      <c r="H202">
        <v>9.4156250000000004</v>
      </c>
      <c r="I202">
        <v>12.859375</v>
      </c>
      <c r="J202">
        <v>16.002082999999999</v>
      </c>
      <c r="K202" t="s">
        <v>34</v>
      </c>
      <c r="L202" t="s">
        <v>34</v>
      </c>
      <c r="M202" t="s">
        <v>34</v>
      </c>
      <c r="N202" t="s">
        <v>34</v>
      </c>
      <c r="O202" t="s">
        <v>34</v>
      </c>
      <c r="P202" t="s">
        <v>34</v>
      </c>
    </row>
    <row r="203" spans="1:16" x14ac:dyDescent="0.3">
      <c r="A203">
        <v>40378</v>
      </c>
      <c r="B203">
        <v>2010</v>
      </c>
      <c r="C203">
        <v>7</v>
      </c>
      <c r="D203">
        <v>21</v>
      </c>
      <c r="E203">
        <v>11.229167</v>
      </c>
      <c r="F203">
        <v>13.540625</v>
      </c>
      <c r="G203">
        <v>14.785417000000001</v>
      </c>
      <c r="H203">
        <v>9.422917</v>
      </c>
      <c r="I203">
        <v>12.979167</v>
      </c>
      <c r="J203">
        <v>16.143750000000001</v>
      </c>
      <c r="K203" t="s">
        <v>34</v>
      </c>
      <c r="L203" t="s">
        <v>34</v>
      </c>
      <c r="M203" t="s">
        <v>34</v>
      </c>
      <c r="N203" t="s">
        <v>34</v>
      </c>
      <c r="O203" t="s">
        <v>34</v>
      </c>
      <c r="P203" t="s">
        <v>34</v>
      </c>
    </row>
    <row r="204" spans="1:16" x14ac:dyDescent="0.3">
      <c r="A204">
        <v>40379</v>
      </c>
      <c r="B204">
        <v>2010</v>
      </c>
      <c r="C204">
        <v>7</v>
      </c>
      <c r="D204">
        <v>22</v>
      </c>
      <c r="E204">
        <v>11.518750000000001</v>
      </c>
      <c r="F204">
        <v>13.890625</v>
      </c>
      <c r="G204">
        <v>15.237500000000001</v>
      </c>
      <c r="H204">
        <v>9.4322920000000003</v>
      </c>
      <c r="I204">
        <v>13.272826</v>
      </c>
      <c r="J204">
        <v>16.727083</v>
      </c>
      <c r="K204" t="s">
        <v>34</v>
      </c>
      <c r="L204" t="s">
        <v>34</v>
      </c>
      <c r="M204" t="s">
        <v>34</v>
      </c>
      <c r="N204" t="s">
        <v>34</v>
      </c>
      <c r="O204" t="s">
        <v>34</v>
      </c>
      <c r="P204" t="s">
        <v>34</v>
      </c>
    </row>
    <row r="205" spans="1:16" x14ac:dyDescent="0.3">
      <c r="A205">
        <v>40380</v>
      </c>
      <c r="B205">
        <v>2010</v>
      </c>
      <c r="C205">
        <v>7</v>
      </c>
      <c r="D205">
        <v>23</v>
      </c>
      <c r="E205">
        <v>11.464582999999999</v>
      </c>
      <c r="F205">
        <v>14.440625000000001</v>
      </c>
      <c r="G205">
        <v>15.289583</v>
      </c>
      <c r="H205">
        <v>9.4916669999999996</v>
      </c>
      <c r="I205">
        <v>13.2875</v>
      </c>
      <c r="J205">
        <v>16.8125</v>
      </c>
      <c r="K205" t="s">
        <v>34</v>
      </c>
      <c r="L205" t="s">
        <v>34</v>
      </c>
      <c r="M205" t="s">
        <v>34</v>
      </c>
      <c r="N205" t="s">
        <v>34</v>
      </c>
      <c r="O205" t="s">
        <v>34</v>
      </c>
      <c r="P205" t="s">
        <v>34</v>
      </c>
    </row>
    <row r="206" spans="1:16" x14ac:dyDescent="0.3">
      <c r="A206">
        <v>40381</v>
      </c>
      <c r="B206">
        <v>2010</v>
      </c>
      <c r="C206">
        <v>7</v>
      </c>
      <c r="D206">
        <v>24</v>
      </c>
      <c r="E206">
        <v>11.678125</v>
      </c>
      <c r="F206">
        <v>14.783333000000001</v>
      </c>
      <c r="G206">
        <v>15.621874999999999</v>
      </c>
      <c r="H206">
        <v>9.561458</v>
      </c>
      <c r="I206">
        <v>13.567708</v>
      </c>
      <c r="J206">
        <v>17.204167000000002</v>
      </c>
      <c r="K206" t="s">
        <v>34</v>
      </c>
      <c r="L206" t="s">
        <v>34</v>
      </c>
      <c r="M206" t="s">
        <v>34</v>
      </c>
      <c r="N206" t="s">
        <v>34</v>
      </c>
      <c r="O206" t="s">
        <v>34</v>
      </c>
      <c r="P206" t="s">
        <v>34</v>
      </c>
    </row>
    <row r="207" spans="1:16" x14ac:dyDescent="0.3">
      <c r="A207">
        <v>40382</v>
      </c>
      <c r="B207">
        <v>2010</v>
      </c>
      <c r="C207">
        <v>7</v>
      </c>
      <c r="D207">
        <v>25</v>
      </c>
      <c r="E207">
        <v>12.058332999999999</v>
      </c>
      <c r="F207">
        <v>15.078125</v>
      </c>
      <c r="G207">
        <v>16.427083</v>
      </c>
      <c r="H207">
        <v>9.5822920000000007</v>
      </c>
      <c r="I207">
        <v>13.907292</v>
      </c>
      <c r="J207">
        <v>17.556249999999999</v>
      </c>
      <c r="K207" t="s">
        <v>34</v>
      </c>
      <c r="L207" t="s">
        <v>34</v>
      </c>
      <c r="M207" t="s">
        <v>34</v>
      </c>
      <c r="N207" t="s">
        <v>34</v>
      </c>
      <c r="O207" t="s">
        <v>34</v>
      </c>
      <c r="P207" t="s">
        <v>34</v>
      </c>
    </row>
    <row r="208" spans="1:16" x14ac:dyDescent="0.3">
      <c r="A208">
        <v>40383</v>
      </c>
      <c r="B208">
        <v>2010</v>
      </c>
      <c r="C208">
        <v>7</v>
      </c>
      <c r="D208">
        <v>26</v>
      </c>
      <c r="E208">
        <v>12.009375</v>
      </c>
      <c r="F208">
        <v>15.182292</v>
      </c>
      <c r="G208">
        <v>16.551041999999999</v>
      </c>
      <c r="H208">
        <v>9.5500000000000007</v>
      </c>
      <c r="I208">
        <v>13.851042</v>
      </c>
      <c r="J208">
        <v>17.564582999999999</v>
      </c>
      <c r="K208" t="s">
        <v>34</v>
      </c>
      <c r="L208" t="s">
        <v>34</v>
      </c>
      <c r="M208" t="s">
        <v>34</v>
      </c>
      <c r="N208" t="s">
        <v>34</v>
      </c>
      <c r="O208" t="s">
        <v>34</v>
      </c>
      <c r="P208" t="s">
        <v>34</v>
      </c>
    </row>
    <row r="209" spans="1:16" x14ac:dyDescent="0.3">
      <c r="A209">
        <v>40384</v>
      </c>
      <c r="B209">
        <v>2010</v>
      </c>
      <c r="C209">
        <v>7</v>
      </c>
      <c r="D209">
        <v>27</v>
      </c>
      <c r="E209">
        <v>12.065625000000001</v>
      </c>
      <c r="F209">
        <v>14.889583</v>
      </c>
      <c r="G209">
        <v>16.633333</v>
      </c>
      <c r="H209">
        <v>9.5625</v>
      </c>
      <c r="I209">
        <v>14.072825999999999</v>
      </c>
      <c r="J209">
        <v>17.274999999999999</v>
      </c>
      <c r="K209" t="s">
        <v>34</v>
      </c>
      <c r="L209" t="s">
        <v>34</v>
      </c>
      <c r="M209" t="s">
        <v>34</v>
      </c>
      <c r="N209" t="s">
        <v>34</v>
      </c>
      <c r="O209" t="s">
        <v>34</v>
      </c>
      <c r="P209" t="s">
        <v>34</v>
      </c>
    </row>
    <row r="210" spans="1:16" x14ac:dyDescent="0.3">
      <c r="A210">
        <v>40385</v>
      </c>
      <c r="B210">
        <v>2010</v>
      </c>
      <c r="C210">
        <v>7</v>
      </c>
      <c r="D210">
        <v>28</v>
      </c>
      <c r="E210">
        <v>11.773958</v>
      </c>
      <c r="F210">
        <v>15.139583</v>
      </c>
      <c r="G210">
        <v>16.788542</v>
      </c>
      <c r="H210">
        <v>9.546875</v>
      </c>
      <c r="I210">
        <v>13.863542000000001</v>
      </c>
      <c r="J210">
        <v>17.239583</v>
      </c>
      <c r="K210" t="s">
        <v>34</v>
      </c>
      <c r="L210" t="s">
        <v>34</v>
      </c>
      <c r="M210" t="s">
        <v>34</v>
      </c>
      <c r="N210" t="s">
        <v>34</v>
      </c>
      <c r="O210" t="s">
        <v>34</v>
      </c>
      <c r="P210" t="s">
        <v>34</v>
      </c>
    </row>
    <row r="211" spans="1:16" x14ac:dyDescent="0.3">
      <c r="A211">
        <v>40386</v>
      </c>
      <c r="B211">
        <v>2010</v>
      </c>
      <c r="C211">
        <v>7</v>
      </c>
      <c r="D211">
        <v>29</v>
      </c>
      <c r="E211">
        <v>11.885417</v>
      </c>
      <c r="F211">
        <v>15.071875</v>
      </c>
      <c r="G211">
        <v>16.7</v>
      </c>
      <c r="H211">
        <v>9.5552080000000004</v>
      </c>
      <c r="I211">
        <v>13.842708</v>
      </c>
      <c r="J211">
        <v>16.899999999999999</v>
      </c>
      <c r="K211" t="s">
        <v>34</v>
      </c>
      <c r="L211" t="s">
        <v>34</v>
      </c>
      <c r="M211" t="s">
        <v>34</v>
      </c>
      <c r="N211" t="s">
        <v>34</v>
      </c>
      <c r="O211" t="s">
        <v>34</v>
      </c>
      <c r="P211" t="s">
        <v>34</v>
      </c>
    </row>
    <row r="212" spans="1:16" x14ac:dyDescent="0.3">
      <c r="A212">
        <v>40387</v>
      </c>
      <c r="B212">
        <v>2010</v>
      </c>
      <c r="C212">
        <v>7</v>
      </c>
      <c r="D212">
        <v>30</v>
      </c>
      <c r="E212">
        <v>11.795833</v>
      </c>
      <c r="F212">
        <v>14.914583</v>
      </c>
      <c r="G212">
        <v>16.805208</v>
      </c>
      <c r="H212">
        <v>9.5406250000000004</v>
      </c>
      <c r="I212">
        <v>13.777082999999999</v>
      </c>
      <c r="J212">
        <v>16.747917000000001</v>
      </c>
      <c r="K212" t="s">
        <v>34</v>
      </c>
      <c r="L212" t="s">
        <v>34</v>
      </c>
      <c r="M212" t="s">
        <v>34</v>
      </c>
      <c r="N212" t="s">
        <v>34</v>
      </c>
      <c r="O212" t="s">
        <v>34</v>
      </c>
      <c r="P212" t="s">
        <v>34</v>
      </c>
    </row>
    <row r="213" spans="1:16" x14ac:dyDescent="0.3">
      <c r="A213">
        <v>40388</v>
      </c>
      <c r="B213">
        <v>2010</v>
      </c>
      <c r="C213">
        <v>7</v>
      </c>
      <c r="D213">
        <v>31</v>
      </c>
      <c r="E213">
        <v>11.404166999999999</v>
      </c>
      <c r="F213">
        <v>14.273958</v>
      </c>
      <c r="G213">
        <v>16.098913</v>
      </c>
      <c r="H213">
        <v>9.5437499999999993</v>
      </c>
      <c r="I213">
        <v>13.313043</v>
      </c>
      <c r="J213">
        <v>16.136956999999999</v>
      </c>
      <c r="K213" t="s">
        <v>34</v>
      </c>
      <c r="L213" t="s">
        <v>34</v>
      </c>
      <c r="M213" t="s">
        <v>34</v>
      </c>
      <c r="N213" t="s">
        <v>34</v>
      </c>
      <c r="O213" t="s">
        <v>34</v>
      </c>
      <c r="P213" t="s">
        <v>34</v>
      </c>
    </row>
    <row r="214" spans="1:16" x14ac:dyDescent="0.3">
      <c r="A214">
        <v>40389</v>
      </c>
      <c r="B214">
        <v>2010</v>
      </c>
      <c r="C214">
        <v>8</v>
      </c>
      <c r="D214">
        <v>1</v>
      </c>
      <c r="E214">
        <v>11.019792000000001</v>
      </c>
      <c r="F214">
        <v>14.783333000000001</v>
      </c>
      <c r="G214">
        <v>15.514583</v>
      </c>
      <c r="H214">
        <v>9.5229169999999996</v>
      </c>
      <c r="I214">
        <v>13.428125</v>
      </c>
      <c r="J214">
        <v>15.835417</v>
      </c>
      <c r="K214" t="s">
        <v>34</v>
      </c>
      <c r="L214" t="s">
        <v>34</v>
      </c>
      <c r="M214" t="s">
        <v>34</v>
      </c>
      <c r="N214" t="s">
        <v>34</v>
      </c>
      <c r="O214" t="s">
        <v>34</v>
      </c>
      <c r="P214" t="s">
        <v>34</v>
      </c>
    </row>
    <row r="215" spans="1:16" x14ac:dyDescent="0.3">
      <c r="A215">
        <v>40390</v>
      </c>
      <c r="B215">
        <v>2010</v>
      </c>
      <c r="C215">
        <v>8</v>
      </c>
      <c r="D215">
        <v>2</v>
      </c>
      <c r="E215">
        <v>11.172917</v>
      </c>
      <c r="F215">
        <v>14.845833000000001</v>
      </c>
      <c r="G215">
        <v>15.63125</v>
      </c>
      <c r="H215">
        <v>9.545833</v>
      </c>
      <c r="I215">
        <v>13.487500000000001</v>
      </c>
      <c r="J215">
        <v>16.441666999999999</v>
      </c>
      <c r="K215" t="s">
        <v>34</v>
      </c>
      <c r="L215" t="s">
        <v>34</v>
      </c>
      <c r="M215" t="s">
        <v>34</v>
      </c>
      <c r="N215" t="s">
        <v>34</v>
      </c>
      <c r="O215" t="s">
        <v>34</v>
      </c>
      <c r="P215" t="s">
        <v>34</v>
      </c>
    </row>
    <row r="216" spans="1:16" x14ac:dyDescent="0.3">
      <c r="A216">
        <v>40391</v>
      </c>
      <c r="B216">
        <v>2010</v>
      </c>
      <c r="C216">
        <v>8</v>
      </c>
      <c r="D216">
        <v>3</v>
      </c>
      <c r="E216">
        <v>11.313542</v>
      </c>
      <c r="F216">
        <v>14.477083</v>
      </c>
      <c r="G216">
        <v>15.772917</v>
      </c>
      <c r="H216">
        <v>9.5333330000000007</v>
      </c>
      <c r="I216">
        <v>13.579167</v>
      </c>
      <c r="J216">
        <v>16.616667</v>
      </c>
      <c r="K216" t="s">
        <v>34</v>
      </c>
      <c r="L216" t="s">
        <v>34</v>
      </c>
      <c r="M216" t="s">
        <v>34</v>
      </c>
      <c r="N216" t="s">
        <v>34</v>
      </c>
      <c r="O216" t="s">
        <v>34</v>
      </c>
      <c r="P216" t="s">
        <v>34</v>
      </c>
    </row>
    <row r="217" spans="1:16" x14ac:dyDescent="0.3">
      <c r="A217">
        <v>40392</v>
      </c>
      <c r="B217">
        <v>2010</v>
      </c>
      <c r="C217">
        <v>8</v>
      </c>
      <c r="D217">
        <v>4</v>
      </c>
      <c r="E217">
        <v>11.401042</v>
      </c>
      <c r="F217">
        <v>14.420833</v>
      </c>
      <c r="G217">
        <v>16.073958000000001</v>
      </c>
      <c r="H217">
        <v>9.5802080000000007</v>
      </c>
      <c r="I217">
        <v>13.594792</v>
      </c>
      <c r="J217">
        <v>16.608332999999998</v>
      </c>
      <c r="K217" t="s">
        <v>34</v>
      </c>
      <c r="L217" t="s">
        <v>34</v>
      </c>
      <c r="M217" t="s">
        <v>34</v>
      </c>
      <c r="N217" t="s">
        <v>34</v>
      </c>
      <c r="O217" t="s">
        <v>34</v>
      </c>
      <c r="P217" t="s">
        <v>34</v>
      </c>
    </row>
    <row r="218" spans="1:16" x14ac:dyDescent="0.3">
      <c r="A218">
        <v>40393</v>
      </c>
      <c r="B218">
        <v>2010</v>
      </c>
      <c r="C218">
        <v>8</v>
      </c>
      <c r="D218">
        <v>5</v>
      </c>
      <c r="E218">
        <v>11.464582999999999</v>
      </c>
      <c r="F218">
        <v>14.387499999999999</v>
      </c>
      <c r="G218">
        <v>16.255208</v>
      </c>
      <c r="H218">
        <v>9.5697919999999996</v>
      </c>
      <c r="I218">
        <v>13.595833000000001</v>
      </c>
      <c r="J218">
        <v>16.84375</v>
      </c>
      <c r="K218" t="s">
        <v>34</v>
      </c>
      <c r="L218" t="s">
        <v>34</v>
      </c>
      <c r="M218" t="s">
        <v>34</v>
      </c>
      <c r="N218" t="s">
        <v>34</v>
      </c>
      <c r="O218" t="s">
        <v>34</v>
      </c>
      <c r="P218" t="s">
        <v>34</v>
      </c>
    </row>
    <row r="219" spans="1:16" x14ac:dyDescent="0.3">
      <c r="A219">
        <v>40394</v>
      </c>
      <c r="B219">
        <v>2010</v>
      </c>
      <c r="C219">
        <v>8</v>
      </c>
      <c r="D219">
        <v>6</v>
      </c>
      <c r="E219">
        <v>11.453125</v>
      </c>
      <c r="F219">
        <v>14.366667</v>
      </c>
      <c r="G219">
        <v>16.542708000000001</v>
      </c>
      <c r="H219">
        <v>9.545833</v>
      </c>
      <c r="I219">
        <v>13.569792</v>
      </c>
      <c r="J219">
        <v>16.945833</v>
      </c>
      <c r="K219" t="s">
        <v>34</v>
      </c>
      <c r="L219" t="s">
        <v>34</v>
      </c>
      <c r="M219" t="s">
        <v>34</v>
      </c>
      <c r="N219" t="s">
        <v>34</v>
      </c>
      <c r="O219" t="s">
        <v>34</v>
      </c>
      <c r="P219" t="s">
        <v>34</v>
      </c>
    </row>
    <row r="220" spans="1:16" x14ac:dyDescent="0.3">
      <c r="A220">
        <v>40395</v>
      </c>
      <c r="B220">
        <v>2010</v>
      </c>
      <c r="C220">
        <v>8</v>
      </c>
      <c r="D220">
        <v>7</v>
      </c>
      <c r="E220">
        <v>11.236458000000001</v>
      </c>
      <c r="F220">
        <v>14.139583</v>
      </c>
      <c r="G220">
        <v>16.100000000000001</v>
      </c>
      <c r="H220">
        <v>9.5572920000000003</v>
      </c>
      <c r="I220">
        <v>13.483333</v>
      </c>
      <c r="J220">
        <v>16.804167</v>
      </c>
      <c r="K220" t="s">
        <v>34</v>
      </c>
      <c r="L220" t="s">
        <v>34</v>
      </c>
      <c r="M220" t="s">
        <v>34</v>
      </c>
      <c r="N220" t="s">
        <v>34</v>
      </c>
      <c r="O220" t="s">
        <v>34</v>
      </c>
      <c r="P220" t="s">
        <v>34</v>
      </c>
    </row>
    <row r="221" spans="1:16" x14ac:dyDescent="0.3">
      <c r="A221">
        <v>40396</v>
      </c>
      <c r="B221">
        <v>2010</v>
      </c>
      <c r="C221">
        <v>8</v>
      </c>
      <c r="D221">
        <v>8</v>
      </c>
      <c r="E221">
        <v>11.351042</v>
      </c>
      <c r="F221">
        <v>14.141667</v>
      </c>
      <c r="G221">
        <v>16.256250000000001</v>
      </c>
      <c r="H221">
        <v>9.5604169999999993</v>
      </c>
      <c r="I221">
        <v>13.573957999999999</v>
      </c>
      <c r="J221">
        <v>16.483332999999998</v>
      </c>
      <c r="K221" t="s">
        <v>34</v>
      </c>
      <c r="L221" t="s">
        <v>34</v>
      </c>
      <c r="M221" t="s">
        <v>34</v>
      </c>
      <c r="N221" t="s">
        <v>34</v>
      </c>
      <c r="O221" t="s">
        <v>34</v>
      </c>
      <c r="P221" t="s">
        <v>34</v>
      </c>
    </row>
    <row r="222" spans="1:16" x14ac:dyDescent="0.3">
      <c r="A222">
        <v>40397</v>
      </c>
      <c r="B222">
        <v>2010</v>
      </c>
      <c r="C222">
        <v>8</v>
      </c>
      <c r="D222">
        <v>9</v>
      </c>
      <c r="E222">
        <v>11.276042</v>
      </c>
      <c r="F222">
        <v>13.984375</v>
      </c>
      <c r="G222">
        <v>16.173957999999999</v>
      </c>
      <c r="H222">
        <v>9.5416670000000003</v>
      </c>
      <c r="I222">
        <v>13.314583000000001</v>
      </c>
      <c r="J222">
        <v>16.085417</v>
      </c>
      <c r="K222" t="s">
        <v>34</v>
      </c>
      <c r="L222" t="s">
        <v>34</v>
      </c>
      <c r="M222" t="s">
        <v>34</v>
      </c>
      <c r="N222" t="s">
        <v>34</v>
      </c>
      <c r="O222" t="s">
        <v>34</v>
      </c>
      <c r="P222" t="s">
        <v>34</v>
      </c>
    </row>
    <row r="223" spans="1:16" x14ac:dyDescent="0.3">
      <c r="A223">
        <v>40398</v>
      </c>
      <c r="B223">
        <v>2010</v>
      </c>
      <c r="C223">
        <v>8</v>
      </c>
      <c r="D223">
        <v>10</v>
      </c>
      <c r="E223">
        <v>10.870832999999999</v>
      </c>
      <c r="F223">
        <v>13.601042</v>
      </c>
      <c r="G223">
        <v>15.452083</v>
      </c>
      <c r="H223">
        <v>9.5208329999999997</v>
      </c>
      <c r="I223">
        <v>13.0375</v>
      </c>
      <c r="J223">
        <v>15.702083</v>
      </c>
      <c r="K223" t="s">
        <v>34</v>
      </c>
      <c r="L223" t="s">
        <v>34</v>
      </c>
      <c r="M223" t="s">
        <v>34</v>
      </c>
      <c r="N223" t="s">
        <v>34</v>
      </c>
      <c r="O223" t="s">
        <v>34</v>
      </c>
      <c r="P223" t="s">
        <v>34</v>
      </c>
    </row>
    <row r="224" spans="1:16" x14ac:dyDescent="0.3">
      <c r="A224">
        <v>40399</v>
      </c>
      <c r="B224">
        <v>2010</v>
      </c>
      <c r="C224">
        <v>8</v>
      </c>
      <c r="D224">
        <v>11</v>
      </c>
      <c r="E224">
        <v>11.05</v>
      </c>
      <c r="F224">
        <v>13.668749999999999</v>
      </c>
      <c r="G224">
        <v>15.475</v>
      </c>
      <c r="H224">
        <v>9.5229169999999996</v>
      </c>
      <c r="I224">
        <v>13.168749999999999</v>
      </c>
      <c r="J224">
        <v>16.295832999999998</v>
      </c>
      <c r="K224" t="s">
        <v>34</v>
      </c>
      <c r="L224" t="s">
        <v>34</v>
      </c>
      <c r="M224" t="s">
        <v>34</v>
      </c>
      <c r="N224" t="s">
        <v>34</v>
      </c>
      <c r="O224" t="s">
        <v>34</v>
      </c>
      <c r="P224" t="s">
        <v>34</v>
      </c>
    </row>
    <row r="225" spans="1:16" x14ac:dyDescent="0.3">
      <c r="A225">
        <v>40400</v>
      </c>
      <c r="B225">
        <v>2010</v>
      </c>
      <c r="C225">
        <v>8</v>
      </c>
      <c r="D225">
        <v>12</v>
      </c>
      <c r="E225">
        <v>10.824999999999999</v>
      </c>
      <c r="F225">
        <v>14.159375000000001</v>
      </c>
      <c r="G225">
        <v>15.18125</v>
      </c>
      <c r="H225">
        <v>9.5197920000000007</v>
      </c>
      <c r="I225">
        <v>13.119792</v>
      </c>
      <c r="J225">
        <v>16.310417000000001</v>
      </c>
      <c r="K225" t="s">
        <v>34</v>
      </c>
      <c r="L225" t="s">
        <v>34</v>
      </c>
      <c r="M225" t="s">
        <v>34</v>
      </c>
      <c r="N225" t="s">
        <v>34</v>
      </c>
      <c r="O225" t="s">
        <v>34</v>
      </c>
      <c r="P225" t="s">
        <v>34</v>
      </c>
    </row>
    <row r="226" spans="1:16" x14ac:dyDescent="0.3">
      <c r="A226">
        <v>40401</v>
      </c>
      <c r="B226">
        <v>2010</v>
      </c>
      <c r="C226">
        <v>8</v>
      </c>
      <c r="D226">
        <v>13</v>
      </c>
      <c r="E226">
        <v>11.023958</v>
      </c>
      <c r="F226">
        <v>14.030208</v>
      </c>
      <c r="G226">
        <v>15.620832999999999</v>
      </c>
      <c r="H226">
        <v>9.5447919999999993</v>
      </c>
      <c r="I226">
        <v>13.294791999999999</v>
      </c>
      <c r="J226">
        <v>16.433333000000001</v>
      </c>
      <c r="K226" t="s">
        <v>34</v>
      </c>
      <c r="L226" t="s">
        <v>34</v>
      </c>
      <c r="M226" t="s">
        <v>34</v>
      </c>
      <c r="N226" t="s">
        <v>34</v>
      </c>
      <c r="O226" t="s">
        <v>34</v>
      </c>
      <c r="P226" t="s">
        <v>34</v>
      </c>
    </row>
    <row r="227" spans="1:16" x14ac:dyDescent="0.3">
      <c r="A227">
        <v>40402</v>
      </c>
      <c r="B227">
        <v>2010</v>
      </c>
      <c r="C227">
        <v>8</v>
      </c>
      <c r="D227">
        <v>14</v>
      </c>
      <c r="E227">
        <v>11.198957999999999</v>
      </c>
      <c r="F227">
        <v>14.571875</v>
      </c>
      <c r="G227">
        <v>16.066666999999999</v>
      </c>
      <c r="H227">
        <v>9.5593749999999993</v>
      </c>
      <c r="I227">
        <v>13.428125</v>
      </c>
      <c r="J227">
        <v>16.870833000000001</v>
      </c>
      <c r="K227" t="s">
        <v>34</v>
      </c>
      <c r="L227" t="s">
        <v>34</v>
      </c>
      <c r="M227" t="s">
        <v>34</v>
      </c>
      <c r="N227" t="s">
        <v>34</v>
      </c>
      <c r="O227" t="s">
        <v>34</v>
      </c>
      <c r="P227" t="s">
        <v>34</v>
      </c>
    </row>
    <row r="228" spans="1:16" x14ac:dyDescent="0.3">
      <c r="A228">
        <v>40403</v>
      </c>
      <c r="B228">
        <v>2010</v>
      </c>
      <c r="C228">
        <v>8</v>
      </c>
      <c r="D228">
        <v>15</v>
      </c>
      <c r="E228">
        <v>11.331250000000001</v>
      </c>
      <c r="F228">
        <v>14.667707999999999</v>
      </c>
      <c r="G228">
        <v>16.519791999999999</v>
      </c>
      <c r="H228">
        <v>9.5812500000000007</v>
      </c>
      <c r="I228">
        <v>13.581250000000001</v>
      </c>
      <c r="J228">
        <v>16.933333000000001</v>
      </c>
      <c r="K228" t="s">
        <v>34</v>
      </c>
      <c r="L228" t="s">
        <v>34</v>
      </c>
      <c r="M228" t="s">
        <v>34</v>
      </c>
      <c r="N228" t="s">
        <v>34</v>
      </c>
      <c r="O228" t="s">
        <v>34</v>
      </c>
      <c r="P228" t="s">
        <v>34</v>
      </c>
    </row>
    <row r="229" spans="1:16" x14ac:dyDescent="0.3">
      <c r="A229">
        <v>40404</v>
      </c>
      <c r="B229">
        <v>2010</v>
      </c>
      <c r="C229">
        <v>8</v>
      </c>
      <c r="D229">
        <v>16</v>
      </c>
      <c r="E229">
        <v>11.508333</v>
      </c>
      <c r="F229">
        <v>14.582292000000001</v>
      </c>
      <c r="G229">
        <v>16.982292000000001</v>
      </c>
      <c r="H229">
        <v>9.5447919999999993</v>
      </c>
      <c r="I229">
        <v>13.581250000000001</v>
      </c>
      <c r="J229">
        <v>17.316666999999999</v>
      </c>
      <c r="K229" t="s">
        <v>34</v>
      </c>
      <c r="L229" t="s">
        <v>34</v>
      </c>
      <c r="M229" t="s">
        <v>34</v>
      </c>
      <c r="N229" t="s">
        <v>34</v>
      </c>
      <c r="O229" t="s">
        <v>34</v>
      </c>
      <c r="P229" t="s">
        <v>34</v>
      </c>
    </row>
    <row r="230" spans="1:16" x14ac:dyDescent="0.3">
      <c r="A230">
        <v>40405</v>
      </c>
      <c r="B230">
        <v>2010</v>
      </c>
      <c r="C230">
        <v>8</v>
      </c>
      <c r="D230">
        <v>17</v>
      </c>
      <c r="E230">
        <v>11.46875</v>
      </c>
      <c r="F230">
        <v>14.747916999999999</v>
      </c>
      <c r="G230">
        <v>16.789583</v>
      </c>
      <c r="H230">
        <v>9.5</v>
      </c>
      <c r="I230">
        <v>13.358333</v>
      </c>
      <c r="J230">
        <v>17.302083</v>
      </c>
      <c r="K230" t="s">
        <v>34</v>
      </c>
      <c r="L230" t="s">
        <v>34</v>
      </c>
      <c r="M230" t="s">
        <v>34</v>
      </c>
      <c r="N230" t="s">
        <v>34</v>
      </c>
      <c r="O230" t="s">
        <v>34</v>
      </c>
      <c r="P230" t="s">
        <v>34</v>
      </c>
    </row>
    <row r="231" spans="1:16" x14ac:dyDescent="0.3">
      <c r="A231">
        <v>40406</v>
      </c>
      <c r="B231">
        <v>2010</v>
      </c>
      <c r="C231">
        <v>8</v>
      </c>
      <c r="D231">
        <v>18</v>
      </c>
      <c r="E231">
        <v>11.513541999999999</v>
      </c>
      <c r="F231">
        <v>13.9375</v>
      </c>
      <c r="G231">
        <v>17.377082999999999</v>
      </c>
      <c r="H231">
        <v>9.2604170000000003</v>
      </c>
      <c r="I231">
        <v>12.804167</v>
      </c>
      <c r="J231">
        <v>16.433333000000001</v>
      </c>
      <c r="K231" t="s">
        <v>34</v>
      </c>
      <c r="L231" t="s">
        <v>34</v>
      </c>
      <c r="M231" t="s">
        <v>34</v>
      </c>
      <c r="N231" t="s">
        <v>34</v>
      </c>
      <c r="O231" t="s">
        <v>34</v>
      </c>
      <c r="P231" t="s">
        <v>34</v>
      </c>
    </row>
    <row r="232" spans="1:16" x14ac:dyDescent="0.3">
      <c r="A232">
        <v>40407</v>
      </c>
      <c r="B232">
        <v>2010</v>
      </c>
      <c r="C232">
        <v>8</v>
      </c>
      <c r="D232">
        <v>19</v>
      </c>
      <c r="E232">
        <v>10.895833</v>
      </c>
      <c r="F232">
        <v>14.190625000000001</v>
      </c>
      <c r="G232">
        <v>16.384374999999999</v>
      </c>
      <c r="H232">
        <v>9.2687500000000007</v>
      </c>
      <c r="I232">
        <v>12.270833</v>
      </c>
      <c r="J232">
        <v>15.525</v>
      </c>
      <c r="K232" t="s">
        <v>34</v>
      </c>
      <c r="L232" t="s">
        <v>34</v>
      </c>
      <c r="M232" t="s">
        <v>34</v>
      </c>
      <c r="N232" t="s">
        <v>34</v>
      </c>
      <c r="O232" t="s">
        <v>34</v>
      </c>
      <c r="P232" t="s">
        <v>34</v>
      </c>
    </row>
    <row r="233" spans="1:16" x14ac:dyDescent="0.3">
      <c r="A233">
        <v>40408</v>
      </c>
      <c r="B233">
        <v>2010</v>
      </c>
      <c r="C233">
        <v>8</v>
      </c>
      <c r="D233">
        <v>20</v>
      </c>
      <c r="E233">
        <v>10.74375</v>
      </c>
      <c r="F233">
        <v>14.161458</v>
      </c>
      <c r="G233">
        <v>15.751042</v>
      </c>
      <c r="H233">
        <v>9.328125</v>
      </c>
      <c r="I233">
        <v>12.141667</v>
      </c>
      <c r="J233">
        <v>15.054167</v>
      </c>
      <c r="K233" t="s">
        <v>34</v>
      </c>
      <c r="L233" t="s">
        <v>34</v>
      </c>
      <c r="M233" t="s">
        <v>34</v>
      </c>
      <c r="N233" t="s">
        <v>34</v>
      </c>
      <c r="O233" t="s">
        <v>34</v>
      </c>
      <c r="P233" t="s">
        <v>34</v>
      </c>
    </row>
    <row r="234" spans="1:16" x14ac:dyDescent="0.3">
      <c r="A234">
        <v>40409</v>
      </c>
      <c r="B234">
        <v>2010</v>
      </c>
      <c r="C234">
        <v>8</v>
      </c>
      <c r="D234">
        <v>21</v>
      </c>
      <c r="E234">
        <v>10.448957999999999</v>
      </c>
      <c r="F234">
        <v>13.329167</v>
      </c>
      <c r="G234">
        <v>15.014583</v>
      </c>
      <c r="H234">
        <v>9.407292</v>
      </c>
      <c r="I234">
        <v>11.640625</v>
      </c>
      <c r="J234">
        <v>14.3</v>
      </c>
      <c r="K234" t="s">
        <v>34</v>
      </c>
      <c r="L234" t="s">
        <v>34</v>
      </c>
      <c r="M234" t="s">
        <v>34</v>
      </c>
      <c r="N234" t="s">
        <v>34</v>
      </c>
      <c r="O234" t="s">
        <v>34</v>
      </c>
      <c r="P234" t="s">
        <v>34</v>
      </c>
    </row>
    <row r="235" spans="1:16" x14ac:dyDescent="0.3">
      <c r="A235">
        <v>40410</v>
      </c>
      <c r="B235">
        <v>2010</v>
      </c>
      <c r="C235">
        <v>8</v>
      </c>
      <c r="D235">
        <v>22</v>
      </c>
      <c r="E235">
        <v>10.004167000000001</v>
      </c>
      <c r="F235">
        <v>13.05</v>
      </c>
      <c r="G235">
        <v>14.004167000000001</v>
      </c>
      <c r="H235">
        <v>9.4239580000000007</v>
      </c>
      <c r="I235">
        <v>11.407292</v>
      </c>
      <c r="J235">
        <v>13.958333</v>
      </c>
      <c r="K235" t="s">
        <v>34</v>
      </c>
      <c r="L235" t="s">
        <v>34</v>
      </c>
      <c r="M235" t="s">
        <v>34</v>
      </c>
      <c r="N235" t="s">
        <v>34</v>
      </c>
      <c r="O235" t="s">
        <v>34</v>
      </c>
      <c r="P235" t="s">
        <v>34</v>
      </c>
    </row>
    <row r="236" spans="1:16" x14ac:dyDescent="0.3">
      <c r="A236">
        <v>40411</v>
      </c>
      <c r="B236">
        <v>2010</v>
      </c>
      <c r="C236">
        <v>8</v>
      </c>
      <c r="D236">
        <v>23</v>
      </c>
      <c r="E236">
        <v>9.6812500000000004</v>
      </c>
      <c r="F236">
        <v>13.488542000000001</v>
      </c>
      <c r="G236">
        <v>13.384375</v>
      </c>
      <c r="H236">
        <v>9.4546390000000002</v>
      </c>
      <c r="I236">
        <v>11.494565</v>
      </c>
      <c r="J236">
        <v>13.814583000000001</v>
      </c>
      <c r="K236" t="s">
        <v>34</v>
      </c>
      <c r="L236" t="s">
        <v>34</v>
      </c>
      <c r="M236" t="s">
        <v>34</v>
      </c>
      <c r="N236" t="s">
        <v>34</v>
      </c>
      <c r="O236" t="s">
        <v>34</v>
      </c>
      <c r="P236" t="s">
        <v>34</v>
      </c>
    </row>
    <row r="237" spans="1:16" x14ac:dyDescent="0.3">
      <c r="A237">
        <v>40412</v>
      </c>
      <c r="B237">
        <v>2010</v>
      </c>
      <c r="C237">
        <v>8</v>
      </c>
      <c r="D237">
        <v>24</v>
      </c>
      <c r="E237">
        <v>10.145833</v>
      </c>
      <c r="F237">
        <v>13.655208</v>
      </c>
      <c r="G237">
        <v>13.88125</v>
      </c>
      <c r="H237">
        <v>9.4822919999999993</v>
      </c>
      <c r="I237">
        <v>11.995832999999999</v>
      </c>
      <c r="J237">
        <v>14.489583</v>
      </c>
      <c r="K237" t="s">
        <v>34</v>
      </c>
      <c r="L237" t="s">
        <v>34</v>
      </c>
      <c r="M237" t="s">
        <v>34</v>
      </c>
      <c r="N237" t="s">
        <v>34</v>
      </c>
      <c r="O237" t="s">
        <v>34</v>
      </c>
      <c r="P237" t="s">
        <v>34</v>
      </c>
    </row>
    <row r="238" spans="1:16" x14ac:dyDescent="0.3">
      <c r="A238">
        <v>40413</v>
      </c>
      <c r="B238">
        <v>2010</v>
      </c>
      <c r="C238">
        <v>8</v>
      </c>
      <c r="D238">
        <v>25</v>
      </c>
      <c r="E238">
        <v>10.651042</v>
      </c>
      <c r="F238">
        <v>13.625</v>
      </c>
      <c r="G238">
        <v>14.723958</v>
      </c>
      <c r="H238">
        <v>9.5114579999999993</v>
      </c>
      <c r="I238">
        <v>12.277082999999999</v>
      </c>
      <c r="J238">
        <v>15.272917</v>
      </c>
      <c r="K238" t="s">
        <v>34</v>
      </c>
      <c r="L238" t="s">
        <v>34</v>
      </c>
      <c r="M238" t="s">
        <v>34</v>
      </c>
      <c r="N238" t="s">
        <v>34</v>
      </c>
      <c r="O238" t="s">
        <v>34</v>
      </c>
      <c r="P238" t="s">
        <v>34</v>
      </c>
    </row>
    <row r="239" spans="1:16" x14ac:dyDescent="0.3">
      <c r="A239">
        <v>40414</v>
      </c>
      <c r="B239">
        <v>2010</v>
      </c>
      <c r="C239">
        <v>8</v>
      </c>
      <c r="D239">
        <v>26</v>
      </c>
      <c r="E239">
        <v>10.727083</v>
      </c>
      <c r="F239">
        <v>13.328125</v>
      </c>
      <c r="G239">
        <v>14.913542</v>
      </c>
      <c r="H239">
        <v>9.5395830000000004</v>
      </c>
      <c r="I239">
        <v>12.098958</v>
      </c>
      <c r="J239">
        <v>15.283333000000001</v>
      </c>
      <c r="K239" t="s">
        <v>34</v>
      </c>
      <c r="L239" t="s">
        <v>34</v>
      </c>
      <c r="M239" t="s">
        <v>34</v>
      </c>
      <c r="N239" t="s">
        <v>34</v>
      </c>
      <c r="O239" t="s">
        <v>34</v>
      </c>
      <c r="P239" t="s">
        <v>34</v>
      </c>
    </row>
    <row r="240" spans="1:16" x14ac:dyDescent="0.3">
      <c r="A240">
        <v>40415</v>
      </c>
      <c r="B240">
        <v>2010</v>
      </c>
      <c r="C240">
        <v>8</v>
      </c>
      <c r="D240">
        <v>27</v>
      </c>
      <c r="E240">
        <v>9.8802079999999997</v>
      </c>
      <c r="F240">
        <v>13.046875</v>
      </c>
      <c r="G240">
        <v>13.766304</v>
      </c>
      <c r="H240">
        <v>9.5645830000000007</v>
      </c>
      <c r="I240">
        <v>11.50625</v>
      </c>
      <c r="J240">
        <v>14.258333</v>
      </c>
      <c r="K240" t="s">
        <v>34</v>
      </c>
      <c r="L240" t="s">
        <v>34</v>
      </c>
      <c r="M240" t="s">
        <v>34</v>
      </c>
      <c r="N240" t="s">
        <v>34</v>
      </c>
      <c r="O240" t="s">
        <v>34</v>
      </c>
      <c r="P240" t="s">
        <v>34</v>
      </c>
    </row>
    <row r="241" spans="1:16" x14ac:dyDescent="0.3">
      <c r="A241">
        <v>40416</v>
      </c>
      <c r="B241">
        <v>2010</v>
      </c>
      <c r="C241">
        <v>8</v>
      </c>
      <c r="D241">
        <v>28</v>
      </c>
      <c r="E241">
        <v>9.233333</v>
      </c>
      <c r="F241">
        <v>13.290625</v>
      </c>
      <c r="G241">
        <v>13.434374999999999</v>
      </c>
      <c r="H241">
        <v>9.579167</v>
      </c>
      <c r="I241">
        <v>11.284375000000001</v>
      </c>
      <c r="J241">
        <v>14.074999999999999</v>
      </c>
      <c r="K241" t="s">
        <v>34</v>
      </c>
      <c r="L241" t="s">
        <v>34</v>
      </c>
      <c r="M241" t="s">
        <v>34</v>
      </c>
      <c r="N241" t="s">
        <v>34</v>
      </c>
      <c r="O241" t="s">
        <v>34</v>
      </c>
      <c r="P241" t="s">
        <v>34</v>
      </c>
    </row>
    <row r="242" spans="1:16" x14ac:dyDescent="0.3">
      <c r="A242">
        <v>40417</v>
      </c>
      <c r="B242">
        <v>2010</v>
      </c>
      <c r="C242">
        <v>8</v>
      </c>
      <c r="D242">
        <v>29</v>
      </c>
      <c r="E242">
        <v>9.3635420000000007</v>
      </c>
      <c r="F242">
        <v>12.633333</v>
      </c>
      <c r="G242">
        <v>13.039583</v>
      </c>
      <c r="H242">
        <v>9.6010419999999996</v>
      </c>
      <c r="I242">
        <v>11.127083000000001</v>
      </c>
      <c r="J242">
        <v>13.310416999999999</v>
      </c>
      <c r="K242" t="s">
        <v>34</v>
      </c>
      <c r="L242" t="s">
        <v>34</v>
      </c>
      <c r="M242" t="s">
        <v>34</v>
      </c>
      <c r="N242" t="s">
        <v>34</v>
      </c>
      <c r="O242" t="s">
        <v>34</v>
      </c>
      <c r="P242" t="s">
        <v>34</v>
      </c>
    </row>
    <row r="243" spans="1:16" x14ac:dyDescent="0.3">
      <c r="A243">
        <v>40418</v>
      </c>
      <c r="B243">
        <v>2010</v>
      </c>
      <c r="C243">
        <v>8</v>
      </c>
      <c r="D243">
        <v>30</v>
      </c>
      <c r="E243">
        <v>8.8989580000000004</v>
      </c>
      <c r="F243">
        <v>13.043749999999999</v>
      </c>
      <c r="G243">
        <v>12.516667</v>
      </c>
      <c r="H243">
        <v>9.5979170000000007</v>
      </c>
      <c r="I243">
        <v>10.763541999999999</v>
      </c>
      <c r="J243">
        <v>13.029166999999999</v>
      </c>
      <c r="K243" t="s">
        <v>34</v>
      </c>
      <c r="L243" t="s">
        <v>34</v>
      </c>
      <c r="M243" t="s">
        <v>34</v>
      </c>
      <c r="N243" t="s">
        <v>34</v>
      </c>
      <c r="O243" t="s">
        <v>34</v>
      </c>
      <c r="P243" t="s">
        <v>34</v>
      </c>
    </row>
    <row r="244" spans="1:16" x14ac:dyDescent="0.3">
      <c r="A244">
        <v>40419</v>
      </c>
      <c r="B244">
        <v>2010</v>
      </c>
      <c r="C244">
        <v>8</v>
      </c>
      <c r="D244">
        <v>31</v>
      </c>
      <c r="E244">
        <v>9.3072920000000003</v>
      </c>
      <c r="F244">
        <v>12.953125</v>
      </c>
      <c r="G244">
        <v>12.511457999999999</v>
      </c>
      <c r="H244">
        <v>9.6343750000000004</v>
      </c>
      <c r="I244">
        <v>11.028124999999999</v>
      </c>
      <c r="J244">
        <v>12.945833</v>
      </c>
      <c r="K244" t="s">
        <v>34</v>
      </c>
      <c r="L244" t="s">
        <v>34</v>
      </c>
      <c r="M244" t="s">
        <v>34</v>
      </c>
      <c r="N244" t="s">
        <v>34</v>
      </c>
      <c r="O244" t="s">
        <v>34</v>
      </c>
      <c r="P244" t="s">
        <v>34</v>
      </c>
    </row>
    <row r="245" spans="1:16" x14ac:dyDescent="0.3">
      <c r="A245">
        <v>40420</v>
      </c>
      <c r="B245">
        <v>2010</v>
      </c>
      <c r="C245">
        <v>9</v>
      </c>
      <c r="D245">
        <v>1</v>
      </c>
      <c r="E245">
        <v>9.4958329999999993</v>
      </c>
      <c r="F245">
        <v>13.178125</v>
      </c>
      <c r="G245">
        <v>13.237500000000001</v>
      </c>
      <c r="H245">
        <v>9.6531249999999993</v>
      </c>
      <c r="I245">
        <v>11.326041999999999</v>
      </c>
      <c r="J245">
        <v>13.28125</v>
      </c>
      <c r="K245" t="s">
        <v>34</v>
      </c>
      <c r="L245" t="s">
        <v>34</v>
      </c>
      <c r="M245" t="s">
        <v>34</v>
      </c>
      <c r="N245" t="s">
        <v>34</v>
      </c>
      <c r="O245" t="s">
        <v>34</v>
      </c>
      <c r="P245" t="s">
        <v>34</v>
      </c>
    </row>
    <row r="246" spans="1:16" x14ac:dyDescent="0.3">
      <c r="A246">
        <v>40421</v>
      </c>
      <c r="B246">
        <v>2010</v>
      </c>
      <c r="C246">
        <v>9</v>
      </c>
      <c r="D246">
        <v>2</v>
      </c>
      <c r="E246">
        <v>9.8802079999999997</v>
      </c>
      <c r="F246">
        <v>13.242708</v>
      </c>
      <c r="G246">
        <v>13.222917000000001</v>
      </c>
      <c r="H246">
        <v>9.6947919999999996</v>
      </c>
      <c r="I246">
        <v>11.845833000000001</v>
      </c>
      <c r="J246">
        <v>13.983333</v>
      </c>
      <c r="K246" t="s">
        <v>34</v>
      </c>
      <c r="L246" t="s">
        <v>34</v>
      </c>
      <c r="M246" t="s">
        <v>34</v>
      </c>
      <c r="N246" t="s">
        <v>34</v>
      </c>
      <c r="O246" t="s">
        <v>34</v>
      </c>
      <c r="P246" t="s">
        <v>34</v>
      </c>
    </row>
    <row r="247" spans="1:16" x14ac:dyDescent="0.3">
      <c r="A247">
        <v>40422</v>
      </c>
      <c r="B247">
        <v>2010</v>
      </c>
      <c r="C247">
        <v>9</v>
      </c>
      <c r="D247">
        <v>3</v>
      </c>
      <c r="E247">
        <v>10.497916999999999</v>
      </c>
      <c r="F247">
        <v>13.327083</v>
      </c>
      <c r="G247">
        <v>14.1875</v>
      </c>
      <c r="H247">
        <v>9.751042</v>
      </c>
      <c r="I247">
        <v>12.201041999999999</v>
      </c>
      <c r="J247">
        <v>15.145833</v>
      </c>
      <c r="K247" t="s">
        <v>34</v>
      </c>
      <c r="L247" t="s">
        <v>34</v>
      </c>
      <c r="M247" t="s">
        <v>34</v>
      </c>
      <c r="N247" t="s">
        <v>34</v>
      </c>
      <c r="O247" t="s">
        <v>34</v>
      </c>
      <c r="P247" t="s">
        <v>34</v>
      </c>
    </row>
    <row r="248" spans="1:16" x14ac:dyDescent="0.3">
      <c r="A248">
        <v>40423</v>
      </c>
      <c r="B248">
        <v>2010</v>
      </c>
      <c r="C248">
        <v>9</v>
      </c>
      <c r="D248">
        <v>4</v>
      </c>
      <c r="E248">
        <v>10.28125</v>
      </c>
      <c r="F248">
        <v>12.751042</v>
      </c>
      <c r="G248">
        <v>14.419791999999999</v>
      </c>
      <c r="H248">
        <v>9.7697920000000007</v>
      </c>
      <c r="I248">
        <v>11.928125</v>
      </c>
      <c r="J248">
        <v>14.858333</v>
      </c>
      <c r="K248" t="s">
        <v>34</v>
      </c>
      <c r="L248" t="s">
        <v>34</v>
      </c>
      <c r="M248" t="s">
        <v>34</v>
      </c>
      <c r="N248" t="s">
        <v>34</v>
      </c>
      <c r="O248" t="s">
        <v>34</v>
      </c>
      <c r="P248" t="s">
        <v>34</v>
      </c>
    </row>
    <row r="249" spans="1:16" x14ac:dyDescent="0.3">
      <c r="A249">
        <v>40424</v>
      </c>
      <c r="B249">
        <v>2010</v>
      </c>
      <c r="C249">
        <v>9</v>
      </c>
      <c r="D249">
        <v>5</v>
      </c>
      <c r="E249">
        <v>9.344792</v>
      </c>
      <c r="F249">
        <v>12.686458</v>
      </c>
      <c r="G249">
        <v>13.11875</v>
      </c>
      <c r="H249">
        <v>9.7781249999999993</v>
      </c>
      <c r="I249">
        <v>11.175000000000001</v>
      </c>
      <c r="J249">
        <v>13.9625</v>
      </c>
      <c r="K249" t="s">
        <v>34</v>
      </c>
      <c r="L249" t="s">
        <v>34</v>
      </c>
      <c r="M249" t="s">
        <v>34</v>
      </c>
      <c r="N249" t="s">
        <v>34</v>
      </c>
      <c r="O249" t="s">
        <v>34</v>
      </c>
      <c r="P249" t="s">
        <v>34</v>
      </c>
    </row>
    <row r="250" spans="1:16" x14ac:dyDescent="0.3">
      <c r="A250">
        <v>40425</v>
      </c>
      <c r="B250">
        <v>2010</v>
      </c>
      <c r="C250">
        <v>9</v>
      </c>
      <c r="D250">
        <v>6</v>
      </c>
      <c r="E250">
        <v>8.6739580000000007</v>
      </c>
      <c r="F250">
        <v>13.160417000000001</v>
      </c>
      <c r="G250">
        <v>12.023958</v>
      </c>
      <c r="H250">
        <v>9.796875</v>
      </c>
      <c r="I250">
        <v>10.830208000000001</v>
      </c>
      <c r="J250">
        <v>13.233333</v>
      </c>
      <c r="K250" t="s">
        <v>34</v>
      </c>
      <c r="L250" t="s">
        <v>34</v>
      </c>
      <c r="M250" t="s">
        <v>34</v>
      </c>
      <c r="N250" t="s">
        <v>34</v>
      </c>
      <c r="O250" t="s">
        <v>34</v>
      </c>
      <c r="P250" t="s">
        <v>34</v>
      </c>
    </row>
    <row r="251" spans="1:16" x14ac:dyDescent="0.3">
      <c r="A251">
        <v>40426</v>
      </c>
      <c r="B251">
        <v>2010</v>
      </c>
      <c r="C251">
        <v>9</v>
      </c>
      <c r="D251">
        <v>7</v>
      </c>
      <c r="E251">
        <v>8.84375</v>
      </c>
      <c r="F251">
        <v>12.876042</v>
      </c>
      <c r="G251">
        <v>12.352083</v>
      </c>
      <c r="H251">
        <v>9.8041669999999996</v>
      </c>
      <c r="I251">
        <v>10.613542000000001</v>
      </c>
      <c r="J251">
        <v>12.6625</v>
      </c>
      <c r="K251" t="s">
        <v>34</v>
      </c>
      <c r="L251" t="s">
        <v>34</v>
      </c>
      <c r="M251" t="s">
        <v>34</v>
      </c>
      <c r="N251" t="s">
        <v>34</v>
      </c>
      <c r="O251" t="s">
        <v>34</v>
      </c>
      <c r="P251" t="s">
        <v>34</v>
      </c>
    </row>
    <row r="252" spans="1:16" x14ac:dyDescent="0.3">
      <c r="A252">
        <v>40427</v>
      </c>
      <c r="B252">
        <v>2010</v>
      </c>
      <c r="C252">
        <v>9</v>
      </c>
      <c r="D252">
        <v>8</v>
      </c>
      <c r="E252">
        <v>8.9885420000000007</v>
      </c>
      <c r="F252">
        <v>12.969792</v>
      </c>
      <c r="G252">
        <v>12.423958000000001</v>
      </c>
      <c r="H252">
        <v>9.8239579999999993</v>
      </c>
      <c r="I252">
        <v>10.813542</v>
      </c>
      <c r="J252">
        <v>12.541667</v>
      </c>
      <c r="K252" t="s">
        <v>34</v>
      </c>
      <c r="L252" t="s">
        <v>34</v>
      </c>
      <c r="M252" t="s">
        <v>34</v>
      </c>
      <c r="N252" t="s">
        <v>34</v>
      </c>
      <c r="O252" t="s">
        <v>34</v>
      </c>
      <c r="P252" t="s">
        <v>34</v>
      </c>
    </row>
    <row r="253" spans="1:16" x14ac:dyDescent="0.3">
      <c r="A253">
        <v>40428</v>
      </c>
      <c r="B253">
        <v>2010</v>
      </c>
      <c r="C253">
        <v>9</v>
      </c>
      <c r="D253">
        <v>9</v>
      </c>
      <c r="E253">
        <v>8.920833</v>
      </c>
      <c r="F253">
        <v>12.853125</v>
      </c>
      <c r="G253">
        <v>12.220833000000001</v>
      </c>
      <c r="H253">
        <v>9.8531250000000004</v>
      </c>
      <c r="I253">
        <v>10.629167000000001</v>
      </c>
      <c r="J253">
        <v>12.45</v>
      </c>
      <c r="K253" t="s">
        <v>34</v>
      </c>
      <c r="L253" t="s">
        <v>34</v>
      </c>
      <c r="M253" t="s">
        <v>34</v>
      </c>
      <c r="N253" t="s">
        <v>34</v>
      </c>
      <c r="O253" t="s">
        <v>34</v>
      </c>
      <c r="P253" t="s">
        <v>34</v>
      </c>
    </row>
    <row r="254" spans="1:16" x14ac:dyDescent="0.3">
      <c r="A254">
        <v>40429</v>
      </c>
      <c r="B254">
        <v>2010</v>
      </c>
      <c r="C254">
        <v>9</v>
      </c>
      <c r="D254">
        <v>10</v>
      </c>
      <c r="E254">
        <v>8.9895829999999997</v>
      </c>
      <c r="F254">
        <v>12.667707999999999</v>
      </c>
      <c r="G254">
        <v>12.168749999999999</v>
      </c>
      <c r="H254">
        <v>9.9</v>
      </c>
      <c r="I254">
        <v>10.977083</v>
      </c>
      <c r="J254">
        <v>12.71875</v>
      </c>
      <c r="K254" t="s">
        <v>34</v>
      </c>
      <c r="L254" t="s">
        <v>34</v>
      </c>
      <c r="M254" t="s">
        <v>34</v>
      </c>
      <c r="N254" t="s">
        <v>34</v>
      </c>
      <c r="O254" t="s">
        <v>34</v>
      </c>
      <c r="P254" t="s">
        <v>34</v>
      </c>
    </row>
    <row r="255" spans="1:16" x14ac:dyDescent="0.3">
      <c r="A255">
        <v>40430</v>
      </c>
      <c r="B255">
        <v>2010</v>
      </c>
      <c r="C255">
        <v>9</v>
      </c>
      <c r="D255">
        <v>11</v>
      </c>
      <c r="E255">
        <v>8.717708</v>
      </c>
      <c r="F255">
        <v>12.795833</v>
      </c>
      <c r="G255">
        <v>11.779166999999999</v>
      </c>
      <c r="H255">
        <v>9.9281249999999996</v>
      </c>
      <c r="I255">
        <v>10.8375</v>
      </c>
      <c r="J255">
        <v>13.1</v>
      </c>
      <c r="K255" t="s">
        <v>34</v>
      </c>
      <c r="L255" t="s">
        <v>34</v>
      </c>
      <c r="M255" t="s">
        <v>34</v>
      </c>
      <c r="N255" t="s">
        <v>34</v>
      </c>
      <c r="O255" t="s">
        <v>34</v>
      </c>
      <c r="P255" t="s">
        <v>34</v>
      </c>
    </row>
    <row r="256" spans="1:16" x14ac:dyDescent="0.3">
      <c r="A256">
        <v>40431</v>
      </c>
      <c r="B256">
        <v>2010</v>
      </c>
      <c r="C256">
        <v>9</v>
      </c>
      <c r="D256">
        <v>12</v>
      </c>
      <c r="E256">
        <v>8.9020829999999993</v>
      </c>
      <c r="F256">
        <v>12.877083000000001</v>
      </c>
      <c r="G256">
        <v>11.933695999999999</v>
      </c>
      <c r="H256">
        <v>9.983333</v>
      </c>
      <c r="I256">
        <v>10.981249999999999</v>
      </c>
      <c r="J256">
        <v>13.204167</v>
      </c>
      <c r="K256" t="s">
        <v>34</v>
      </c>
      <c r="L256" t="s">
        <v>34</v>
      </c>
      <c r="M256" t="s">
        <v>34</v>
      </c>
      <c r="N256" t="s">
        <v>34</v>
      </c>
      <c r="O256" t="s">
        <v>34</v>
      </c>
      <c r="P256" t="s">
        <v>34</v>
      </c>
    </row>
    <row r="257" spans="1:16" x14ac:dyDescent="0.3">
      <c r="A257">
        <v>40432</v>
      </c>
      <c r="B257">
        <v>2010</v>
      </c>
      <c r="C257">
        <v>9</v>
      </c>
      <c r="D257">
        <v>13</v>
      </c>
      <c r="E257">
        <v>9.204167</v>
      </c>
      <c r="F257">
        <v>12.848958</v>
      </c>
      <c r="G257">
        <v>12.373958</v>
      </c>
      <c r="H257">
        <v>10.015625</v>
      </c>
      <c r="I257">
        <v>11.209375</v>
      </c>
      <c r="J257">
        <v>13.395833</v>
      </c>
      <c r="K257" t="s">
        <v>34</v>
      </c>
      <c r="L257" t="s">
        <v>34</v>
      </c>
      <c r="M257" t="s">
        <v>34</v>
      </c>
      <c r="N257" t="s">
        <v>34</v>
      </c>
      <c r="O257" t="s">
        <v>34</v>
      </c>
      <c r="P257" t="s">
        <v>34</v>
      </c>
    </row>
    <row r="258" spans="1:16" x14ac:dyDescent="0.3">
      <c r="A258">
        <v>40433</v>
      </c>
      <c r="B258">
        <v>2010</v>
      </c>
      <c r="C258">
        <v>9</v>
      </c>
      <c r="D258">
        <v>14</v>
      </c>
      <c r="E258">
        <v>9.7406249999999996</v>
      </c>
      <c r="F258">
        <v>12.866667</v>
      </c>
      <c r="G258">
        <v>13.390625</v>
      </c>
      <c r="H258">
        <v>10.069792</v>
      </c>
      <c r="I258">
        <v>0</v>
      </c>
      <c r="J258">
        <v>13.795833</v>
      </c>
      <c r="K258" t="s">
        <v>34</v>
      </c>
      <c r="L258" t="s">
        <v>34</v>
      </c>
      <c r="M258" t="s">
        <v>34</v>
      </c>
      <c r="N258" t="s">
        <v>34</v>
      </c>
      <c r="O258" t="s">
        <v>35</v>
      </c>
      <c r="P258" t="s">
        <v>34</v>
      </c>
    </row>
    <row r="259" spans="1:16" x14ac:dyDescent="0.3">
      <c r="A259">
        <v>40434</v>
      </c>
      <c r="B259">
        <v>2010</v>
      </c>
      <c r="C259">
        <v>9</v>
      </c>
      <c r="D259">
        <v>15</v>
      </c>
      <c r="E259">
        <v>9.6</v>
      </c>
      <c r="F259">
        <v>12.947917</v>
      </c>
      <c r="G259">
        <v>13.419791999999999</v>
      </c>
      <c r="H259">
        <v>10.092708</v>
      </c>
      <c r="I259">
        <v>0</v>
      </c>
      <c r="J259">
        <v>13.785417000000001</v>
      </c>
      <c r="K259" t="s">
        <v>34</v>
      </c>
      <c r="L259" t="s">
        <v>34</v>
      </c>
      <c r="M259" t="s">
        <v>34</v>
      </c>
      <c r="N259" t="s">
        <v>34</v>
      </c>
      <c r="O259" t="s">
        <v>35</v>
      </c>
      <c r="P259" t="s">
        <v>34</v>
      </c>
    </row>
    <row r="260" spans="1:16" x14ac:dyDescent="0.3">
      <c r="A260">
        <v>40435</v>
      </c>
      <c r="B260">
        <v>2010</v>
      </c>
      <c r="C260">
        <v>9</v>
      </c>
      <c r="D260">
        <v>16</v>
      </c>
      <c r="E260">
        <v>9.7604170000000003</v>
      </c>
      <c r="F260">
        <v>12.886457999999999</v>
      </c>
      <c r="G260">
        <v>13.8125</v>
      </c>
      <c r="H260">
        <v>10.157292</v>
      </c>
      <c r="I260">
        <v>11.227083</v>
      </c>
      <c r="J260">
        <v>13.239583</v>
      </c>
      <c r="K260" t="s">
        <v>34</v>
      </c>
      <c r="L260" t="s">
        <v>34</v>
      </c>
      <c r="M260" t="s">
        <v>34</v>
      </c>
      <c r="N260" t="s">
        <v>34</v>
      </c>
      <c r="O260" t="s">
        <v>34</v>
      </c>
      <c r="P260" t="s">
        <v>34</v>
      </c>
    </row>
    <row r="261" spans="1:16" x14ac:dyDescent="0.3">
      <c r="A261">
        <v>40436</v>
      </c>
      <c r="B261">
        <v>2010</v>
      </c>
      <c r="C261">
        <v>9</v>
      </c>
      <c r="D261">
        <v>17</v>
      </c>
      <c r="E261">
        <v>9.6218749999999993</v>
      </c>
      <c r="F261">
        <v>13.012499999999999</v>
      </c>
      <c r="G261">
        <v>14.020833</v>
      </c>
      <c r="H261">
        <v>10.179167</v>
      </c>
      <c r="I261">
        <v>11.282292</v>
      </c>
      <c r="J261">
        <v>13.137499999999999</v>
      </c>
      <c r="K261" t="s">
        <v>34</v>
      </c>
      <c r="L261" t="s">
        <v>34</v>
      </c>
      <c r="M261" t="s">
        <v>34</v>
      </c>
      <c r="N261" t="s">
        <v>34</v>
      </c>
      <c r="O261" t="s">
        <v>34</v>
      </c>
      <c r="P261" t="s">
        <v>34</v>
      </c>
    </row>
    <row r="262" spans="1:16" x14ac:dyDescent="0.3">
      <c r="A262">
        <v>40437</v>
      </c>
      <c r="B262">
        <v>2010</v>
      </c>
      <c r="C262">
        <v>9</v>
      </c>
      <c r="D262">
        <v>18</v>
      </c>
      <c r="E262">
        <v>9.545833</v>
      </c>
      <c r="F262">
        <v>13.070833</v>
      </c>
      <c r="G262">
        <v>14.135417</v>
      </c>
      <c r="H262">
        <v>10.232291999999999</v>
      </c>
      <c r="I262">
        <v>10.925000000000001</v>
      </c>
      <c r="J262">
        <v>13.0625</v>
      </c>
      <c r="K262" t="s">
        <v>34</v>
      </c>
      <c r="L262" t="s">
        <v>34</v>
      </c>
      <c r="M262" t="s">
        <v>34</v>
      </c>
      <c r="N262" t="s">
        <v>34</v>
      </c>
      <c r="O262" t="s">
        <v>34</v>
      </c>
      <c r="P262" t="s">
        <v>34</v>
      </c>
    </row>
    <row r="263" spans="1:16" x14ac:dyDescent="0.3">
      <c r="A263">
        <v>40438</v>
      </c>
      <c r="B263">
        <v>2010</v>
      </c>
      <c r="C263">
        <v>9</v>
      </c>
      <c r="D263">
        <v>19</v>
      </c>
      <c r="E263">
        <v>10.064583000000001</v>
      </c>
      <c r="F263">
        <v>12.883333</v>
      </c>
      <c r="G263">
        <v>13.364583</v>
      </c>
      <c r="H263">
        <v>10.278351000000001</v>
      </c>
      <c r="I263">
        <v>11.072917</v>
      </c>
      <c r="J263">
        <v>12.797917</v>
      </c>
      <c r="K263" t="s">
        <v>34</v>
      </c>
      <c r="L263" t="s">
        <v>34</v>
      </c>
      <c r="M263" t="s">
        <v>34</v>
      </c>
      <c r="N263" t="s">
        <v>34</v>
      </c>
      <c r="O263" t="s">
        <v>34</v>
      </c>
      <c r="P263" t="s">
        <v>34</v>
      </c>
    </row>
    <row r="264" spans="1:16" x14ac:dyDescent="0.3">
      <c r="A264">
        <v>40439</v>
      </c>
      <c r="B264">
        <v>2010</v>
      </c>
      <c r="C264">
        <v>9</v>
      </c>
      <c r="D264">
        <v>20</v>
      </c>
      <c r="E264">
        <v>9.7614579999999993</v>
      </c>
      <c r="F264">
        <v>12.548958000000001</v>
      </c>
      <c r="G264">
        <v>12.014583</v>
      </c>
      <c r="H264">
        <v>10.394898</v>
      </c>
      <c r="I264">
        <v>10.828125</v>
      </c>
      <c r="J264">
        <v>12.518750000000001</v>
      </c>
      <c r="K264" t="s">
        <v>34</v>
      </c>
      <c r="L264" t="s">
        <v>34</v>
      </c>
      <c r="M264" t="s">
        <v>34</v>
      </c>
      <c r="N264" t="s">
        <v>34</v>
      </c>
      <c r="O264" t="s">
        <v>34</v>
      </c>
      <c r="P264" t="s">
        <v>34</v>
      </c>
    </row>
    <row r="265" spans="1:16" x14ac:dyDescent="0.3">
      <c r="A265">
        <v>40440</v>
      </c>
      <c r="B265">
        <v>2010</v>
      </c>
      <c r="C265">
        <v>9</v>
      </c>
      <c r="D265">
        <v>21</v>
      </c>
      <c r="E265">
        <v>9.3656249999999996</v>
      </c>
      <c r="F265">
        <v>12.309374999999999</v>
      </c>
      <c r="G265">
        <v>11.558332999999999</v>
      </c>
      <c r="H265">
        <v>10.482291999999999</v>
      </c>
      <c r="I265">
        <v>10.710417</v>
      </c>
      <c r="J265">
        <v>12.327083</v>
      </c>
      <c r="K265" t="s">
        <v>34</v>
      </c>
      <c r="L265" t="s">
        <v>34</v>
      </c>
      <c r="M265" t="s">
        <v>34</v>
      </c>
      <c r="N265" t="s">
        <v>34</v>
      </c>
      <c r="O265" t="s">
        <v>34</v>
      </c>
      <c r="P265" t="s">
        <v>34</v>
      </c>
    </row>
    <row r="266" spans="1:16" x14ac:dyDescent="0.3">
      <c r="A266">
        <v>40441</v>
      </c>
      <c r="B266">
        <v>2010</v>
      </c>
      <c r="C266">
        <v>9</v>
      </c>
      <c r="D266">
        <v>22</v>
      </c>
      <c r="E266">
        <v>9.2531250000000007</v>
      </c>
      <c r="F266">
        <v>12.221875000000001</v>
      </c>
      <c r="G266">
        <v>11.675000000000001</v>
      </c>
      <c r="H266">
        <v>10.617708</v>
      </c>
      <c r="I266">
        <v>10.736458000000001</v>
      </c>
      <c r="J266">
        <v>12.447917</v>
      </c>
      <c r="K266" t="s">
        <v>34</v>
      </c>
      <c r="L266" t="s">
        <v>34</v>
      </c>
      <c r="M266" t="s">
        <v>34</v>
      </c>
      <c r="N266" t="s">
        <v>34</v>
      </c>
      <c r="O266" t="s">
        <v>34</v>
      </c>
      <c r="P266" t="s">
        <v>34</v>
      </c>
    </row>
    <row r="267" spans="1:16" x14ac:dyDescent="0.3">
      <c r="A267">
        <v>40442</v>
      </c>
      <c r="B267">
        <v>2010</v>
      </c>
      <c r="C267">
        <v>9</v>
      </c>
      <c r="D267">
        <v>23</v>
      </c>
      <c r="E267">
        <v>8.8312500000000007</v>
      </c>
      <c r="F267">
        <v>12.228125</v>
      </c>
      <c r="G267">
        <v>11.356382999999999</v>
      </c>
      <c r="H267">
        <v>10.680208</v>
      </c>
      <c r="I267">
        <v>10.365625</v>
      </c>
      <c r="J267">
        <v>11.858333</v>
      </c>
      <c r="K267" t="s">
        <v>34</v>
      </c>
      <c r="L267" t="s">
        <v>34</v>
      </c>
      <c r="M267" t="s">
        <v>34</v>
      </c>
      <c r="N267" t="s">
        <v>34</v>
      </c>
      <c r="O267" t="s">
        <v>34</v>
      </c>
      <c r="P267" t="s">
        <v>34</v>
      </c>
    </row>
    <row r="268" spans="1:16" x14ac:dyDescent="0.3">
      <c r="A268">
        <v>40443</v>
      </c>
      <c r="B268">
        <v>2010</v>
      </c>
      <c r="C268">
        <v>9</v>
      </c>
      <c r="D268">
        <v>24</v>
      </c>
      <c r="E268">
        <v>9.2135420000000003</v>
      </c>
      <c r="F268">
        <v>12.196875</v>
      </c>
      <c r="G268">
        <v>12.005319</v>
      </c>
      <c r="H268">
        <v>10.828125</v>
      </c>
      <c r="I268">
        <v>10.929167</v>
      </c>
      <c r="J268">
        <v>12.264583</v>
      </c>
      <c r="K268" t="s">
        <v>34</v>
      </c>
      <c r="L268" t="s">
        <v>34</v>
      </c>
      <c r="M268" t="s">
        <v>34</v>
      </c>
      <c r="N268" t="s">
        <v>34</v>
      </c>
      <c r="O268" t="s">
        <v>34</v>
      </c>
      <c r="P268" t="s">
        <v>34</v>
      </c>
    </row>
    <row r="269" spans="1:16" x14ac:dyDescent="0.3">
      <c r="A269">
        <v>40444</v>
      </c>
      <c r="B269">
        <v>2010</v>
      </c>
      <c r="C269">
        <v>9</v>
      </c>
      <c r="D269">
        <v>25</v>
      </c>
      <c r="E269">
        <v>8.890625</v>
      </c>
      <c r="F269">
        <v>12.797917</v>
      </c>
      <c r="G269">
        <v>11.755208</v>
      </c>
      <c r="H269">
        <v>10.949484999999999</v>
      </c>
      <c r="I269">
        <v>10.887499999999999</v>
      </c>
      <c r="J269">
        <v>13.020833</v>
      </c>
      <c r="K269" t="s">
        <v>34</v>
      </c>
      <c r="L269" t="s">
        <v>34</v>
      </c>
      <c r="M269" t="s">
        <v>34</v>
      </c>
      <c r="N269" t="s">
        <v>34</v>
      </c>
      <c r="O269" t="s">
        <v>34</v>
      </c>
      <c r="P269" t="s">
        <v>34</v>
      </c>
    </row>
    <row r="270" spans="1:16" x14ac:dyDescent="0.3">
      <c r="A270">
        <v>40445</v>
      </c>
      <c r="B270">
        <v>2010</v>
      </c>
      <c r="C270">
        <v>9</v>
      </c>
      <c r="D270">
        <v>26</v>
      </c>
      <c r="E270">
        <v>9.2395829999999997</v>
      </c>
      <c r="F270">
        <v>12.555208</v>
      </c>
      <c r="G270">
        <v>12.123958</v>
      </c>
      <c r="H270">
        <v>11.082292000000001</v>
      </c>
      <c r="I270">
        <v>0</v>
      </c>
      <c r="J270">
        <v>13.116667</v>
      </c>
      <c r="K270" t="s">
        <v>34</v>
      </c>
      <c r="L270" t="s">
        <v>34</v>
      </c>
      <c r="M270" t="s">
        <v>34</v>
      </c>
      <c r="N270" t="s">
        <v>34</v>
      </c>
      <c r="O270" t="s">
        <v>35</v>
      </c>
      <c r="P270" t="s">
        <v>34</v>
      </c>
    </row>
    <row r="271" spans="1:16" x14ac:dyDescent="0.3">
      <c r="A271">
        <v>40446</v>
      </c>
      <c r="B271">
        <v>2010</v>
      </c>
      <c r="C271">
        <v>9</v>
      </c>
      <c r="D271">
        <v>27</v>
      </c>
      <c r="E271">
        <v>9.5031250000000007</v>
      </c>
      <c r="F271">
        <v>12.857291999999999</v>
      </c>
      <c r="G271">
        <v>12.858333</v>
      </c>
      <c r="H271">
        <v>11.227083</v>
      </c>
      <c r="I271">
        <v>0</v>
      </c>
      <c r="J271">
        <v>13.525</v>
      </c>
      <c r="K271" t="s">
        <v>34</v>
      </c>
      <c r="L271" t="s">
        <v>34</v>
      </c>
      <c r="M271" t="s">
        <v>34</v>
      </c>
      <c r="N271" t="s">
        <v>34</v>
      </c>
      <c r="O271" t="s">
        <v>35</v>
      </c>
      <c r="P271" t="s">
        <v>34</v>
      </c>
    </row>
    <row r="272" spans="1:16" x14ac:dyDescent="0.3">
      <c r="A272">
        <v>40447</v>
      </c>
      <c r="B272">
        <v>2010</v>
      </c>
      <c r="C272">
        <v>9</v>
      </c>
      <c r="D272">
        <v>28</v>
      </c>
      <c r="E272">
        <v>9.7312499999999993</v>
      </c>
      <c r="F272">
        <v>12.6875</v>
      </c>
      <c r="G272">
        <v>13.541667</v>
      </c>
      <c r="H272">
        <v>11.389583</v>
      </c>
      <c r="I272">
        <v>0</v>
      </c>
      <c r="J272">
        <v>13.916667</v>
      </c>
      <c r="K272" t="s">
        <v>34</v>
      </c>
      <c r="L272" t="s">
        <v>34</v>
      </c>
      <c r="M272" t="s">
        <v>34</v>
      </c>
      <c r="N272" t="s">
        <v>34</v>
      </c>
      <c r="O272" t="s">
        <v>35</v>
      </c>
      <c r="P272" t="s">
        <v>34</v>
      </c>
    </row>
    <row r="273" spans="1:16" x14ac:dyDescent="0.3">
      <c r="A273">
        <v>40448</v>
      </c>
      <c r="B273">
        <v>2010</v>
      </c>
      <c r="C273">
        <v>9</v>
      </c>
      <c r="D273">
        <v>29</v>
      </c>
      <c r="E273">
        <v>9.5489580000000007</v>
      </c>
      <c r="F273">
        <v>13.012499999999999</v>
      </c>
      <c r="G273">
        <v>14.027082999999999</v>
      </c>
      <c r="H273">
        <v>11.5625</v>
      </c>
      <c r="I273">
        <v>0</v>
      </c>
      <c r="J273">
        <v>13.854167</v>
      </c>
      <c r="K273" t="s">
        <v>34</v>
      </c>
      <c r="L273" t="s">
        <v>34</v>
      </c>
      <c r="M273" t="s">
        <v>34</v>
      </c>
      <c r="N273" t="s">
        <v>34</v>
      </c>
      <c r="O273" t="s">
        <v>35</v>
      </c>
      <c r="P273" t="s">
        <v>34</v>
      </c>
    </row>
    <row r="274" spans="1:16" x14ac:dyDescent="0.3">
      <c r="A274">
        <v>40449</v>
      </c>
      <c r="B274">
        <v>2010</v>
      </c>
      <c r="C274">
        <v>9</v>
      </c>
      <c r="D274">
        <v>30</v>
      </c>
      <c r="E274">
        <v>9.3052080000000004</v>
      </c>
      <c r="F274">
        <v>13.048958000000001</v>
      </c>
      <c r="G274">
        <v>13.661458</v>
      </c>
      <c r="H274">
        <v>11.726042</v>
      </c>
      <c r="I274">
        <v>0</v>
      </c>
      <c r="J274">
        <v>13.827083</v>
      </c>
      <c r="K274" t="s">
        <v>34</v>
      </c>
      <c r="L274" t="s">
        <v>34</v>
      </c>
      <c r="M274" t="s">
        <v>34</v>
      </c>
      <c r="N274" t="s">
        <v>34</v>
      </c>
      <c r="O274" t="s">
        <v>35</v>
      </c>
      <c r="P274" t="s">
        <v>34</v>
      </c>
    </row>
    <row r="275" spans="1:16" x14ac:dyDescent="0.3">
      <c r="A275">
        <v>40450</v>
      </c>
      <c r="B275">
        <v>2010</v>
      </c>
      <c r="C275">
        <v>10</v>
      </c>
      <c r="D275">
        <v>1</v>
      </c>
      <c r="E275">
        <v>9.34375</v>
      </c>
      <c r="F275">
        <v>12.344792</v>
      </c>
      <c r="G275">
        <v>13.094792</v>
      </c>
      <c r="H275">
        <v>11.922917</v>
      </c>
      <c r="I275">
        <v>11.31875</v>
      </c>
      <c r="J275">
        <v>13.070833</v>
      </c>
      <c r="K275" t="s">
        <v>34</v>
      </c>
      <c r="L275" t="s">
        <v>34</v>
      </c>
      <c r="M275" t="s">
        <v>34</v>
      </c>
      <c r="N275" t="s">
        <v>34</v>
      </c>
      <c r="O275" t="s">
        <v>34</v>
      </c>
      <c r="P275" t="s">
        <v>34</v>
      </c>
    </row>
    <row r="276" spans="1:16" x14ac:dyDescent="0.3">
      <c r="A276">
        <v>40451</v>
      </c>
      <c r="B276">
        <v>2010</v>
      </c>
      <c r="C276">
        <v>10</v>
      </c>
      <c r="D276">
        <v>2</v>
      </c>
      <c r="E276">
        <v>9.1947919999999996</v>
      </c>
      <c r="F276">
        <v>11.210417</v>
      </c>
      <c r="G276">
        <v>13.188542</v>
      </c>
      <c r="H276">
        <v>12.140625</v>
      </c>
      <c r="I276">
        <v>11.053125</v>
      </c>
      <c r="J276">
        <v>13.331250000000001</v>
      </c>
      <c r="K276" t="s">
        <v>34</v>
      </c>
      <c r="L276" t="s">
        <v>34</v>
      </c>
      <c r="M276" t="s">
        <v>34</v>
      </c>
      <c r="N276" t="s">
        <v>34</v>
      </c>
      <c r="O276" t="s">
        <v>34</v>
      </c>
      <c r="P276" t="s">
        <v>34</v>
      </c>
    </row>
    <row r="277" spans="1:16" x14ac:dyDescent="0.3">
      <c r="A277">
        <v>40452</v>
      </c>
      <c r="B277">
        <v>2010</v>
      </c>
      <c r="C277">
        <v>10</v>
      </c>
      <c r="D277">
        <v>3</v>
      </c>
      <c r="E277">
        <v>9.3520830000000004</v>
      </c>
      <c r="F277">
        <v>11.551042000000001</v>
      </c>
      <c r="G277">
        <v>13.294791999999999</v>
      </c>
      <c r="H277">
        <v>12.373958</v>
      </c>
      <c r="I277">
        <v>10.742708</v>
      </c>
      <c r="J277">
        <v>12.3375</v>
      </c>
      <c r="K277" t="s">
        <v>34</v>
      </c>
      <c r="L277" t="s">
        <v>34</v>
      </c>
      <c r="M277" t="s">
        <v>34</v>
      </c>
      <c r="N277" t="s">
        <v>34</v>
      </c>
      <c r="O277" t="s">
        <v>34</v>
      </c>
      <c r="P277" t="s">
        <v>34</v>
      </c>
    </row>
    <row r="278" spans="1:16" x14ac:dyDescent="0.3">
      <c r="A278">
        <v>40453</v>
      </c>
      <c r="B278">
        <v>2010</v>
      </c>
      <c r="C278">
        <v>10</v>
      </c>
      <c r="D278">
        <v>4</v>
      </c>
      <c r="E278">
        <v>9.0760419999999993</v>
      </c>
      <c r="F278">
        <v>11.220833000000001</v>
      </c>
      <c r="G278">
        <v>12.646875</v>
      </c>
      <c r="H278">
        <v>12.61875</v>
      </c>
      <c r="I278">
        <v>10.720833000000001</v>
      </c>
      <c r="J278">
        <v>11.983333</v>
      </c>
      <c r="K278" t="s">
        <v>34</v>
      </c>
      <c r="L278" t="s">
        <v>34</v>
      </c>
      <c r="M278" t="s">
        <v>34</v>
      </c>
      <c r="N278" t="s">
        <v>34</v>
      </c>
      <c r="O278" t="s">
        <v>34</v>
      </c>
      <c r="P278" t="s">
        <v>34</v>
      </c>
    </row>
    <row r="279" spans="1:16" x14ac:dyDescent="0.3">
      <c r="A279">
        <v>40454</v>
      </c>
      <c r="B279">
        <v>2010</v>
      </c>
      <c r="C279">
        <v>10</v>
      </c>
      <c r="D279">
        <v>5</v>
      </c>
      <c r="E279">
        <v>7.9718749999999998</v>
      </c>
      <c r="F279">
        <v>10.565625000000001</v>
      </c>
      <c r="G279">
        <v>11.393750000000001</v>
      </c>
      <c r="H279">
        <v>12.894792000000001</v>
      </c>
      <c r="I279">
        <v>10.282292</v>
      </c>
      <c r="J279">
        <v>11.785417000000001</v>
      </c>
      <c r="K279" t="s">
        <v>34</v>
      </c>
      <c r="L279" t="s">
        <v>34</v>
      </c>
      <c r="M279" t="s">
        <v>34</v>
      </c>
      <c r="N279" t="s">
        <v>34</v>
      </c>
      <c r="O279" t="s">
        <v>34</v>
      </c>
      <c r="P279" t="s">
        <v>34</v>
      </c>
    </row>
    <row r="280" spans="1:16" x14ac:dyDescent="0.3">
      <c r="A280">
        <v>40455</v>
      </c>
      <c r="B280">
        <v>2010</v>
      </c>
      <c r="C280">
        <v>10</v>
      </c>
      <c r="D280">
        <v>6</v>
      </c>
      <c r="E280">
        <v>7.8885420000000002</v>
      </c>
      <c r="F280">
        <v>11.359375</v>
      </c>
      <c r="G280">
        <v>11.094792</v>
      </c>
      <c r="H280">
        <v>13.213542</v>
      </c>
      <c r="I280">
        <v>10.422917</v>
      </c>
      <c r="J280">
        <v>11.606249999999999</v>
      </c>
      <c r="K280" t="s">
        <v>34</v>
      </c>
      <c r="L280" t="s">
        <v>34</v>
      </c>
      <c r="M280" t="s">
        <v>34</v>
      </c>
      <c r="N280" t="s">
        <v>34</v>
      </c>
      <c r="O280" t="s">
        <v>34</v>
      </c>
      <c r="P280" t="s">
        <v>34</v>
      </c>
    </row>
    <row r="281" spans="1:16" x14ac:dyDescent="0.3">
      <c r="A281">
        <v>40456</v>
      </c>
      <c r="B281">
        <v>2010</v>
      </c>
      <c r="C281">
        <v>10</v>
      </c>
      <c r="D281">
        <v>7</v>
      </c>
      <c r="E281">
        <v>8.7364580000000007</v>
      </c>
      <c r="F281">
        <v>10.379167000000001</v>
      </c>
      <c r="G281">
        <v>11.802083</v>
      </c>
      <c r="H281">
        <v>13.580208000000001</v>
      </c>
      <c r="I281">
        <v>10.839582999999999</v>
      </c>
      <c r="J281">
        <v>12.085417</v>
      </c>
      <c r="K281" t="s">
        <v>34</v>
      </c>
      <c r="L281" t="s">
        <v>34</v>
      </c>
      <c r="M281" t="s">
        <v>34</v>
      </c>
      <c r="N281" t="s">
        <v>34</v>
      </c>
      <c r="O281" t="s">
        <v>34</v>
      </c>
      <c r="P281" t="s">
        <v>34</v>
      </c>
    </row>
    <row r="282" spans="1:16" x14ac:dyDescent="0.3">
      <c r="A282">
        <v>40457</v>
      </c>
      <c r="B282">
        <v>2010</v>
      </c>
      <c r="C282">
        <v>10</v>
      </c>
      <c r="D282">
        <v>8</v>
      </c>
      <c r="E282">
        <v>8.8874999999999993</v>
      </c>
      <c r="F282">
        <v>9.4791670000000003</v>
      </c>
      <c r="G282">
        <v>12.229167</v>
      </c>
      <c r="H282">
        <v>13.980207999999999</v>
      </c>
      <c r="I282">
        <v>10.810416999999999</v>
      </c>
      <c r="J282">
        <v>12.639583</v>
      </c>
      <c r="K282" t="s">
        <v>34</v>
      </c>
      <c r="L282" t="s">
        <v>34</v>
      </c>
      <c r="M282" t="s">
        <v>34</v>
      </c>
      <c r="N282" t="s">
        <v>34</v>
      </c>
      <c r="O282" t="s">
        <v>34</v>
      </c>
      <c r="P282" t="s">
        <v>34</v>
      </c>
    </row>
    <row r="283" spans="1:16" x14ac:dyDescent="0.3">
      <c r="A283">
        <v>40458</v>
      </c>
      <c r="B283">
        <v>2010</v>
      </c>
      <c r="C283">
        <v>10</v>
      </c>
      <c r="D283">
        <v>9</v>
      </c>
      <c r="E283">
        <v>8.8656249999999996</v>
      </c>
      <c r="F283">
        <v>9.2541670000000007</v>
      </c>
      <c r="G283">
        <v>12.196875</v>
      </c>
      <c r="H283">
        <v>14.410417000000001</v>
      </c>
      <c r="I283">
        <v>10.456250000000001</v>
      </c>
      <c r="J283">
        <v>12.327083</v>
      </c>
      <c r="K283" t="s">
        <v>34</v>
      </c>
      <c r="L283" t="s">
        <v>34</v>
      </c>
      <c r="M283" t="s">
        <v>34</v>
      </c>
      <c r="N283" t="s">
        <v>34</v>
      </c>
      <c r="O283" t="s">
        <v>34</v>
      </c>
      <c r="P283" t="s">
        <v>34</v>
      </c>
    </row>
    <row r="284" spans="1:16" x14ac:dyDescent="0.3">
      <c r="A284">
        <v>40459</v>
      </c>
      <c r="B284">
        <v>2010</v>
      </c>
      <c r="C284">
        <v>10</v>
      </c>
      <c r="D284">
        <v>10</v>
      </c>
      <c r="E284">
        <v>9.0500000000000007</v>
      </c>
      <c r="F284">
        <v>9.3187499999999996</v>
      </c>
      <c r="G284">
        <v>11.965624999999999</v>
      </c>
      <c r="H284">
        <v>14.859375</v>
      </c>
      <c r="I284">
        <v>10.6875</v>
      </c>
      <c r="J284">
        <v>11.8125</v>
      </c>
      <c r="K284" t="s">
        <v>34</v>
      </c>
      <c r="L284" t="s">
        <v>34</v>
      </c>
      <c r="M284" t="s">
        <v>34</v>
      </c>
      <c r="N284" t="s">
        <v>34</v>
      </c>
      <c r="O284" t="s">
        <v>34</v>
      </c>
      <c r="P284" t="s">
        <v>34</v>
      </c>
    </row>
    <row r="285" spans="1:16" x14ac:dyDescent="0.3">
      <c r="A285">
        <v>40460</v>
      </c>
      <c r="B285">
        <v>2010</v>
      </c>
      <c r="C285">
        <v>10</v>
      </c>
      <c r="D285">
        <v>11</v>
      </c>
      <c r="E285">
        <v>8.1895830000000007</v>
      </c>
      <c r="F285">
        <v>9.4312500000000004</v>
      </c>
      <c r="G285">
        <v>10.6625</v>
      </c>
      <c r="H285">
        <v>15.294791999999999</v>
      </c>
      <c r="I285">
        <v>10.594317999999999</v>
      </c>
      <c r="J285">
        <v>11.785417000000001</v>
      </c>
      <c r="K285" t="s">
        <v>34</v>
      </c>
      <c r="L285" t="s">
        <v>34</v>
      </c>
      <c r="M285" t="s">
        <v>34</v>
      </c>
      <c r="N285" t="s">
        <v>34</v>
      </c>
      <c r="O285" t="s">
        <v>34</v>
      </c>
      <c r="P285" t="s">
        <v>34</v>
      </c>
    </row>
    <row r="286" spans="1:16" x14ac:dyDescent="0.3">
      <c r="A286">
        <v>40461</v>
      </c>
      <c r="B286">
        <v>2010</v>
      </c>
      <c r="C286">
        <v>10</v>
      </c>
      <c r="D286">
        <v>12</v>
      </c>
      <c r="E286">
        <v>7.2291670000000003</v>
      </c>
      <c r="F286">
        <v>10.163542</v>
      </c>
      <c r="G286">
        <v>9.452083</v>
      </c>
      <c r="H286">
        <v>15.692708</v>
      </c>
      <c r="I286">
        <v>10.135417</v>
      </c>
      <c r="J286">
        <v>11.231249999999999</v>
      </c>
      <c r="K286" t="s">
        <v>34</v>
      </c>
      <c r="L286" t="s">
        <v>34</v>
      </c>
      <c r="M286" t="s">
        <v>34</v>
      </c>
      <c r="N286" t="s">
        <v>34</v>
      </c>
      <c r="O286" t="s">
        <v>34</v>
      </c>
      <c r="P286" t="s">
        <v>34</v>
      </c>
    </row>
    <row r="287" spans="1:16" x14ac:dyDescent="0.3">
      <c r="A287">
        <v>40462</v>
      </c>
      <c r="B287">
        <v>2010</v>
      </c>
      <c r="C287">
        <v>10</v>
      </c>
      <c r="D287">
        <v>13</v>
      </c>
      <c r="E287">
        <v>7.6041670000000003</v>
      </c>
      <c r="F287">
        <v>9.7114580000000004</v>
      </c>
      <c r="G287">
        <v>9.40625</v>
      </c>
      <c r="H287">
        <v>16.059374999999999</v>
      </c>
      <c r="I287">
        <v>10.398958</v>
      </c>
      <c r="J287">
        <v>11.104167</v>
      </c>
      <c r="K287" t="s">
        <v>34</v>
      </c>
      <c r="L287" t="s">
        <v>34</v>
      </c>
      <c r="M287" t="s">
        <v>34</v>
      </c>
      <c r="N287" t="s">
        <v>34</v>
      </c>
      <c r="O287" t="s">
        <v>34</v>
      </c>
      <c r="P287" t="s">
        <v>34</v>
      </c>
    </row>
    <row r="288" spans="1:16" x14ac:dyDescent="0.3">
      <c r="A288">
        <v>40463</v>
      </c>
      <c r="B288">
        <v>2010</v>
      </c>
      <c r="C288">
        <v>10</v>
      </c>
      <c r="D288">
        <v>14</v>
      </c>
      <c r="E288">
        <v>7.657292</v>
      </c>
      <c r="F288">
        <v>9.3302080000000007</v>
      </c>
      <c r="G288">
        <v>9.4010420000000003</v>
      </c>
      <c r="H288">
        <v>16.383333</v>
      </c>
      <c r="I288">
        <v>10.441667000000001</v>
      </c>
      <c r="J288">
        <v>11.327083</v>
      </c>
      <c r="K288" t="s">
        <v>34</v>
      </c>
      <c r="L288" t="s">
        <v>34</v>
      </c>
      <c r="M288" t="s">
        <v>34</v>
      </c>
      <c r="N288" t="s">
        <v>34</v>
      </c>
      <c r="O288" t="s">
        <v>34</v>
      </c>
      <c r="P288" t="s">
        <v>34</v>
      </c>
    </row>
    <row r="289" spans="1:16" x14ac:dyDescent="0.3">
      <c r="A289">
        <v>40464</v>
      </c>
      <c r="B289">
        <v>2010</v>
      </c>
      <c r="C289">
        <v>10</v>
      </c>
      <c r="D289">
        <v>15</v>
      </c>
      <c r="E289">
        <v>7.795833</v>
      </c>
      <c r="F289">
        <v>9.2687500000000007</v>
      </c>
      <c r="G289">
        <v>9.8020829999999997</v>
      </c>
      <c r="H289">
        <v>16.555208</v>
      </c>
      <c r="I289">
        <v>10.635417</v>
      </c>
      <c r="J289">
        <v>11.389583</v>
      </c>
      <c r="K289" t="s">
        <v>34</v>
      </c>
      <c r="L289" t="s">
        <v>34</v>
      </c>
      <c r="M289" t="s">
        <v>34</v>
      </c>
      <c r="N289" t="s">
        <v>34</v>
      </c>
      <c r="O289" t="s">
        <v>34</v>
      </c>
      <c r="P289" t="s">
        <v>34</v>
      </c>
    </row>
    <row r="290" spans="1:16" x14ac:dyDescent="0.3">
      <c r="A290">
        <v>40465</v>
      </c>
      <c r="B290">
        <v>2010</v>
      </c>
      <c r="C290">
        <v>10</v>
      </c>
      <c r="D290">
        <v>16</v>
      </c>
      <c r="E290">
        <v>7.670833</v>
      </c>
      <c r="F290">
        <v>9.327083</v>
      </c>
      <c r="G290">
        <v>9.5489580000000007</v>
      </c>
      <c r="H290">
        <v>16.636458000000001</v>
      </c>
      <c r="I290">
        <v>10.418749999999999</v>
      </c>
      <c r="J290">
        <v>11.097917000000001</v>
      </c>
      <c r="K290" t="s">
        <v>34</v>
      </c>
      <c r="L290" t="s">
        <v>34</v>
      </c>
      <c r="M290" t="s">
        <v>34</v>
      </c>
      <c r="N290" t="s">
        <v>34</v>
      </c>
      <c r="O290" t="s">
        <v>34</v>
      </c>
      <c r="P290" t="s">
        <v>34</v>
      </c>
    </row>
    <row r="291" spans="1:16" x14ac:dyDescent="0.3">
      <c r="A291">
        <v>40466</v>
      </c>
      <c r="B291">
        <v>2010</v>
      </c>
      <c r="C291">
        <v>10</v>
      </c>
      <c r="D291">
        <v>17</v>
      </c>
      <c r="E291">
        <v>7.9822920000000002</v>
      </c>
      <c r="F291">
        <v>9.0906249999999993</v>
      </c>
      <c r="G291">
        <v>9.4270829999999997</v>
      </c>
      <c r="H291">
        <v>16.708333</v>
      </c>
      <c r="I291">
        <v>10.469792</v>
      </c>
      <c r="J291">
        <v>10.854167</v>
      </c>
      <c r="K291" t="s">
        <v>34</v>
      </c>
      <c r="L291" t="s">
        <v>34</v>
      </c>
      <c r="M291" t="s">
        <v>34</v>
      </c>
      <c r="N291" t="s">
        <v>34</v>
      </c>
      <c r="O291" t="s">
        <v>34</v>
      </c>
      <c r="P291" t="s">
        <v>34</v>
      </c>
    </row>
    <row r="292" spans="1:16" x14ac:dyDescent="0.3">
      <c r="A292">
        <v>40467</v>
      </c>
      <c r="B292">
        <v>2010</v>
      </c>
      <c r="C292">
        <v>10</v>
      </c>
      <c r="D292">
        <v>18</v>
      </c>
      <c r="E292">
        <v>7.016667</v>
      </c>
      <c r="F292">
        <v>9.1479169999999996</v>
      </c>
      <c r="G292">
        <v>8.626042</v>
      </c>
      <c r="H292">
        <v>16.769791999999999</v>
      </c>
      <c r="I292">
        <v>10.052083</v>
      </c>
      <c r="J292">
        <v>10.637499999999999</v>
      </c>
      <c r="K292" t="s">
        <v>34</v>
      </c>
      <c r="L292" t="s">
        <v>34</v>
      </c>
      <c r="M292" t="s">
        <v>34</v>
      </c>
      <c r="N292" t="s">
        <v>34</v>
      </c>
      <c r="O292" t="s">
        <v>34</v>
      </c>
      <c r="P292" t="s">
        <v>34</v>
      </c>
    </row>
    <row r="293" spans="1:16" x14ac:dyDescent="0.3">
      <c r="A293">
        <v>40468</v>
      </c>
      <c r="B293">
        <v>2010</v>
      </c>
      <c r="C293">
        <v>10</v>
      </c>
      <c r="D293">
        <v>19</v>
      </c>
      <c r="E293">
        <v>6.8510419999999996</v>
      </c>
      <c r="F293">
        <v>9.3156250000000007</v>
      </c>
      <c r="G293">
        <v>8.170833</v>
      </c>
      <c r="H293">
        <v>16.836458</v>
      </c>
      <c r="I293">
        <v>10.074999999999999</v>
      </c>
      <c r="J293">
        <v>10.420833</v>
      </c>
      <c r="K293" t="s">
        <v>34</v>
      </c>
      <c r="L293" t="s">
        <v>34</v>
      </c>
      <c r="M293" t="s">
        <v>34</v>
      </c>
      <c r="N293" t="s">
        <v>34</v>
      </c>
      <c r="O293" t="s">
        <v>34</v>
      </c>
      <c r="P293" t="s">
        <v>34</v>
      </c>
    </row>
    <row r="294" spans="1:16" x14ac:dyDescent="0.3">
      <c r="A294">
        <v>40469</v>
      </c>
      <c r="B294">
        <v>2010</v>
      </c>
      <c r="C294">
        <v>10</v>
      </c>
      <c r="D294">
        <v>20</v>
      </c>
      <c r="E294">
        <v>7.0208329999999997</v>
      </c>
      <c r="F294">
        <v>9.1999999999999993</v>
      </c>
      <c r="G294">
        <v>8.2520830000000007</v>
      </c>
      <c r="H294">
        <v>16.783332999999999</v>
      </c>
      <c r="I294">
        <v>10.122916999999999</v>
      </c>
      <c r="J294">
        <v>10.612500000000001</v>
      </c>
      <c r="K294" t="s">
        <v>34</v>
      </c>
      <c r="L294" t="s">
        <v>34</v>
      </c>
      <c r="M294" t="s">
        <v>34</v>
      </c>
      <c r="N294" t="s">
        <v>34</v>
      </c>
      <c r="O294" t="s">
        <v>34</v>
      </c>
      <c r="P294" t="s">
        <v>34</v>
      </c>
    </row>
    <row r="295" spans="1:16" x14ac:dyDescent="0.3">
      <c r="A295">
        <v>40470</v>
      </c>
      <c r="B295">
        <v>2010</v>
      </c>
      <c r="C295">
        <v>10</v>
      </c>
      <c r="D295">
        <v>21</v>
      </c>
      <c r="E295">
        <v>7.1947919999999996</v>
      </c>
      <c r="F295">
        <v>8.890625</v>
      </c>
      <c r="G295">
        <v>8.3947920000000007</v>
      </c>
      <c r="H295">
        <v>16.636458000000001</v>
      </c>
      <c r="I295">
        <v>10.019792000000001</v>
      </c>
      <c r="J295">
        <v>10.622916999999999</v>
      </c>
      <c r="K295" t="s">
        <v>34</v>
      </c>
      <c r="L295" t="s">
        <v>34</v>
      </c>
      <c r="M295" t="s">
        <v>34</v>
      </c>
      <c r="N295" t="s">
        <v>34</v>
      </c>
      <c r="O295" t="s">
        <v>34</v>
      </c>
      <c r="P295" t="s">
        <v>34</v>
      </c>
    </row>
    <row r="296" spans="1:16" x14ac:dyDescent="0.3">
      <c r="A296">
        <v>40471</v>
      </c>
      <c r="B296">
        <v>2010</v>
      </c>
      <c r="C296">
        <v>10</v>
      </c>
      <c r="D296">
        <v>22</v>
      </c>
      <c r="E296">
        <v>7.8333329999999997</v>
      </c>
      <c r="F296">
        <v>8.5083330000000004</v>
      </c>
      <c r="G296">
        <v>9.2614579999999993</v>
      </c>
      <c r="H296">
        <v>16.590624999999999</v>
      </c>
      <c r="I296">
        <v>10.36875</v>
      </c>
      <c r="J296">
        <v>10.872916999999999</v>
      </c>
      <c r="K296" t="s">
        <v>34</v>
      </c>
      <c r="L296" t="s">
        <v>34</v>
      </c>
      <c r="M296" t="s">
        <v>34</v>
      </c>
      <c r="N296" t="s">
        <v>34</v>
      </c>
      <c r="O296" t="s">
        <v>34</v>
      </c>
      <c r="P296" t="s">
        <v>34</v>
      </c>
    </row>
    <row r="297" spans="1:16" x14ac:dyDescent="0.3">
      <c r="A297">
        <v>40472</v>
      </c>
      <c r="B297">
        <v>2010</v>
      </c>
      <c r="C297">
        <v>10</v>
      </c>
      <c r="D297">
        <v>23</v>
      </c>
      <c r="E297">
        <v>7.8968749999999996</v>
      </c>
      <c r="F297">
        <v>8.6489580000000004</v>
      </c>
      <c r="G297">
        <v>9.4864580000000007</v>
      </c>
      <c r="H297">
        <v>16.596875000000001</v>
      </c>
      <c r="I297">
        <v>10.442708</v>
      </c>
      <c r="J297">
        <v>10.920833</v>
      </c>
      <c r="K297" t="s">
        <v>34</v>
      </c>
      <c r="L297" t="s">
        <v>34</v>
      </c>
      <c r="M297" t="s">
        <v>34</v>
      </c>
      <c r="N297" t="s">
        <v>34</v>
      </c>
      <c r="O297" t="s">
        <v>34</v>
      </c>
      <c r="P297" t="s">
        <v>34</v>
      </c>
    </row>
    <row r="298" spans="1:16" x14ac:dyDescent="0.3">
      <c r="A298">
        <v>40473</v>
      </c>
      <c r="B298">
        <v>2010</v>
      </c>
      <c r="C298">
        <v>10</v>
      </c>
      <c r="D298">
        <v>24</v>
      </c>
      <c r="E298">
        <v>7.9583329999999997</v>
      </c>
      <c r="F298">
        <v>8.751042</v>
      </c>
      <c r="G298">
        <v>9.1184779999999996</v>
      </c>
      <c r="H298">
        <v>16.408332999999999</v>
      </c>
      <c r="I298">
        <v>10.138541999999999</v>
      </c>
      <c r="J298">
        <v>10.839582999999999</v>
      </c>
      <c r="K298" t="s">
        <v>34</v>
      </c>
      <c r="L298" t="s">
        <v>34</v>
      </c>
      <c r="M298" t="s">
        <v>34</v>
      </c>
      <c r="N298" t="s">
        <v>34</v>
      </c>
      <c r="O298" t="s">
        <v>34</v>
      </c>
      <c r="P298" t="s">
        <v>34</v>
      </c>
    </row>
    <row r="299" spans="1:16" x14ac:dyDescent="0.3">
      <c r="A299">
        <v>40474</v>
      </c>
      <c r="B299">
        <v>2010</v>
      </c>
      <c r="C299">
        <v>10</v>
      </c>
      <c r="D299">
        <v>25</v>
      </c>
      <c r="E299">
        <v>7.1958330000000004</v>
      </c>
      <c r="F299">
        <v>8.5208329999999997</v>
      </c>
      <c r="G299">
        <v>7.8187499999999996</v>
      </c>
      <c r="H299">
        <v>14.703125</v>
      </c>
      <c r="I299">
        <v>9.40625</v>
      </c>
      <c r="J299">
        <v>10.014583</v>
      </c>
      <c r="K299" t="s">
        <v>34</v>
      </c>
      <c r="L299" t="s">
        <v>34</v>
      </c>
      <c r="M299" t="s">
        <v>34</v>
      </c>
      <c r="N299" t="s">
        <v>34</v>
      </c>
      <c r="O299" t="s">
        <v>34</v>
      </c>
      <c r="P299" t="s">
        <v>34</v>
      </c>
    </row>
    <row r="300" spans="1:16" x14ac:dyDescent="0.3">
      <c r="A300">
        <v>40475</v>
      </c>
      <c r="B300">
        <v>2010</v>
      </c>
      <c r="C300">
        <v>10</v>
      </c>
      <c r="D300">
        <v>26</v>
      </c>
      <c r="E300">
        <v>5.6833330000000002</v>
      </c>
      <c r="F300">
        <v>8.094792</v>
      </c>
      <c r="G300">
        <v>6.7895830000000004</v>
      </c>
      <c r="H300">
        <v>13.238542000000001</v>
      </c>
      <c r="I300">
        <v>8.6217389999999998</v>
      </c>
      <c r="J300">
        <v>9.172917</v>
      </c>
      <c r="K300" t="s">
        <v>34</v>
      </c>
      <c r="L300" t="s">
        <v>34</v>
      </c>
      <c r="M300" t="s">
        <v>34</v>
      </c>
      <c r="N300" t="s">
        <v>34</v>
      </c>
      <c r="O300" t="s">
        <v>34</v>
      </c>
      <c r="P300" t="s">
        <v>34</v>
      </c>
    </row>
    <row r="301" spans="1:16" x14ac:dyDescent="0.3">
      <c r="A301">
        <v>40476</v>
      </c>
      <c r="B301">
        <v>2010</v>
      </c>
      <c r="C301">
        <v>10</v>
      </c>
      <c r="D301">
        <v>27</v>
      </c>
      <c r="E301">
        <v>5.9770830000000004</v>
      </c>
      <c r="F301">
        <v>8.109375</v>
      </c>
      <c r="G301">
        <v>6.876042</v>
      </c>
      <c r="H301">
        <v>12.631959</v>
      </c>
      <c r="I301">
        <v>9.1187500000000004</v>
      </c>
      <c r="J301">
        <v>8.9375</v>
      </c>
      <c r="K301" t="s">
        <v>34</v>
      </c>
      <c r="L301" t="s">
        <v>34</v>
      </c>
      <c r="M301" t="s">
        <v>34</v>
      </c>
      <c r="N301" t="s">
        <v>34</v>
      </c>
      <c r="O301" t="s">
        <v>34</v>
      </c>
      <c r="P301" t="s">
        <v>34</v>
      </c>
    </row>
    <row r="302" spans="1:16" x14ac:dyDescent="0.3">
      <c r="A302">
        <v>40477</v>
      </c>
      <c r="B302">
        <v>2010</v>
      </c>
      <c r="C302">
        <v>10</v>
      </c>
      <c r="D302">
        <v>28</v>
      </c>
      <c r="E302">
        <v>6.5197919999999998</v>
      </c>
      <c r="F302">
        <v>8.030208</v>
      </c>
      <c r="G302">
        <v>7.4645830000000002</v>
      </c>
      <c r="H302">
        <v>12.703125</v>
      </c>
      <c r="I302">
        <v>9.4479170000000003</v>
      </c>
      <c r="J302">
        <v>9.514583</v>
      </c>
      <c r="K302" t="s">
        <v>34</v>
      </c>
      <c r="L302" t="s">
        <v>34</v>
      </c>
      <c r="M302" t="s">
        <v>34</v>
      </c>
      <c r="N302" t="s">
        <v>34</v>
      </c>
      <c r="O302" t="s">
        <v>34</v>
      </c>
      <c r="P302" t="s">
        <v>34</v>
      </c>
    </row>
    <row r="303" spans="1:16" x14ac:dyDescent="0.3">
      <c r="A303">
        <v>40478</v>
      </c>
      <c r="B303">
        <v>2010</v>
      </c>
      <c r="C303">
        <v>10</v>
      </c>
      <c r="D303">
        <v>29</v>
      </c>
      <c r="E303">
        <v>6.7708329999999997</v>
      </c>
      <c r="F303">
        <v>7.8875000000000002</v>
      </c>
      <c r="G303">
        <v>7.5895830000000002</v>
      </c>
      <c r="H303">
        <v>12.967708</v>
      </c>
      <c r="I303">
        <v>9.6624999999999996</v>
      </c>
      <c r="J303">
        <v>10.106249999999999</v>
      </c>
      <c r="K303" t="s">
        <v>34</v>
      </c>
      <c r="L303" t="s">
        <v>34</v>
      </c>
      <c r="M303" t="s">
        <v>34</v>
      </c>
      <c r="N303" t="s">
        <v>34</v>
      </c>
      <c r="O303" t="s">
        <v>34</v>
      </c>
      <c r="P303" t="s">
        <v>34</v>
      </c>
    </row>
    <row r="304" spans="1:16" x14ac:dyDescent="0.3">
      <c r="A304">
        <v>40479</v>
      </c>
      <c r="B304">
        <v>2010</v>
      </c>
      <c r="C304">
        <v>10</v>
      </c>
      <c r="D304">
        <v>30</v>
      </c>
      <c r="E304">
        <v>6.8287230000000001</v>
      </c>
      <c r="F304">
        <v>7.9645830000000002</v>
      </c>
      <c r="G304">
        <v>7.5625</v>
      </c>
      <c r="H304">
        <v>13.013684</v>
      </c>
      <c r="I304">
        <v>9.373958</v>
      </c>
      <c r="J304">
        <v>9.8812499999999996</v>
      </c>
      <c r="K304" t="s">
        <v>34</v>
      </c>
      <c r="L304" t="s">
        <v>34</v>
      </c>
      <c r="M304" t="s">
        <v>34</v>
      </c>
      <c r="N304" t="s">
        <v>34</v>
      </c>
      <c r="O304" t="s">
        <v>34</v>
      </c>
      <c r="P304" t="s">
        <v>34</v>
      </c>
    </row>
    <row r="305" spans="1:16" x14ac:dyDescent="0.3">
      <c r="A305">
        <v>40480</v>
      </c>
      <c r="B305">
        <v>2010</v>
      </c>
      <c r="C305">
        <v>10</v>
      </c>
      <c r="D305">
        <v>31</v>
      </c>
      <c r="E305">
        <v>7.34375</v>
      </c>
      <c r="F305">
        <v>7.842708</v>
      </c>
      <c r="G305">
        <v>7.9968750000000002</v>
      </c>
      <c r="H305">
        <v>12.573957999999999</v>
      </c>
      <c r="I305">
        <v>9.4239580000000007</v>
      </c>
      <c r="J305">
        <v>9.9020829999999993</v>
      </c>
      <c r="K305" t="s">
        <v>34</v>
      </c>
      <c r="L305" t="s">
        <v>34</v>
      </c>
      <c r="M305" t="s">
        <v>34</v>
      </c>
      <c r="N305" t="s">
        <v>34</v>
      </c>
      <c r="O305" t="s">
        <v>34</v>
      </c>
      <c r="P305" t="s">
        <v>34</v>
      </c>
    </row>
    <row r="306" spans="1:16" x14ac:dyDescent="0.3">
      <c r="A306">
        <v>40481</v>
      </c>
      <c r="B306">
        <v>2010</v>
      </c>
      <c r="C306">
        <v>11</v>
      </c>
      <c r="D306">
        <v>1</v>
      </c>
      <c r="E306">
        <v>7.7833329999999998</v>
      </c>
      <c r="F306">
        <v>7.8271740000000003</v>
      </c>
      <c r="G306">
        <v>8.359375</v>
      </c>
      <c r="H306">
        <v>12.190721999999999</v>
      </c>
      <c r="I306">
        <v>9.2843750000000007</v>
      </c>
      <c r="J306">
        <v>10.108333</v>
      </c>
      <c r="K306" t="s">
        <v>34</v>
      </c>
      <c r="L306" t="s">
        <v>34</v>
      </c>
      <c r="M306" t="s">
        <v>34</v>
      </c>
      <c r="N306" t="s">
        <v>34</v>
      </c>
      <c r="O306" t="s">
        <v>34</v>
      </c>
      <c r="P306" t="s">
        <v>34</v>
      </c>
    </row>
    <row r="307" spans="1:16" x14ac:dyDescent="0.3">
      <c r="A307">
        <v>40482</v>
      </c>
      <c r="B307">
        <v>2010</v>
      </c>
      <c r="C307">
        <v>11</v>
      </c>
      <c r="D307">
        <v>2</v>
      </c>
      <c r="E307">
        <v>8.061458</v>
      </c>
      <c r="F307">
        <v>7.9406249999999998</v>
      </c>
      <c r="G307">
        <v>8.9031249999999993</v>
      </c>
      <c r="H307">
        <v>12.235417</v>
      </c>
      <c r="I307">
        <v>9.3833330000000004</v>
      </c>
      <c r="J307">
        <v>10.391667</v>
      </c>
      <c r="K307" t="s">
        <v>34</v>
      </c>
      <c r="L307" t="s">
        <v>34</v>
      </c>
      <c r="M307" t="s">
        <v>34</v>
      </c>
      <c r="N307" t="s">
        <v>34</v>
      </c>
      <c r="O307" t="s">
        <v>34</v>
      </c>
      <c r="P307" t="s">
        <v>34</v>
      </c>
    </row>
    <row r="308" spans="1:16" x14ac:dyDescent="0.3">
      <c r="A308">
        <v>40483</v>
      </c>
      <c r="B308">
        <v>2010</v>
      </c>
      <c r="C308">
        <v>11</v>
      </c>
      <c r="D308">
        <v>3</v>
      </c>
      <c r="E308">
        <v>7.8791669999999998</v>
      </c>
      <c r="F308">
        <v>8.1218749999999993</v>
      </c>
      <c r="G308">
        <v>8.8104169999999993</v>
      </c>
      <c r="H308">
        <v>12.283333000000001</v>
      </c>
      <c r="I308">
        <v>9.1947919999999996</v>
      </c>
      <c r="J308">
        <v>10.322917</v>
      </c>
      <c r="K308" t="s">
        <v>34</v>
      </c>
      <c r="L308" t="s">
        <v>34</v>
      </c>
      <c r="M308" t="s">
        <v>34</v>
      </c>
      <c r="N308" t="s">
        <v>34</v>
      </c>
      <c r="O308" t="s">
        <v>34</v>
      </c>
      <c r="P308" t="s">
        <v>34</v>
      </c>
    </row>
    <row r="309" spans="1:16" x14ac:dyDescent="0.3">
      <c r="A309">
        <v>40484</v>
      </c>
      <c r="B309">
        <v>2010</v>
      </c>
      <c r="C309">
        <v>11</v>
      </c>
      <c r="D309">
        <v>4</v>
      </c>
      <c r="E309">
        <v>7.7104169999999996</v>
      </c>
      <c r="F309">
        <v>8.2395829999999997</v>
      </c>
      <c r="G309">
        <v>8.6583330000000007</v>
      </c>
      <c r="H309">
        <v>12.119792</v>
      </c>
      <c r="I309">
        <v>8.829167</v>
      </c>
      <c r="J309">
        <v>9.8104169999999993</v>
      </c>
      <c r="K309" t="s">
        <v>34</v>
      </c>
      <c r="L309" t="s">
        <v>34</v>
      </c>
      <c r="M309" t="s">
        <v>34</v>
      </c>
      <c r="N309" t="s">
        <v>34</v>
      </c>
      <c r="O309" t="s">
        <v>34</v>
      </c>
      <c r="P309" t="s">
        <v>34</v>
      </c>
    </row>
    <row r="310" spans="1:16" x14ac:dyDescent="0.3">
      <c r="A310">
        <v>40485</v>
      </c>
      <c r="B310">
        <v>2010</v>
      </c>
      <c r="C310">
        <v>11</v>
      </c>
      <c r="D310">
        <v>5</v>
      </c>
      <c r="E310">
        <v>7.8843750000000004</v>
      </c>
      <c r="F310">
        <v>8.1291670000000007</v>
      </c>
      <c r="G310">
        <v>8.9406250000000007</v>
      </c>
      <c r="H310">
        <v>12.071875</v>
      </c>
      <c r="I310">
        <v>8.7416669999999996</v>
      </c>
      <c r="J310">
        <v>9.579167</v>
      </c>
      <c r="K310" t="s">
        <v>34</v>
      </c>
      <c r="L310" t="s">
        <v>34</v>
      </c>
      <c r="M310" t="s">
        <v>34</v>
      </c>
      <c r="N310" t="s">
        <v>34</v>
      </c>
      <c r="O310" t="s">
        <v>34</v>
      </c>
      <c r="P310" t="s">
        <v>34</v>
      </c>
    </row>
    <row r="311" spans="1:16" x14ac:dyDescent="0.3">
      <c r="A311">
        <v>40486</v>
      </c>
      <c r="B311">
        <v>2010</v>
      </c>
      <c r="C311">
        <v>11</v>
      </c>
      <c r="D311">
        <v>6</v>
      </c>
      <c r="E311">
        <v>7.7322920000000002</v>
      </c>
      <c r="F311">
        <v>8.1739580000000007</v>
      </c>
      <c r="G311">
        <v>9.4135419999999996</v>
      </c>
      <c r="H311">
        <v>12.253125000000001</v>
      </c>
      <c r="I311">
        <v>8.9979169999999993</v>
      </c>
      <c r="J311">
        <v>9.733333</v>
      </c>
      <c r="K311" t="s">
        <v>34</v>
      </c>
      <c r="L311" t="s">
        <v>34</v>
      </c>
      <c r="M311" t="s">
        <v>34</v>
      </c>
      <c r="N311" t="s">
        <v>34</v>
      </c>
      <c r="O311" t="s">
        <v>34</v>
      </c>
      <c r="P311" t="s">
        <v>34</v>
      </c>
    </row>
    <row r="312" spans="1:16" x14ac:dyDescent="0.3">
      <c r="A312">
        <v>40487</v>
      </c>
      <c r="B312">
        <v>2010</v>
      </c>
      <c r="C312">
        <v>11</v>
      </c>
      <c r="D312">
        <v>7</v>
      </c>
      <c r="E312">
        <v>7.8572920000000002</v>
      </c>
      <c r="F312">
        <v>7.9375</v>
      </c>
      <c r="G312">
        <v>8.734</v>
      </c>
      <c r="H312">
        <v>12.382474</v>
      </c>
      <c r="I312">
        <v>8.9499999999999993</v>
      </c>
      <c r="J312">
        <v>9.8800000000000008</v>
      </c>
      <c r="K312" t="s">
        <v>34</v>
      </c>
      <c r="L312" t="s">
        <v>34</v>
      </c>
      <c r="M312" t="s">
        <v>34</v>
      </c>
      <c r="N312" t="s">
        <v>34</v>
      </c>
      <c r="O312" t="s">
        <v>34</v>
      </c>
      <c r="P312" t="s">
        <v>34</v>
      </c>
    </row>
    <row r="313" spans="1:16" x14ac:dyDescent="0.3">
      <c r="A313">
        <v>40488</v>
      </c>
      <c r="B313">
        <v>2010</v>
      </c>
      <c r="C313">
        <v>11</v>
      </c>
      <c r="D313">
        <v>8</v>
      </c>
      <c r="E313">
        <v>6.8322919999999998</v>
      </c>
      <c r="F313">
        <v>7.748958</v>
      </c>
      <c r="G313">
        <v>7.4302080000000004</v>
      </c>
      <c r="H313">
        <v>11.404166999999999</v>
      </c>
      <c r="I313">
        <v>8.4260420000000007</v>
      </c>
      <c r="J313">
        <v>9.2083329999999997</v>
      </c>
      <c r="K313" t="s">
        <v>34</v>
      </c>
      <c r="L313" t="s">
        <v>34</v>
      </c>
      <c r="M313" t="s">
        <v>34</v>
      </c>
      <c r="N313" t="s">
        <v>34</v>
      </c>
      <c r="O313" t="s">
        <v>34</v>
      </c>
      <c r="P313" t="s">
        <v>34</v>
      </c>
    </row>
    <row r="314" spans="1:16" x14ac:dyDescent="0.3">
      <c r="A314">
        <v>40489</v>
      </c>
      <c r="B314">
        <v>2010</v>
      </c>
      <c r="C314">
        <v>11</v>
      </c>
      <c r="D314">
        <v>9</v>
      </c>
      <c r="E314">
        <v>6.1802080000000004</v>
      </c>
      <c r="F314">
        <v>7.3614579999999998</v>
      </c>
      <c r="G314">
        <v>6.5677079999999997</v>
      </c>
      <c r="H314">
        <v>10.560416999999999</v>
      </c>
      <c r="I314">
        <v>7.8416670000000002</v>
      </c>
      <c r="J314">
        <v>8.40625</v>
      </c>
      <c r="K314" t="s">
        <v>34</v>
      </c>
      <c r="L314" t="s">
        <v>34</v>
      </c>
      <c r="M314" t="s">
        <v>34</v>
      </c>
      <c r="N314" t="s">
        <v>34</v>
      </c>
      <c r="O314" t="s">
        <v>34</v>
      </c>
      <c r="P314" t="s">
        <v>34</v>
      </c>
    </row>
    <row r="315" spans="1:16" x14ac:dyDescent="0.3">
      <c r="A315">
        <v>40490</v>
      </c>
      <c r="B315">
        <v>2010</v>
      </c>
      <c r="C315">
        <v>11</v>
      </c>
      <c r="D315">
        <v>10</v>
      </c>
      <c r="E315">
        <v>6.467708</v>
      </c>
      <c r="F315">
        <v>7.6124999999999998</v>
      </c>
      <c r="G315">
        <v>6.9312500000000004</v>
      </c>
      <c r="H315">
        <v>9.4802079999999993</v>
      </c>
      <c r="I315">
        <v>7.8521739999999998</v>
      </c>
      <c r="J315">
        <v>8.2937499999999993</v>
      </c>
      <c r="K315" t="s">
        <v>34</v>
      </c>
      <c r="L315" t="s">
        <v>34</v>
      </c>
      <c r="M315" t="s">
        <v>34</v>
      </c>
      <c r="N315" t="s">
        <v>34</v>
      </c>
      <c r="O315" t="s">
        <v>34</v>
      </c>
      <c r="P315" t="s">
        <v>34</v>
      </c>
    </row>
    <row r="316" spans="1:16" x14ac:dyDescent="0.3">
      <c r="A316">
        <v>40491</v>
      </c>
      <c r="B316">
        <v>2010</v>
      </c>
      <c r="C316">
        <v>11</v>
      </c>
      <c r="D316">
        <v>11</v>
      </c>
      <c r="E316">
        <v>6.001042</v>
      </c>
      <c r="F316">
        <v>7.6760419999999998</v>
      </c>
      <c r="G316">
        <v>6.8875000000000002</v>
      </c>
      <c r="H316">
        <v>9.1458329999999997</v>
      </c>
      <c r="I316">
        <v>7.547917</v>
      </c>
      <c r="J316">
        <v>8.0500000000000007</v>
      </c>
      <c r="K316" t="s">
        <v>34</v>
      </c>
      <c r="L316" t="s">
        <v>34</v>
      </c>
      <c r="M316" t="s">
        <v>34</v>
      </c>
      <c r="N316" t="s">
        <v>34</v>
      </c>
      <c r="O316" t="s">
        <v>34</v>
      </c>
      <c r="P316" t="s">
        <v>34</v>
      </c>
    </row>
    <row r="317" spans="1:16" x14ac:dyDescent="0.3">
      <c r="A317">
        <v>40492</v>
      </c>
      <c r="B317">
        <v>2010</v>
      </c>
      <c r="C317">
        <v>11</v>
      </c>
      <c r="D317">
        <v>12</v>
      </c>
      <c r="E317">
        <v>6.3083330000000002</v>
      </c>
      <c r="F317">
        <v>7.467708</v>
      </c>
      <c r="G317">
        <v>6.6822920000000003</v>
      </c>
      <c r="H317">
        <v>8.9177079999999993</v>
      </c>
      <c r="I317">
        <v>7.6666670000000003</v>
      </c>
      <c r="J317">
        <v>8.3125</v>
      </c>
      <c r="K317" t="s">
        <v>34</v>
      </c>
      <c r="L317" t="s">
        <v>34</v>
      </c>
      <c r="M317" t="s">
        <v>34</v>
      </c>
      <c r="N317" t="s">
        <v>34</v>
      </c>
      <c r="O317" t="s">
        <v>34</v>
      </c>
      <c r="P317" t="s">
        <v>34</v>
      </c>
    </row>
    <row r="318" spans="1:16" x14ac:dyDescent="0.3">
      <c r="A318">
        <v>40493</v>
      </c>
      <c r="B318">
        <v>2010</v>
      </c>
      <c r="C318">
        <v>11</v>
      </c>
      <c r="D318">
        <v>13</v>
      </c>
      <c r="E318">
        <v>5.8729170000000002</v>
      </c>
      <c r="F318">
        <v>7.5093750000000004</v>
      </c>
      <c r="G318">
        <v>6.3250000000000002</v>
      </c>
      <c r="H318">
        <v>8.6999999999999993</v>
      </c>
      <c r="I318">
        <v>7.342708</v>
      </c>
      <c r="J318">
        <v>7.7062499999999998</v>
      </c>
      <c r="K318" t="s">
        <v>34</v>
      </c>
      <c r="L318" t="s">
        <v>34</v>
      </c>
      <c r="M318" t="s">
        <v>34</v>
      </c>
      <c r="N318" t="s">
        <v>34</v>
      </c>
      <c r="O318" t="s">
        <v>34</v>
      </c>
      <c r="P318" t="s">
        <v>34</v>
      </c>
    </row>
    <row r="319" spans="1:16" x14ac:dyDescent="0.3">
      <c r="A319">
        <v>40494</v>
      </c>
      <c r="B319">
        <v>2010</v>
      </c>
      <c r="C319">
        <v>11</v>
      </c>
      <c r="D319">
        <v>14</v>
      </c>
      <c r="E319">
        <v>6.8666669999999996</v>
      </c>
      <c r="F319">
        <v>7.3229170000000003</v>
      </c>
      <c r="G319">
        <v>7.2677079999999998</v>
      </c>
      <c r="H319">
        <v>8.2285710000000005</v>
      </c>
      <c r="I319">
        <v>7.59375</v>
      </c>
      <c r="J319">
        <v>8.077083</v>
      </c>
      <c r="K319" t="s">
        <v>34</v>
      </c>
      <c r="L319" t="s">
        <v>34</v>
      </c>
      <c r="M319" t="s">
        <v>34</v>
      </c>
      <c r="N319" t="s">
        <v>34</v>
      </c>
      <c r="O319" t="s">
        <v>34</v>
      </c>
      <c r="P319" t="s">
        <v>34</v>
      </c>
    </row>
    <row r="320" spans="1:16" x14ac:dyDescent="0.3">
      <c r="A320">
        <v>40495</v>
      </c>
      <c r="B320">
        <v>2010</v>
      </c>
      <c r="C320">
        <v>11</v>
      </c>
      <c r="D320">
        <v>15</v>
      </c>
      <c r="E320">
        <v>7.2677079999999998</v>
      </c>
      <c r="F320">
        <v>7.3885420000000002</v>
      </c>
      <c r="G320">
        <v>7.8177079999999997</v>
      </c>
      <c r="H320">
        <v>8.297917</v>
      </c>
      <c r="I320">
        <v>7.9586959999999998</v>
      </c>
      <c r="J320">
        <v>8.5333330000000007</v>
      </c>
      <c r="K320" t="s">
        <v>34</v>
      </c>
      <c r="L320" t="s">
        <v>34</v>
      </c>
      <c r="M320" t="s">
        <v>34</v>
      </c>
      <c r="N320" t="s">
        <v>34</v>
      </c>
      <c r="O320" t="s">
        <v>34</v>
      </c>
      <c r="P320" t="s">
        <v>34</v>
      </c>
    </row>
    <row r="321" spans="1:16" x14ac:dyDescent="0.3">
      <c r="A321">
        <v>40496</v>
      </c>
      <c r="B321">
        <v>2010</v>
      </c>
      <c r="C321">
        <v>11</v>
      </c>
      <c r="D321">
        <v>16</v>
      </c>
      <c r="E321">
        <v>7.0895830000000002</v>
      </c>
      <c r="F321">
        <v>7.5583330000000002</v>
      </c>
      <c r="G321">
        <v>7.5906250000000002</v>
      </c>
      <c r="H321">
        <v>8.6677079999999993</v>
      </c>
      <c r="I321">
        <v>8.030208</v>
      </c>
      <c r="J321">
        <v>8.7416669999999996</v>
      </c>
      <c r="K321" t="s">
        <v>34</v>
      </c>
      <c r="L321" t="s">
        <v>34</v>
      </c>
      <c r="M321" t="s">
        <v>34</v>
      </c>
      <c r="N321" t="s">
        <v>34</v>
      </c>
      <c r="O321" t="s">
        <v>34</v>
      </c>
      <c r="P321" t="s">
        <v>34</v>
      </c>
    </row>
    <row r="322" spans="1:16" x14ac:dyDescent="0.3">
      <c r="A322">
        <v>40497</v>
      </c>
      <c r="B322">
        <v>2010</v>
      </c>
      <c r="C322">
        <v>11</v>
      </c>
      <c r="D322">
        <v>17</v>
      </c>
      <c r="E322">
        <v>6.0968749999999998</v>
      </c>
      <c r="F322">
        <v>7.5354169999999998</v>
      </c>
      <c r="G322">
        <v>6.9428570000000001</v>
      </c>
      <c r="H322">
        <v>8.4239580000000007</v>
      </c>
      <c r="I322">
        <v>7.4625000000000004</v>
      </c>
      <c r="J322">
        <v>8.1145829999999997</v>
      </c>
      <c r="K322" t="s">
        <v>34</v>
      </c>
      <c r="L322" t="s">
        <v>34</v>
      </c>
      <c r="M322" t="s">
        <v>34</v>
      </c>
      <c r="N322" t="s">
        <v>34</v>
      </c>
      <c r="O322" t="s">
        <v>34</v>
      </c>
      <c r="P322" t="s">
        <v>34</v>
      </c>
    </row>
    <row r="323" spans="1:16" x14ac:dyDescent="0.3">
      <c r="A323">
        <v>40498</v>
      </c>
      <c r="B323">
        <v>2010</v>
      </c>
      <c r="C323">
        <v>11</v>
      </c>
      <c r="D323">
        <v>18</v>
      </c>
      <c r="E323">
        <v>5.657292</v>
      </c>
      <c r="F323">
        <v>7.4604169999999996</v>
      </c>
      <c r="G323">
        <v>6.514583</v>
      </c>
      <c r="H323">
        <v>7.7608249999999996</v>
      </c>
      <c r="I323">
        <v>7.2479170000000002</v>
      </c>
      <c r="J323">
        <v>7.9479170000000003</v>
      </c>
      <c r="K323" t="s">
        <v>34</v>
      </c>
      <c r="L323" t="s">
        <v>34</v>
      </c>
      <c r="M323" t="s">
        <v>34</v>
      </c>
      <c r="N323" t="s">
        <v>34</v>
      </c>
      <c r="O323" t="s">
        <v>34</v>
      </c>
      <c r="P323" t="s">
        <v>34</v>
      </c>
    </row>
    <row r="324" spans="1:16" x14ac:dyDescent="0.3">
      <c r="A324">
        <v>40499</v>
      </c>
      <c r="B324">
        <v>2010</v>
      </c>
      <c r="C324">
        <v>11</v>
      </c>
      <c r="D324">
        <v>19</v>
      </c>
      <c r="E324">
        <v>5.3802079999999997</v>
      </c>
      <c r="F324">
        <v>7.2281250000000004</v>
      </c>
      <c r="G324">
        <v>6.1947919999999996</v>
      </c>
      <c r="H324">
        <v>7.2091839999999996</v>
      </c>
      <c r="I324">
        <v>6.8843750000000004</v>
      </c>
      <c r="J324">
        <v>7.3541670000000003</v>
      </c>
      <c r="K324" t="s">
        <v>34</v>
      </c>
      <c r="L324" t="s">
        <v>34</v>
      </c>
      <c r="M324" t="s">
        <v>34</v>
      </c>
      <c r="N324" t="s">
        <v>34</v>
      </c>
      <c r="O324" t="s">
        <v>34</v>
      </c>
      <c r="P324" t="s">
        <v>34</v>
      </c>
    </row>
    <row r="325" spans="1:16" x14ac:dyDescent="0.3">
      <c r="A325">
        <v>40500</v>
      </c>
      <c r="B325">
        <v>2010</v>
      </c>
      <c r="C325">
        <v>11</v>
      </c>
      <c r="D325">
        <v>20</v>
      </c>
      <c r="E325">
        <v>5.1145829999999997</v>
      </c>
      <c r="F325">
        <v>7.0374999999999996</v>
      </c>
      <c r="G325">
        <v>5.860417</v>
      </c>
      <c r="H325">
        <v>6.8397959999999998</v>
      </c>
      <c r="I325">
        <v>6.6447919999999998</v>
      </c>
      <c r="J325">
        <v>7.15</v>
      </c>
      <c r="K325" t="s">
        <v>34</v>
      </c>
      <c r="L325" t="s">
        <v>34</v>
      </c>
      <c r="M325" t="s">
        <v>34</v>
      </c>
      <c r="N325" t="s">
        <v>34</v>
      </c>
      <c r="O325" t="s">
        <v>34</v>
      </c>
      <c r="P325" t="s">
        <v>34</v>
      </c>
    </row>
    <row r="326" spans="1:16" x14ac:dyDescent="0.3">
      <c r="A326">
        <v>40501</v>
      </c>
      <c r="B326">
        <v>2010</v>
      </c>
      <c r="C326">
        <v>11</v>
      </c>
      <c r="D326">
        <v>21</v>
      </c>
      <c r="E326">
        <v>4.7270830000000004</v>
      </c>
      <c r="F326">
        <v>6.7604170000000003</v>
      </c>
      <c r="G326">
        <v>4.8958329999999997</v>
      </c>
      <c r="H326">
        <v>6.3346530000000003</v>
      </c>
      <c r="I326">
        <v>6.123958</v>
      </c>
      <c r="J326">
        <v>6.6124999999999998</v>
      </c>
      <c r="K326" t="s">
        <v>34</v>
      </c>
      <c r="L326" t="s">
        <v>34</v>
      </c>
      <c r="M326" t="s">
        <v>34</v>
      </c>
      <c r="N326" t="s">
        <v>34</v>
      </c>
      <c r="O326" t="s">
        <v>34</v>
      </c>
      <c r="P326" t="s">
        <v>34</v>
      </c>
    </row>
    <row r="327" spans="1:16" x14ac:dyDescent="0.3">
      <c r="A327">
        <v>40502</v>
      </c>
      <c r="B327">
        <v>2010</v>
      </c>
      <c r="C327">
        <v>11</v>
      </c>
      <c r="D327">
        <v>22</v>
      </c>
      <c r="E327">
        <v>3.3385419999999999</v>
      </c>
      <c r="F327">
        <v>6.6031250000000004</v>
      </c>
      <c r="G327">
        <v>3.2104170000000001</v>
      </c>
      <c r="H327">
        <v>5.4673470000000002</v>
      </c>
      <c r="I327">
        <v>5.7062499999999998</v>
      </c>
      <c r="J327">
        <v>6.0750000000000002</v>
      </c>
      <c r="K327" t="s">
        <v>34</v>
      </c>
      <c r="L327" t="s">
        <v>34</v>
      </c>
      <c r="M327" t="s">
        <v>34</v>
      </c>
      <c r="N327" t="s">
        <v>34</v>
      </c>
      <c r="O327" t="s">
        <v>34</v>
      </c>
      <c r="P327" t="s">
        <v>34</v>
      </c>
    </row>
    <row r="328" spans="1:16" x14ac:dyDescent="0.3">
      <c r="A328">
        <v>40503</v>
      </c>
      <c r="B328">
        <v>2010</v>
      </c>
      <c r="C328">
        <v>11</v>
      </c>
      <c r="D328">
        <v>23</v>
      </c>
      <c r="E328">
        <v>2.1625000000000001</v>
      </c>
      <c r="F328">
        <v>6.2458330000000002</v>
      </c>
      <c r="G328">
        <v>2.3677079999999999</v>
      </c>
      <c r="H328">
        <v>4.2836730000000003</v>
      </c>
      <c r="I328">
        <v>4.7833329999999998</v>
      </c>
      <c r="J328">
        <v>5.2104169999999996</v>
      </c>
      <c r="K328" t="s">
        <v>34</v>
      </c>
      <c r="L328" t="s">
        <v>34</v>
      </c>
      <c r="M328" t="s">
        <v>34</v>
      </c>
      <c r="N328" t="s">
        <v>34</v>
      </c>
      <c r="O328" t="s">
        <v>34</v>
      </c>
      <c r="P328" t="s">
        <v>34</v>
      </c>
    </row>
    <row r="329" spans="1:16" x14ac:dyDescent="0.3">
      <c r="A329">
        <v>40504</v>
      </c>
      <c r="B329">
        <v>2010</v>
      </c>
      <c r="C329">
        <v>11</v>
      </c>
      <c r="D329">
        <v>24</v>
      </c>
      <c r="E329">
        <v>2.5874999999999999</v>
      </c>
      <c r="F329">
        <v>5.9635420000000003</v>
      </c>
      <c r="G329">
        <v>2.766667</v>
      </c>
      <c r="H329">
        <v>3.364646</v>
      </c>
      <c r="I329">
        <v>4.876042</v>
      </c>
      <c r="J329">
        <v>4.8854170000000003</v>
      </c>
      <c r="K329" t="s">
        <v>34</v>
      </c>
      <c r="L329" t="s">
        <v>34</v>
      </c>
      <c r="M329" t="s">
        <v>34</v>
      </c>
      <c r="N329" t="s">
        <v>34</v>
      </c>
      <c r="O329" t="s">
        <v>34</v>
      </c>
      <c r="P329" t="s">
        <v>34</v>
      </c>
    </row>
    <row r="330" spans="1:16" x14ac:dyDescent="0.3">
      <c r="A330">
        <v>40505</v>
      </c>
      <c r="B330">
        <v>2010</v>
      </c>
      <c r="C330">
        <v>11</v>
      </c>
      <c r="D330">
        <v>25</v>
      </c>
      <c r="E330">
        <v>3.1625000000000001</v>
      </c>
      <c r="F330">
        <v>5.7406249999999996</v>
      </c>
      <c r="G330">
        <v>3.3968750000000001</v>
      </c>
      <c r="H330">
        <v>3.4432990000000001</v>
      </c>
      <c r="I330">
        <v>5.109375</v>
      </c>
      <c r="J330">
        <v>5.172917</v>
      </c>
      <c r="K330" t="s">
        <v>34</v>
      </c>
      <c r="L330" t="s">
        <v>34</v>
      </c>
      <c r="M330" t="s">
        <v>34</v>
      </c>
      <c r="N330" t="s">
        <v>34</v>
      </c>
      <c r="O330" t="s">
        <v>34</v>
      </c>
      <c r="P330" t="s">
        <v>34</v>
      </c>
    </row>
    <row r="331" spans="1:16" x14ac:dyDescent="0.3">
      <c r="A331">
        <v>40506</v>
      </c>
      <c r="B331">
        <v>2010</v>
      </c>
      <c r="C331">
        <v>11</v>
      </c>
      <c r="D331">
        <v>26</v>
      </c>
      <c r="E331">
        <v>3.953125</v>
      </c>
      <c r="F331">
        <v>5.6781249999999996</v>
      </c>
      <c r="G331">
        <v>3.9427080000000001</v>
      </c>
      <c r="H331">
        <v>3.6458330000000001</v>
      </c>
      <c r="I331">
        <v>5.3781249999999998</v>
      </c>
      <c r="J331">
        <v>5.5374999999999996</v>
      </c>
      <c r="K331" t="s">
        <v>34</v>
      </c>
      <c r="L331" t="s">
        <v>34</v>
      </c>
      <c r="M331" t="s">
        <v>34</v>
      </c>
      <c r="N331" t="s">
        <v>34</v>
      </c>
      <c r="O331" t="s">
        <v>34</v>
      </c>
      <c r="P331" t="s">
        <v>34</v>
      </c>
    </row>
    <row r="332" spans="1:16" x14ac:dyDescent="0.3">
      <c r="A332">
        <v>40507</v>
      </c>
      <c r="B332">
        <v>2010</v>
      </c>
      <c r="C332">
        <v>11</v>
      </c>
      <c r="D332">
        <v>27</v>
      </c>
      <c r="E332">
        <v>4.1822920000000003</v>
      </c>
      <c r="F332">
        <v>5.6458329999999997</v>
      </c>
      <c r="G332">
        <v>4.8187499999999996</v>
      </c>
      <c r="H332">
        <v>4.2970300000000003</v>
      </c>
      <c r="I332">
        <v>5.4416669999999998</v>
      </c>
      <c r="J332">
        <v>5.920833</v>
      </c>
      <c r="K332" t="s">
        <v>34</v>
      </c>
      <c r="L332" t="s">
        <v>34</v>
      </c>
      <c r="M332" t="s">
        <v>34</v>
      </c>
      <c r="N332" t="s">
        <v>34</v>
      </c>
      <c r="O332" t="s">
        <v>34</v>
      </c>
      <c r="P332" t="s">
        <v>34</v>
      </c>
    </row>
    <row r="333" spans="1:16" x14ac:dyDescent="0.3">
      <c r="A333">
        <v>40508</v>
      </c>
      <c r="B333">
        <v>2010</v>
      </c>
      <c r="C333">
        <v>11</v>
      </c>
      <c r="D333">
        <v>28</v>
      </c>
      <c r="E333">
        <v>4.313542</v>
      </c>
      <c r="F333">
        <v>5.6802080000000004</v>
      </c>
      <c r="G333">
        <v>4.9614580000000004</v>
      </c>
      <c r="H333">
        <v>5.0329899999999999</v>
      </c>
      <c r="I333">
        <v>5.4572919999999998</v>
      </c>
      <c r="J333">
        <v>5.8854170000000003</v>
      </c>
      <c r="K333" t="s">
        <v>34</v>
      </c>
      <c r="L333" t="s">
        <v>34</v>
      </c>
      <c r="M333" t="s">
        <v>34</v>
      </c>
      <c r="N333" t="s">
        <v>34</v>
      </c>
      <c r="O333" t="s">
        <v>34</v>
      </c>
      <c r="P333" t="s">
        <v>34</v>
      </c>
    </row>
    <row r="334" spans="1:16" x14ac:dyDescent="0.3">
      <c r="A334">
        <v>40509</v>
      </c>
      <c r="B334">
        <v>2010</v>
      </c>
      <c r="C334">
        <v>11</v>
      </c>
      <c r="D334">
        <v>29</v>
      </c>
      <c r="E334">
        <v>4.2114580000000004</v>
      </c>
      <c r="F334">
        <v>5.6958330000000004</v>
      </c>
      <c r="G334">
        <v>5.0177079999999998</v>
      </c>
      <c r="H334">
        <v>5.3770829999999998</v>
      </c>
      <c r="I334">
        <v>5.5385419999999996</v>
      </c>
      <c r="J334">
        <v>5.9187500000000002</v>
      </c>
      <c r="K334" t="s">
        <v>34</v>
      </c>
      <c r="L334" t="s">
        <v>34</v>
      </c>
      <c r="M334" t="s">
        <v>34</v>
      </c>
      <c r="N334" t="s">
        <v>34</v>
      </c>
      <c r="O334" t="s">
        <v>34</v>
      </c>
      <c r="P334" t="s">
        <v>34</v>
      </c>
    </row>
    <row r="335" spans="1:16" x14ac:dyDescent="0.3">
      <c r="A335">
        <v>40510</v>
      </c>
      <c r="B335">
        <v>2010</v>
      </c>
      <c r="C335">
        <v>11</v>
      </c>
      <c r="D335">
        <v>30</v>
      </c>
      <c r="E335">
        <v>4.2916670000000003</v>
      </c>
      <c r="F335">
        <v>5.453125</v>
      </c>
      <c r="G335">
        <v>4.5896910000000002</v>
      </c>
      <c r="H335">
        <v>5.5474230000000002</v>
      </c>
      <c r="I335">
        <v>5.623958</v>
      </c>
      <c r="J335">
        <v>6.1124999999999998</v>
      </c>
      <c r="K335" t="s">
        <v>34</v>
      </c>
      <c r="L335" t="s">
        <v>34</v>
      </c>
      <c r="M335" t="s">
        <v>34</v>
      </c>
      <c r="N335" t="s">
        <v>34</v>
      </c>
      <c r="O335" t="s">
        <v>34</v>
      </c>
      <c r="P335" t="s">
        <v>34</v>
      </c>
    </row>
    <row r="336" spans="1:16" x14ac:dyDescent="0.3">
      <c r="A336">
        <v>40511</v>
      </c>
      <c r="B336">
        <v>2010</v>
      </c>
      <c r="C336">
        <v>12</v>
      </c>
      <c r="D336">
        <v>1</v>
      </c>
      <c r="E336">
        <v>5.170833</v>
      </c>
      <c r="F336">
        <v>5.3375000000000004</v>
      </c>
      <c r="G336">
        <v>5.858333</v>
      </c>
      <c r="H336">
        <v>5.922917</v>
      </c>
      <c r="I336">
        <v>6.140625</v>
      </c>
      <c r="J336">
        <v>6.7</v>
      </c>
      <c r="K336" t="s">
        <v>34</v>
      </c>
      <c r="L336" t="s">
        <v>34</v>
      </c>
      <c r="M336" t="s">
        <v>34</v>
      </c>
      <c r="N336" t="s">
        <v>34</v>
      </c>
      <c r="O336" t="s">
        <v>34</v>
      </c>
      <c r="P336" t="s">
        <v>34</v>
      </c>
    </row>
    <row r="337" spans="1:16" x14ac:dyDescent="0.3">
      <c r="A337">
        <v>40512</v>
      </c>
      <c r="B337">
        <v>2010</v>
      </c>
      <c r="C337">
        <v>12</v>
      </c>
      <c r="D337">
        <v>2</v>
      </c>
      <c r="E337">
        <v>5.2791670000000002</v>
      </c>
      <c r="F337">
        <v>5.359375</v>
      </c>
      <c r="G337">
        <v>5.9760419999999996</v>
      </c>
      <c r="H337">
        <v>6.5061859999999996</v>
      </c>
      <c r="I337">
        <v>6.3177079999999997</v>
      </c>
      <c r="J337">
        <v>7.0354169999999998</v>
      </c>
      <c r="K337" t="s">
        <v>34</v>
      </c>
      <c r="L337" t="s">
        <v>34</v>
      </c>
      <c r="M337" t="s">
        <v>34</v>
      </c>
      <c r="N337" t="s">
        <v>34</v>
      </c>
      <c r="O337" t="s">
        <v>34</v>
      </c>
      <c r="P337" t="s">
        <v>34</v>
      </c>
    </row>
    <row r="338" spans="1:16" x14ac:dyDescent="0.3">
      <c r="A338">
        <v>40513</v>
      </c>
      <c r="B338">
        <v>2010</v>
      </c>
      <c r="C338">
        <v>12</v>
      </c>
      <c r="D338">
        <v>3</v>
      </c>
      <c r="E338">
        <v>4.6593749999999998</v>
      </c>
      <c r="F338">
        <v>5.2072919999999998</v>
      </c>
      <c r="G338">
        <v>5.6656250000000004</v>
      </c>
      <c r="H338">
        <v>6.2947920000000002</v>
      </c>
      <c r="I338">
        <v>5.859375</v>
      </c>
      <c r="J338">
        <v>6.4979170000000002</v>
      </c>
      <c r="K338" t="s">
        <v>34</v>
      </c>
      <c r="L338" t="s">
        <v>34</v>
      </c>
      <c r="M338" t="s">
        <v>34</v>
      </c>
      <c r="N338" t="s">
        <v>34</v>
      </c>
      <c r="O338" t="s">
        <v>34</v>
      </c>
      <c r="P338" t="s">
        <v>34</v>
      </c>
    </row>
    <row r="339" spans="1:16" x14ac:dyDescent="0.3">
      <c r="A339">
        <v>40514</v>
      </c>
      <c r="B339">
        <v>2010</v>
      </c>
      <c r="C339">
        <v>12</v>
      </c>
      <c r="D339">
        <v>4</v>
      </c>
      <c r="E339">
        <v>4.9239579999999998</v>
      </c>
      <c r="F339">
        <v>5.202083</v>
      </c>
      <c r="G339">
        <v>5.532292</v>
      </c>
      <c r="H339">
        <v>5.8897959999999996</v>
      </c>
      <c r="I339">
        <v>5.827083</v>
      </c>
      <c r="J339">
        <v>6.21875</v>
      </c>
      <c r="K339" t="s">
        <v>34</v>
      </c>
      <c r="L339" t="s">
        <v>34</v>
      </c>
      <c r="M339" t="s">
        <v>34</v>
      </c>
      <c r="N339" t="s">
        <v>34</v>
      </c>
      <c r="O339" t="s">
        <v>34</v>
      </c>
      <c r="P339" t="s">
        <v>34</v>
      </c>
    </row>
    <row r="340" spans="1:16" x14ac:dyDescent="0.3">
      <c r="A340">
        <v>40515</v>
      </c>
      <c r="B340">
        <v>2010</v>
      </c>
      <c r="C340">
        <v>12</v>
      </c>
      <c r="D340">
        <v>5</v>
      </c>
      <c r="E340">
        <v>4.9468750000000004</v>
      </c>
      <c r="F340">
        <v>5.1979170000000003</v>
      </c>
      <c r="G340">
        <v>5.3927079999999998</v>
      </c>
      <c r="H340">
        <v>5.8587629999999997</v>
      </c>
      <c r="I340">
        <v>5.8239580000000002</v>
      </c>
      <c r="J340">
        <v>6.3937499999999998</v>
      </c>
      <c r="K340" t="s">
        <v>34</v>
      </c>
      <c r="L340" t="s">
        <v>34</v>
      </c>
      <c r="M340" t="s">
        <v>34</v>
      </c>
      <c r="N340" t="s">
        <v>34</v>
      </c>
      <c r="O340" t="s">
        <v>34</v>
      </c>
      <c r="P340" t="s">
        <v>34</v>
      </c>
    </row>
    <row r="341" spans="1:16" x14ac:dyDescent="0.3">
      <c r="A341">
        <v>40516</v>
      </c>
      <c r="B341">
        <v>2010</v>
      </c>
      <c r="C341">
        <v>12</v>
      </c>
      <c r="D341">
        <v>6</v>
      </c>
      <c r="E341">
        <v>5.1604169999999998</v>
      </c>
      <c r="F341">
        <v>5.1343750000000004</v>
      </c>
      <c r="G341">
        <v>5.5239580000000004</v>
      </c>
      <c r="H341">
        <v>5.8082469999999997</v>
      </c>
      <c r="I341">
        <v>5.9979170000000002</v>
      </c>
      <c r="J341">
        <v>6.55</v>
      </c>
      <c r="K341" t="s">
        <v>34</v>
      </c>
      <c r="L341" t="s">
        <v>34</v>
      </c>
      <c r="M341" t="s">
        <v>34</v>
      </c>
      <c r="N341" t="s">
        <v>34</v>
      </c>
      <c r="O341" t="s">
        <v>34</v>
      </c>
      <c r="P341" t="s">
        <v>34</v>
      </c>
    </row>
    <row r="342" spans="1:16" x14ac:dyDescent="0.3">
      <c r="A342">
        <v>40517</v>
      </c>
      <c r="B342">
        <v>2010</v>
      </c>
      <c r="C342">
        <v>12</v>
      </c>
      <c r="D342">
        <v>7</v>
      </c>
      <c r="E342">
        <v>5.2135420000000003</v>
      </c>
      <c r="F342">
        <v>5.2010420000000002</v>
      </c>
      <c r="G342">
        <v>5.65625</v>
      </c>
      <c r="H342">
        <v>5.9874999999999998</v>
      </c>
      <c r="I342">
        <v>6.1031250000000004</v>
      </c>
      <c r="J342">
        <v>6.7395829999999997</v>
      </c>
      <c r="K342" t="s">
        <v>34</v>
      </c>
      <c r="L342" t="s">
        <v>34</v>
      </c>
      <c r="M342" t="s">
        <v>34</v>
      </c>
      <c r="N342" t="s">
        <v>34</v>
      </c>
      <c r="O342" t="s">
        <v>34</v>
      </c>
      <c r="P342" t="s">
        <v>34</v>
      </c>
    </row>
    <row r="343" spans="1:16" x14ac:dyDescent="0.3">
      <c r="A343">
        <v>40518</v>
      </c>
      <c r="B343">
        <v>2010</v>
      </c>
      <c r="C343">
        <v>12</v>
      </c>
      <c r="D343">
        <v>8</v>
      </c>
      <c r="E343">
        <v>5.3677080000000004</v>
      </c>
      <c r="F343">
        <v>5.2322920000000002</v>
      </c>
      <c r="G343">
        <v>5.8177079999999997</v>
      </c>
      <c r="H343">
        <v>6.0755319999999999</v>
      </c>
      <c r="I343">
        <v>6.266667</v>
      </c>
      <c r="J343">
        <v>7.0104170000000003</v>
      </c>
      <c r="K343" t="s">
        <v>34</v>
      </c>
      <c r="L343" t="s">
        <v>34</v>
      </c>
      <c r="M343" t="s">
        <v>34</v>
      </c>
      <c r="N343" t="s">
        <v>34</v>
      </c>
      <c r="O343" t="s">
        <v>34</v>
      </c>
      <c r="P343" t="s">
        <v>34</v>
      </c>
    </row>
    <row r="344" spans="1:16" x14ac:dyDescent="0.3">
      <c r="A344">
        <v>40519</v>
      </c>
      <c r="B344">
        <v>2010</v>
      </c>
      <c r="C344">
        <v>12</v>
      </c>
      <c r="D344">
        <v>9</v>
      </c>
      <c r="E344">
        <v>5.6468749999999996</v>
      </c>
      <c r="F344">
        <v>5.328125</v>
      </c>
      <c r="G344">
        <v>6.1124999999999998</v>
      </c>
      <c r="H344">
        <v>6.323404</v>
      </c>
      <c r="I344">
        <v>6.3531250000000004</v>
      </c>
      <c r="J344">
        <v>7.0437500000000002</v>
      </c>
      <c r="K344" t="s">
        <v>34</v>
      </c>
      <c r="L344" t="s">
        <v>34</v>
      </c>
      <c r="M344" t="s">
        <v>34</v>
      </c>
      <c r="N344" t="s">
        <v>34</v>
      </c>
      <c r="O344" t="s">
        <v>34</v>
      </c>
      <c r="P344" t="s">
        <v>34</v>
      </c>
    </row>
    <row r="345" spans="1:16" x14ac:dyDescent="0.3">
      <c r="A345">
        <v>40520</v>
      </c>
      <c r="B345">
        <v>2010</v>
      </c>
      <c r="C345">
        <v>12</v>
      </c>
      <c r="D345">
        <v>10</v>
      </c>
      <c r="E345">
        <v>5.6197920000000003</v>
      </c>
      <c r="F345">
        <v>5.436458</v>
      </c>
      <c r="G345">
        <v>6.1343750000000004</v>
      </c>
      <c r="H345">
        <v>6.5572920000000003</v>
      </c>
      <c r="I345">
        <v>6.4114579999999997</v>
      </c>
      <c r="J345">
        <v>7.0875000000000004</v>
      </c>
      <c r="K345" t="s">
        <v>34</v>
      </c>
      <c r="L345" t="s">
        <v>34</v>
      </c>
      <c r="M345" t="s">
        <v>34</v>
      </c>
      <c r="N345" t="s">
        <v>34</v>
      </c>
      <c r="O345" t="s">
        <v>34</v>
      </c>
      <c r="P345" t="s">
        <v>34</v>
      </c>
    </row>
    <row r="346" spans="1:16" x14ac:dyDescent="0.3">
      <c r="A346">
        <v>40521</v>
      </c>
      <c r="B346">
        <v>2010</v>
      </c>
      <c r="C346">
        <v>12</v>
      </c>
      <c r="D346">
        <v>11</v>
      </c>
      <c r="E346">
        <v>5.6666670000000003</v>
      </c>
      <c r="F346">
        <v>5.625</v>
      </c>
      <c r="G346">
        <v>6.1843750000000002</v>
      </c>
      <c r="H346">
        <v>6.4958330000000002</v>
      </c>
      <c r="I346">
        <v>6.4802080000000002</v>
      </c>
      <c r="J346">
        <v>7.0291670000000002</v>
      </c>
      <c r="K346" t="s">
        <v>34</v>
      </c>
      <c r="L346" t="s">
        <v>34</v>
      </c>
      <c r="M346" t="s">
        <v>34</v>
      </c>
      <c r="N346" t="s">
        <v>34</v>
      </c>
      <c r="O346" t="s">
        <v>34</v>
      </c>
      <c r="P346" t="s">
        <v>34</v>
      </c>
    </row>
    <row r="347" spans="1:16" x14ac:dyDescent="0.3">
      <c r="A347">
        <v>40522</v>
      </c>
      <c r="B347">
        <v>2010</v>
      </c>
      <c r="C347">
        <v>12</v>
      </c>
      <c r="D347">
        <v>12</v>
      </c>
      <c r="E347">
        <v>6.061458</v>
      </c>
      <c r="F347">
        <v>5.875</v>
      </c>
      <c r="G347">
        <v>6.6947919999999996</v>
      </c>
      <c r="H347">
        <v>6.568041</v>
      </c>
      <c r="I347">
        <v>7</v>
      </c>
      <c r="J347">
        <v>7.7708329999999997</v>
      </c>
      <c r="K347" t="s">
        <v>34</v>
      </c>
      <c r="L347" t="s">
        <v>34</v>
      </c>
      <c r="M347" t="s">
        <v>34</v>
      </c>
      <c r="N347" t="s">
        <v>34</v>
      </c>
      <c r="O347" t="s">
        <v>34</v>
      </c>
      <c r="P347" t="s">
        <v>34</v>
      </c>
    </row>
    <row r="348" spans="1:16" x14ac:dyDescent="0.3">
      <c r="A348">
        <v>40523</v>
      </c>
      <c r="B348">
        <v>2010</v>
      </c>
      <c r="C348">
        <v>12</v>
      </c>
      <c r="D348">
        <v>13</v>
      </c>
      <c r="E348">
        <v>6.0052079999999997</v>
      </c>
      <c r="F348">
        <v>6.296875</v>
      </c>
      <c r="G348">
        <v>6.7416669999999996</v>
      </c>
      <c r="H348">
        <v>6.8312499999999998</v>
      </c>
      <c r="I348">
        <v>7.15625</v>
      </c>
      <c r="J348">
        <v>8.15</v>
      </c>
      <c r="K348" t="s">
        <v>34</v>
      </c>
      <c r="L348" t="s">
        <v>34</v>
      </c>
      <c r="M348" t="s">
        <v>34</v>
      </c>
      <c r="N348" t="s">
        <v>34</v>
      </c>
      <c r="O348" t="s">
        <v>34</v>
      </c>
      <c r="P348" t="s">
        <v>34</v>
      </c>
    </row>
    <row r="349" spans="1:16" x14ac:dyDescent="0.3">
      <c r="A349">
        <v>40524</v>
      </c>
      <c r="B349">
        <v>2010</v>
      </c>
      <c r="C349">
        <v>12</v>
      </c>
      <c r="D349">
        <v>14</v>
      </c>
      <c r="E349">
        <v>5.373958</v>
      </c>
      <c r="F349">
        <v>6.3145829999999998</v>
      </c>
      <c r="G349">
        <v>6.078125</v>
      </c>
      <c r="H349">
        <v>6.9489580000000002</v>
      </c>
      <c r="I349">
        <v>6.7065219999999997</v>
      </c>
      <c r="J349">
        <v>7.7729169999999996</v>
      </c>
      <c r="K349" t="s">
        <v>34</v>
      </c>
      <c r="L349" t="s">
        <v>34</v>
      </c>
      <c r="M349" t="s">
        <v>34</v>
      </c>
      <c r="N349" t="s">
        <v>34</v>
      </c>
      <c r="O349" t="s">
        <v>34</v>
      </c>
      <c r="P349" t="s">
        <v>34</v>
      </c>
    </row>
    <row r="350" spans="1:16" x14ac:dyDescent="0.3">
      <c r="A350">
        <v>40525</v>
      </c>
      <c r="B350">
        <v>2010</v>
      </c>
      <c r="C350">
        <v>12</v>
      </c>
      <c r="D350">
        <v>15</v>
      </c>
      <c r="E350">
        <v>4.938542</v>
      </c>
      <c r="F350">
        <v>6.0760420000000002</v>
      </c>
      <c r="G350">
        <v>5.6281249999999998</v>
      </c>
      <c r="H350">
        <v>7.0090000000000003</v>
      </c>
      <c r="I350">
        <v>6.1791669999999996</v>
      </c>
      <c r="J350">
        <v>6.8833330000000004</v>
      </c>
      <c r="K350" t="s">
        <v>34</v>
      </c>
      <c r="L350" t="s">
        <v>34</v>
      </c>
      <c r="M350" t="s">
        <v>34</v>
      </c>
      <c r="N350" t="s">
        <v>34</v>
      </c>
      <c r="O350" t="s">
        <v>34</v>
      </c>
      <c r="P350" t="s">
        <v>34</v>
      </c>
    </row>
    <row r="351" spans="1:16" x14ac:dyDescent="0.3">
      <c r="A351">
        <v>40526</v>
      </c>
      <c r="B351">
        <v>2010</v>
      </c>
      <c r="C351">
        <v>12</v>
      </c>
      <c r="D351">
        <v>16</v>
      </c>
      <c r="E351">
        <v>4.3666669999999996</v>
      </c>
      <c r="F351">
        <v>5.9604169999999996</v>
      </c>
      <c r="G351">
        <v>5.3187499999999996</v>
      </c>
      <c r="H351">
        <v>6.7755099999999997</v>
      </c>
      <c r="I351">
        <v>6.0395830000000004</v>
      </c>
      <c r="J351">
        <v>6.4604169999999996</v>
      </c>
      <c r="K351" t="s">
        <v>34</v>
      </c>
      <c r="L351" t="s">
        <v>34</v>
      </c>
      <c r="M351" t="s">
        <v>34</v>
      </c>
      <c r="N351" t="s">
        <v>34</v>
      </c>
      <c r="O351" t="s">
        <v>34</v>
      </c>
      <c r="P351" t="s">
        <v>34</v>
      </c>
    </row>
    <row r="352" spans="1:16" x14ac:dyDescent="0.3">
      <c r="A352">
        <v>40527</v>
      </c>
      <c r="B352">
        <v>2010</v>
      </c>
      <c r="C352">
        <v>12</v>
      </c>
      <c r="D352">
        <v>17</v>
      </c>
      <c r="E352">
        <v>3.9864579999999998</v>
      </c>
      <c r="F352">
        <v>5.85</v>
      </c>
      <c r="G352">
        <v>4.6052080000000002</v>
      </c>
      <c r="H352">
        <v>6.6229170000000002</v>
      </c>
      <c r="I352">
        <v>5.8718750000000002</v>
      </c>
      <c r="J352">
        <v>6.0416670000000003</v>
      </c>
      <c r="K352" t="s">
        <v>34</v>
      </c>
      <c r="L352" t="s">
        <v>34</v>
      </c>
      <c r="M352" t="s">
        <v>34</v>
      </c>
      <c r="N352" t="s">
        <v>34</v>
      </c>
      <c r="O352" t="s">
        <v>34</v>
      </c>
      <c r="P352" t="s">
        <v>34</v>
      </c>
    </row>
    <row r="353" spans="1:16" x14ac:dyDescent="0.3">
      <c r="A353">
        <v>40528</v>
      </c>
      <c r="B353">
        <v>2010</v>
      </c>
      <c r="C353">
        <v>12</v>
      </c>
      <c r="D353">
        <v>18</v>
      </c>
      <c r="E353">
        <v>4.219792</v>
      </c>
      <c r="F353">
        <v>5.734375</v>
      </c>
      <c r="G353">
        <v>4.4156250000000004</v>
      </c>
      <c r="H353">
        <v>6.342708</v>
      </c>
      <c r="I353">
        <v>5.9604169999999996</v>
      </c>
      <c r="J353">
        <v>6.3229170000000003</v>
      </c>
      <c r="K353" t="s">
        <v>34</v>
      </c>
      <c r="L353" t="s">
        <v>34</v>
      </c>
      <c r="M353" t="s">
        <v>34</v>
      </c>
      <c r="N353" t="s">
        <v>34</v>
      </c>
      <c r="O353" t="s">
        <v>34</v>
      </c>
      <c r="P353" t="s">
        <v>34</v>
      </c>
    </row>
    <row r="354" spans="1:16" x14ac:dyDescent="0.3">
      <c r="A354">
        <v>40529</v>
      </c>
      <c r="B354">
        <v>2010</v>
      </c>
      <c r="C354">
        <v>12</v>
      </c>
      <c r="D354">
        <v>19</v>
      </c>
      <c r="E354">
        <v>4.1989580000000002</v>
      </c>
      <c r="F354">
        <v>5.6</v>
      </c>
      <c r="G354">
        <v>4.3656249999999996</v>
      </c>
      <c r="H354">
        <v>5.9947920000000003</v>
      </c>
      <c r="I354">
        <v>5.8166669999999998</v>
      </c>
      <c r="J354">
        <v>6.1645830000000004</v>
      </c>
      <c r="K354" t="s">
        <v>34</v>
      </c>
      <c r="L354" t="s">
        <v>34</v>
      </c>
      <c r="M354" t="s">
        <v>34</v>
      </c>
      <c r="N354" t="s">
        <v>34</v>
      </c>
      <c r="O354" t="s">
        <v>34</v>
      </c>
      <c r="P354" t="s">
        <v>34</v>
      </c>
    </row>
    <row r="355" spans="1:16" x14ac:dyDescent="0.3">
      <c r="A355">
        <v>40530</v>
      </c>
      <c r="B355">
        <v>2010</v>
      </c>
      <c r="C355">
        <v>12</v>
      </c>
      <c r="D355">
        <v>20</v>
      </c>
      <c r="E355">
        <v>4.4354170000000002</v>
      </c>
      <c r="F355">
        <v>5.4895829999999997</v>
      </c>
      <c r="G355">
        <v>4.5041669999999998</v>
      </c>
      <c r="H355">
        <v>5.6785709999999998</v>
      </c>
      <c r="I355">
        <v>5.7562499999999996</v>
      </c>
      <c r="J355">
        <v>6.1770829999999997</v>
      </c>
      <c r="K355" t="s">
        <v>34</v>
      </c>
      <c r="L355" t="s">
        <v>34</v>
      </c>
      <c r="M355" t="s">
        <v>34</v>
      </c>
      <c r="N355" t="s">
        <v>34</v>
      </c>
      <c r="O355" t="s">
        <v>34</v>
      </c>
      <c r="P355" t="s">
        <v>34</v>
      </c>
    </row>
    <row r="356" spans="1:16" x14ac:dyDescent="0.3">
      <c r="A356">
        <v>40531</v>
      </c>
      <c r="B356">
        <v>2010</v>
      </c>
      <c r="C356">
        <v>12</v>
      </c>
      <c r="D356">
        <v>21</v>
      </c>
      <c r="E356">
        <v>4.4291669999999996</v>
      </c>
      <c r="F356">
        <v>5.4</v>
      </c>
      <c r="G356">
        <v>4.6739579999999998</v>
      </c>
      <c r="H356">
        <v>5.4313729999999998</v>
      </c>
      <c r="I356">
        <v>5.6489580000000004</v>
      </c>
      <c r="J356">
        <v>6.1</v>
      </c>
      <c r="K356" t="s">
        <v>34</v>
      </c>
      <c r="L356" t="s">
        <v>34</v>
      </c>
      <c r="M356" t="s">
        <v>34</v>
      </c>
      <c r="N356" t="s">
        <v>34</v>
      </c>
      <c r="O356" t="s">
        <v>34</v>
      </c>
      <c r="P356" t="s">
        <v>34</v>
      </c>
    </row>
    <row r="357" spans="1:16" x14ac:dyDescent="0.3">
      <c r="A357">
        <v>40532</v>
      </c>
      <c r="B357">
        <v>2010</v>
      </c>
      <c r="C357">
        <v>12</v>
      </c>
      <c r="D357">
        <v>22</v>
      </c>
      <c r="E357">
        <v>4.6364580000000002</v>
      </c>
      <c r="F357">
        <v>5.3020829999999997</v>
      </c>
      <c r="G357">
        <v>4.9593749999999996</v>
      </c>
      <c r="H357">
        <v>5.2383839999999999</v>
      </c>
      <c r="I357">
        <v>5.7260419999999996</v>
      </c>
      <c r="J357">
        <v>6.2249999999999996</v>
      </c>
      <c r="K357" t="s">
        <v>34</v>
      </c>
      <c r="L357" t="s">
        <v>34</v>
      </c>
      <c r="M357" t="s">
        <v>34</v>
      </c>
      <c r="N357" t="s">
        <v>34</v>
      </c>
      <c r="O357" t="s">
        <v>34</v>
      </c>
      <c r="P357" t="s">
        <v>34</v>
      </c>
    </row>
    <row r="358" spans="1:16" x14ac:dyDescent="0.3">
      <c r="A358">
        <v>40533</v>
      </c>
      <c r="B358">
        <v>2010</v>
      </c>
      <c r="C358">
        <v>12</v>
      </c>
      <c r="D358">
        <v>23</v>
      </c>
      <c r="E358">
        <v>4.4124999999999996</v>
      </c>
      <c r="F358">
        <v>5.2374999999999998</v>
      </c>
      <c r="G358">
        <v>4.748958</v>
      </c>
      <c r="H358">
        <v>5.4071429999999996</v>
      </c>
      <c r="I358">
        <v>5.5531249999999996</v>
      </c>
      <c r="J358">
        <v>5.9708329999999998</v>
      </c>
      <c r="K358" t="s">
        <v>34</v>
      </c>
      <c r="L358" t="s">
        <v>34</v>
      </c>
      <c r="M358" t="s">
        <v>34</v>
      </c>
      <c r="N358" t="s">
        <v>34</v>
      </c>
      <c r="O358" t="s">
        <v>34</v>
      </c>
      <c r="P358" t="s">
        <v>34</v>
      </c>
    </row>
    <row r="359" spans="1:16" x14ac:dyDescent="0.3">
      <c r="A359">
        <v>40534</v>
      </c>
      <c r="B359">
        <v>2010</v>
      </c>
      <c r="C359">
        <v>12</v>
      </c>
      <c r="D359">
        <v>24</v>
      </c>
      <c r="E359">
        <v>4.7249999999999996</v>
      </c>
      <c r="F359">
        <v>5.2</v>
      </c>
      <c r="G359">
        <v>4.952083</v>
      </c>
      <c r="H359">
        <v>5.2701029999999998</v>
      </c>
      <c r="I359">
        <v>5.717708</v>
      </c>
      <c r="J359">
        <v>6.1270829999999998</v>
      </c>
      <c r="K359" t="s">
        <v>34</v>
      </c>
      <c r="L359" t="s">
        <v>34</v>
      </c>
      <c r="M359" t="s">
        <v>34</v>
      </c>
      <c r="N359" t="s">
        <v>34</v>
      </c>
      <c r="O359" t="s">
        <v>34</v>
      </c>
      <c r="P359" t="s">
        <v>34</v>
      </c>
    </row>
    <row r="360" spans="1:16" x14ac:dyDescent="0.3">
      <c r="A360">
        <v>40535</v>
      </c>
      <c r="B360">
        <v>2010</v>
      </c>
      <c r="C360">
        <v>12</v>
      </c>
      <c r="D360">
        <v>25</v>
      </c>
      <c r="E360">
        <v>4.8041669999999996</v>
      </c>
      <c r="F360">
        <v>5.1749999999999998</v>
      </c>
      <c r="G360">
        <v>5.03125</v>
      </c>
      <c r="H360">
        <v>5.3541670000000003</v>
      </c>
      <c r="I360">
        <v>5.8177079999999997</v>
      </c>
      <c r="J360">
        <v>6.420833</v>
      </c>
      <c r="K360" t="s">
        <v>34</v>
      </c>
      <c r="L360" t="s">
        <v>34</v>
      </c>
      <c r="M360" t="s">
        <v>34</v>
      </c>
      <c r="N360" t="s">
        <v>34</v>
      </c>
      <c r="O360" t="s">
        <v>34</v>
      </c>
      <c r="P360" t="s">
        <v>34</v>
      </c>
    </row>
    <row r="361" spans="1:16" x14ac:dyDescent="0.3">
      <c r="A361">
        <v>40536</v>
      </c>
      <c r="B361">
        <v>2010</v>
      </c>
      <c r="C361">
        <v>12</v>
      </c>
      <c r="D361">
        <v>26</v>
      </c>
      <c r="E361">
        <v>4.4749999999999996</v>
      </c>
      <c r="F361">
        <v>5.079167</v>
      </c>
      <c r="G361">
        <v>4.485417</v>
      </c>
      <c r="H361">
        <v>5.3989580000000004</v>
      </c>
      <c r="I361">
        <v>5.5864580000000004</v>
      </c>
      <c r="J361">
        <v>6.1312499999999996</v>
      </c>
      <c r="K361" t="s">
        <v>34</v>
      </c>
      <c r="L361" t="s">
        <v>34</v>
      </c>
      <c r="M361" t="s">
        <v>34</v>
      </c>
      <c r="N361" t="s">
        <v>34</v>
      </c>
      <c r="O361" t="s">
        <v>34</v>
      </c>
      <c r="P361" t="s">
        <v>34</v>
      </c>
    </row>
    <row r="362" spans="1:16" x14ac:dyDescent="0.3">
      <c r="A362">
        <v>40537</v>
      </c>
      <c r="B362">
        <v>2010</v>
      </c>
      <c r="C362">
        <v>12</v>
      </c>
      <c r="D362">
        <v>27</v>
      </c>
      <c r="E362">
        <v>4.2437500000000004</v>
      </c>
      <c r="F362">
        <v>5</v>
      </c>
      <c r="G362">
        <v>4.1656250000000004</v>
      </c>
      <c r="H362">
        <v>5.077083</v>
      </c>
      <c r="I362">
        <v>5.3791669999999998</v>
      </c>
      <c r="J362">
        <v>5.7249999999999996</v>
      </c>
      <c r="K362" t="s">
        <v>34</v>
      </c>
      <c r="L362" t="s">
        <v>34</v>
      </c>
      <c r="M362" t="s">
        <v>34</v>
      </c>
      <c r="N362" t="s">
        <v>34</v>
      </c>
      <c r="O362" t="s">
        <v>34</v>
      </c>
      <c r="P362" t="s">
        <v>34</v>
      </c>
    </row>
    <row r="363" spans="1:16" x14ac:dyDescent="0.3">
      <c r="A363">
        <v>40538</v>
      </c>
      <c r="B363">
        <v>2010</v>
      </c>
      <c r="C363">
        <v>12</v>
      </c>
      <c r="D363">
        <v>28</v>
      </c>
      <c r="E363">
        <v>4.7885419999999996</v>
      </c>
      <c r="F363">
        <v>5.078125</v>
      </c>
      <c r="G363">
        <v>5.0979169999999998</v>
      </c>
      <c r="H363">
        <v>5.2081629999999999</v>
      </c>
      <c r="I363">
        <v>5.797917</v>
      </c>
      <c r="J363">
        <v>6.3413040000000001</v>
      </c>
      <c r="K363" t="s">
        <v>34</v>
      </c>
      <c r="L363" t="s">
        <v>34</v>
      </c>
      <c r="M363" t="s">
        <v>34</v>
      </c>
      <c r="N363" t="s">
        <v>34</v>
      </c>
      <c r="O363" t="s">
        <v>34</v>
      </c>
      <c r="P363" t="s">
        <v>34</v>
      </c>
    </row>
    <row r="364" spans="1:16" x14ac:dyDescent="0.3">
      <c r="A364">
        <v>40539</v>
      </c>
      <c r="B364">
        <v>2010</v>
      </c>
      <c r="C364">
        <v>12</v>
      </c>
      <c r="D364">
        <v>29</v>
      </c>
      <c r="E364">
        <v>4.3125</v>
      </c>
      <c r="F364">
        <v>4.9666670000000002</v>
      </c>
      <c r="G364">
        <v>5.0718750000000004</v>
      </c>
      <c r="H364">
        <v>5.6937499999999996</v>
      </c>
      <c r="I364">
        <v>5.5572920000000003</v>
      </c>
      <c r="J364">
        <v>6.3520830000000004</v>
      </c>
      <c r="K364" t="s">
        <v>34</v>
      </c>
      <c r="L364" t="s">
        <v>34</v>
      </c>
      <c r="M364" t="s">
        <v>34</v>
      </c>
      <c r="N364" t="s">
        <v>34</v>
      </c>
      <c r="O364" t="s">
        <v>34</v>
      </c>
      <c r="P364" t="s">
        <v>34</v>
      </c>
    </row>
    <row r="365" spans="1:16" x14ac:dyDescent="0.3">
      <c r="A365">
        <v>40540</v>
      </c>
      <c r="B365">
        <v>2010</v>
      </c>
      <c r="C365">
        <v>12</v>
      </c>
      <c r="D365">
        <v>30</v>
      </c>
      <c r="E365">
        <v>3.8614579999999998</v>
      </c>
      <c r="F365">
        <v>4.7874999999999996</v>
      </c>
      <c r="G365">
        <v>4.5427080000000002</v>
      </c>
      <c r="H365">
        <v>5.3288659999999997</v>
      </c>
      <c r="I365">
        <v>5.2114580000000004</v>
      </c>
      <c r="J365">
        <v>5.7541669999999998</v>
      </c>
      <c r="K365" t="s">
        <v>34</v>
      </c>
      <c r="L365" t="s">
        <v>34</v>
      </c>
      <c r="M365" t="s">
        <v>34</v>
      </c>
      <c r="N365" t="s">
        <v>34</v>
      </c>
      <c r="O365" t="s">
        <v>34</v>
      </c>
      <c r="P365" t="s">
        <v>34</v>
      </c>
    </row>
    <row r="366" spans="1:16" x14ac:dyDescent="0.3">
      <c r="A366">
        <v>40541</v>
      </c>
      <c r="B366">
        <v>2010</v>
      </c>
      <c r="C366">
        <v>12</v>
      </c>
      <c r="D366">
        <v>31</v>
      </c>
      <c r="E366">
        <v>2.9291670000000001</v>
      </c>
      <c r="F366">
        <v>4.6437499999999998</v>
      </c>
      <c r="G366">
        <v>3.4979170000000002</v>
      </c>
      <c r="H366">
        <v>4.9442110000000001</v>
      </c>
      <c r="I366">
        <v>4.578125</v>
      </c>
      <c r="J366">
        <v>5.0916670000000002</v>
      </c>
      <c r="K366" t="s">
        <v>34</v>
      </c>
      <c r="L366" t="s">
        <v>34</v>
      </c>
      <c r="M366" t="s">
        <v>34</v>
      </c>
      <c r="N366" t="s">
        <v>34</v>
      </c>
      <c r="O366" t="s">
        <v>34</v>
      </c>
      <c r="P366" t="s">
        <v>34</v>
      </c>
    </row>
    <row r="367" spans="1:16" x14ac:dyDescent="0.3">
      <c r="A367">
        <v>40542</v>
      </c>
      <c r="B367">
        <v>2011</v>
      </c>
      <c r="C367">
        <v>1</v>
      </c>
      <c r="D367">
        <v>1</v>
      </c>
      <c r="E367">
        <v>3.6010420000000001</v>
      </c>
      <c r="F367">
        <v>4.5999999999999996</v>
      </c>
      <c r="G367">
        <v>3.8645830000000001</v>
      </c>
      <c r="H367">
        <v>4.2821049999999996</v>
      </c>
      <c r="I367">
        <v>4.7062499999999998</v>
      </c>
      <c r="J367">
        <v>4.9708329999999998</v>
      </c>
      <c r="K367" t="s">
        <v>34</v>
      </c>
      <c r="L367" t="s">
        <v>34</v>
      </c>
      <c r="M367" t="s">
        <v>34</v>
      </c>
      <c r="N367" t="s">
        <v>34</v>
      </c>
      <c r="O367" t="s">
        <v>34</v>
      </c>
      <c r="P367" t="s">
        <v>34</v>
      </c>
    </row>
    <row r="368" spans="1:16" x14ac:dyDescent="0.3">
      <c r="A368">
        <v>40543</v>
      </c>
      <c r="B368">
        <v>2011</v>
      </c>
      <c r="C368">
        <v>1</v>
      </c>
      <c r="D368">
        <v>2</v>
      </c>
      <c r="E368">
        <v>3.3666670000000001</v>
      </c>
      <c r="F368">
        <v>4.5281250000000002</v>
      </c>
      <c r="G368">
        <v>3.7427079999999999</v>
      </c>
      <c r="H368">
        <v>4.048</v>
      </c>
      <c r="I368">
        <v>4.4895829999999997</v>
      </c>
      <c r="J368">
        <v>4.8666669999999996</v>
      </c>
      <c r="K368" t="s">
        <v>34</v>
      </c>
      <c r="L368" t="s">
        <v>34</v>
      </c>
      <c r="M368" t="s">
        <v>34</v>
      </c>
      <c r="N368" t="s">
        <v>34</v>
      </c>
      <c r="O368" t="s">
        <v>34</v>
      </c>
      <c r="P368" t="s">
        <v>34</v>
      </c>
    </row>
    <row r="369" spans="1:16" x14ac:dyDescent="0.3">
      <c r="A369">
        <v>40544</v>
      </c>
      <c r="B369">
        <v>2011</v>
      </c>
      <c r="C369">
        <v>1</v>
      </c>
      <c r="D369">
        <v>3</v>
      </c>
      <c r="E369">
        <v>3.1177079999999999</v>
      </c>
      <c r="F369">
        <v>4.4322920000000003</v>
      </c>
      <c r="G369">
        <v>3.1687500000000002</v>
      </c>
      <c r="H369">
        <v>3.9144329999999998</v>
      </c>
      <c r="I369">
        <v>4.2458330000000002</v>
      </c>
      <c r="J369">
        <v>4.4958330000000002</v>
      </c>
      <c r="K369" t="s">
        <v>34</v>
      </c>
      <c r="L369" t="s">
        <v>34</v>
      </c>
      <c r="M369" t="s">
        <v>34</v>
      </c>
      <c r="N369" t="s">
        <v>34</v>
      </c>
      <c r="O369" t="s">
        <v>34</v>
      </c>
      <c r="P369" t="s">
        <v>34</v>
      </c>
    </row>
    <row r="370" spans="1:16" x14ac:dyDescent="0.3">
      <c r="A370">
        <v>40545</v>
      </c>
      <c r="B370">
        <v>2011</v>
      </c>
      <c r="C370">
        <v>1</v>
      </c>
      <c r="D370">
        <v>4</v>
      </c>
      <c r="E370">
        <v>3.3489580000000001</v>
      </c>
      <c r="F370">
        <v>4.4260419999999998</v>
      </c>
      <c r="G370">
        <v>3.3614579999999998</v>
      </c>
      <c r="H370">
        <v>3.608333</v>
      </c>
      <c r="I370">
        <v>4.3458329999999998</v>
      </c>
      <c r="J370">
        <v>4.4270829999999997</v>
      </c>
      <c r="K370" t="s">
        <v>34</v>
      </c>
      <c r="L370" t="s">
        <v>34</v>
      </c>
      <c r="M370" t="s">
        <v>34</v>
      </c>
      <c r="N370" t="s">
        <v>34</v>
      </c>
      <c r="O370" t="s">
        <v>34</v>
      </c>
      <c r="P370" t="s">
        <v>34</v>
      </c>
    </row>
    <row r="371" spans="1:16" x14ac:dyDescent="0.3">
      <c r="A371">
        <v>40546</v>
      </c>
      <c r="B371">
        <v>2011</v>
      </c>
      <c r="C371">
        <v>1</v>
      </c>
      <c r="D371">
        <v>5</v>
      </c>
      <c r="E371">
        <v>4.0885420000000003</v>
      </c>
      <c r="F371">
        <v>4.4468750000000004</v>
      </c>
      <c r="G371">
        <v>4.0281250000000002</v>
      </c>
      <c r="H371">
        <v>3.5406249999999999</v>
      </c>
      <c r="I371">
        <v>4.8656249999999996</v>
      </c>
      <c r="J371">
        <v>5.0208329999999997</v>
      </c>
      <c r="K371" t="s">
        <v>34</v>
      </c>
      <c r="L371" t="s">
        <v>34</v>
      </c>
      <c r="M371" t="s">
        <v>34</v>
      </c>
      <c r="N371" t="s">
        <v>34</v>
      </c>
      <c r="O371" t="s">
        <v>34</v>
      </c>
      <c r="P371" t="s">
        <v>34</v>
      </c>
    </row>
    <row r="372" spans="1:16" x14ac:dyDescent="0.3">
      <c r="A372">
        <v>40547</v>
      </c>
      <c r="B372">
        <v>2011</v>
      </c>
      <c r="C372">
        <v>1</v>
      </c>
      <c r="D372">
        <v>6</v>
      </c>
      <c r="E372">
        <v>3.9791669999999999</v>
      </c>
      <c r="F372">
        <v>4.4312500000000004</v>
      </c>
      <c r="G372">
        <v>3.8885420000000002</v>
      </c>
      <c r="H372">
        <v>3.877551</v>
      </c>
      <c r="I372">
        <v>4.7916670000000003</v>
      </c>
      <c r="J372">
        <v>5.1958330000000004</v>
      </c>
      <c r="K372" t="s">
        <v>34</v>
      </c>
      <c r="L372" t="s">
        <v>34</v>
      </c>
      <c r="M372" t="s">
        <v>34</v>
      </c>
      <c r="N372" t="s">
        <v>34</v>
      </c>
      <c r="O372" t="s">
        <v>34</v>
      </c>
      <c r="P372" t="s">
        <v>34</v>
      </c>
    </row>
    <row r="373" spans="1:16" x14ac:dyDescent="0.3">
      <c r="A373">
        <v>40548</v>
      </c>
      <c r="B373">
        <v>2011</v>
      </c>
      <c r="C373">
        <v>1</v>
      </c>
      <c r="D373">
        <v>7</v>
      </c>
      <c r="E373">
        <v>3.8333330000000001</v>
      </c>
      <c r="F373">
        <v>4.4395829999999998</v>
      </c>
      <c r="G373">
        <v>3.7093750000000001</v>
      </c>
      <c r="H373">
        <v>4.1166669999999996</v>
      </c>
      <c r="I373">
        <v>4.8406250000000002</v>
      </c>
      <c r="J373">
        <v>5.0020829999999998</v>
      </c>
      <c r="K373" t="s">
        <v>34</v>
      </c>
      <c r="L373" t="s">
        <v>34</v>
      </c>
      <c r="M373" t="s">
        <v>34</v>
      </c>
      <c r="N373" t="s">
        <v>34</v>
      </c>
      <c r="O373" t="s">
        <v>34</v>
      </c>
      <c r="P373" t="s">
        <v>34</v>
      </c>
    </row>
    <row r="374" spans="1:16" x14ac:dyDescent="0.3">
      <c r="A374">
        <v>40549</v>
      </c>
      <c r="B374">
        <v>2011</v>
      </c>
      <c r="C374">
        <v>1</v>
      </c>
      <c r="D374">
        <v>8</v>
      </c>
      <c r="E374">
        <v>4.125</v>
      </c>
      <c r="F374">
        <v>4.5114580000000002</v>
      </c>
      <c r="G374">
        <v>4.0416670000000003</v>
      </c>
      <c r="H374">
        <v>4.1833330000000002</v>
      </c>
      <c r="I374">
        <v>5.0989579999999997</v>
      </c>
      <c r="J374">
        <v>5.4166670000000003</v>
      </c>
      <c r="K374" t="s">
        <v>34</v>
      </c>
      <c r="L374" t="s">
        <v>34</v>
      </c>
      <c r="M374" t="s">
        <v>34</v>
      </c>
      <c r="N374" t="s">
        <v>34</v>
      </c>
      <c r="O374" t="s">
        <v>34</v>
      </c>
      <c r="P374" t="s">
        <v>34</v>
      </c>
    </row>
    <row r="375" spans="1:16" x14ac:dyDescent="0.3">
      <c r="A375">
        <v>40550</v>
      </c>
      <c r="B375">
        <v>2011</v>
      </c>
      <c r="C375">
        <v>1</v>
      </c>
      <c r="D375">
        <v>9</v>
      </c>
      <c r="E375">
        <v>3.7718750000000001</v>
      </c>
      <c r="F375">
        <v>4.5666669999999998</v>
      </c>
      <c r="G375">
        <v>3.6333329999999999</v>
      </c>
      <c r="H375">
        <v>4.2760420000000003</v>
      </c>
      <c r="I375">
        <v>4.8989580000000004</v>
      </c>
      <c r="J375">
        <v>5.2583330000000004</v>
      </c>
      <c r="K375" t="s">
        <v>34</v>
      </c>
      <c r="L375" t="s">
        <v>34</v>
      </c>
      <c r="M375" t="s">
        <v>34</v>
      </c>
      <c r="N375" t="s">
        <v>34</v>
      </c>
      <c r="O375" t="s">
        <v>34</v>
      </c>
      <c r="P375" t="s">
        <v>34</v>
      </c>
    </row>
    <row r="376" spans="1:16" x14ac:dyDescent="0.3">
      <c r="A376">
        <v>40551</v>
      </c>
      <c r="B376">
        <v>2011</v>
      </c>
      <c r="C376">
        <v>1</v>
      </c>
      <c r="D376">
        <v>10</v>
      </c>
      <c r="E376">
        <v>2.8833329999999999</v>
      </c>
      <c r="F376">
        <v>4.4114579999999997</v>
      </c>
      <c r="G376">
        <v>3.172917</v>
      </c>
      <c r="H376">
        <v>4.1697920000000002</v>
      </c>
      <c r="I376">
        <v>4.5104170000000003</v>
      </c>
      <c r="J376">
        <v>4.8404259999999999</v>
      </c>
      <c r="K376" t="s">
        <v>34</v>
      </c>
      <c r="L376" t="s">
        <v>34</v>
      </c>
      <c r="M376" t="s">
        <v>34</v>
      </c>
      <c r="N376" t="s">
        <v>34</v>
      </c>
      <c r="O376" t="s">
        <v>34</v>
      </c>
      <c r="P376" t="s">
        <v>34</v>
      </c>
    </row>
    <row r="377" spans="1:16" x14ac:dyDescent="0.3">
      <c r="A377">
        <v>40552</v>
      </c>
      <c r="B377">
        <v>2011</v>
      </c>
      <c r="C377">
        <v>1</v>
      </c>
      <c r="D377">
        <v>11</v>
      </c>
      <c r="E377">
        <v>2.8614579999999998</v>
      </c>
      <c r="F377">
        <v>4.2635420000000002</v>
      </c>
      <c r="G377">
        <v>2.657292</v>
      </c>
      <c r="H377">
        <v>3.7145830000000002</v>
      </c>
      <c r="I377">
        <v>4.25</v>
      </c>
      <c r="J377">
        <v>4.1687500000000002</v>
      </c>
      <c r="K377" t="s">
        <v>34</v>
      </c>
      <c r="L377" t="s">
        <v>34</v>
      </c>
      <c r="M377" t="s">
        <v>34</v>
      </c>
      <c r="N377" t="s">
        <v>34</v>
      </c>
      <c r="O377" t="s">
        <v>34</v>
      </c>
      <c r="P377" t="s">
        <v>34</v>
      </c>
    </row>
    <row r="378" spans="1:16" x14ac:dyDescent="0.3">
      <c r="A378">
        <v>40553</v>
      </c>
      <c r="B378">
        <v>2011</v>
      </c>
      <c r="C378">
        <v>1</v>
      </c>
      <c r="D378">
        <v>12</v>
      </c>
      <c r="E378">
        <v>3.9937499999999999</v>
      </c>
      <c r="F378">
        <v>4.251042</v>
      </c>
      <c r="G378">
        <v>3.7</v>
      </c>
      <c r="H378">
        <v>3.4093749999999998</v>
      </c>
      <c r="I378">
        <v>4.7864579999999997</v>
      </c>
      <c r="J378">
        <v>4.96875</v>
      </c>
      <c r="K378" t="s">
        <v>34</v>
      </c>
      <c r="L378" t="s">
        <v>34</v>
      </c>
      <c r="M378" t="s">
        <v>34</v>
      </c>
      <c r="N378" t="s">
        <v>34</v>
      </c>
      <c r="O378" t="s">
        <v>34</v>
      </c>
      <c r="P378" t="s">
        <v>34</v>
      </c>
    </row>
    <row r="379" spans="1:16" x14ac:dyDescent="0.3">
      <c r="A379">
        <v>40554</v>
      </c>
      <c r="B379">
        <v>2011</v>
      </c>
      <c r="C379">
        <v>1</v>
      </c>
      <c r="D379">
        <v>13</v>
      </c>
      <c r="E379">
        <v>4.2677079999999998</v>
      </c>
      <c r="F379">
        <v>4.3312499999999998</v>
      </c>
      <c r="G379">
        <v>4.8552080000000002</v>
      </c>
      <c r="H379">
        <v>3.883505</v>
      </c>
      <c r="I379">
        <v>5.1687500000000002</v>
      </c>
      <c r="J379">
        <v>5.704167</v>
      </c>
      <c r="K379" t="s">
        <v>34</v>
      </c>
      <c r="L379" t="s">
        <v>34</v>
      </c>
      <c r="M379" t="s">
        <v>34</v>
      </c>
      <c r="N379" t="s">
        <v>34</v>
      </c>
      <c r="O379" t="s">
        <v>34</v>
      </c>
      <c r="P379" t="s">
        <v>34</v>
      </c>
    </row>
    <row r="380" spans="1:16" x14ac:dyDescent="0.3">
      <c r="A380">
        <v>40555</v>
      </c>
      <c r="B380">
        <v>2011</v>
      </c>
      <c r="C380">
        <v>1</v>
      </c>
      <c r="D380">
        <v>14</v>
      </c>
      <c r="E380">
        <v>4.8531250000000004</v>
      </c>
      <c r="F380">
        <v>4.4291669999999996</v>
      </c>
      <c r="G380">
        <v>5.4927080000000004</v>
      </c>
      <c r="H380">
        <v>5.3770829999999998</v>
      </c>
      <c r="I380">
        <v>5.711957</v>
      </c>
      <c r="J380">
        <v>6.235417</v>
      </c>
      <c r="K380" t="s">
        <v>34</v>
      </c>
      <c r="L380" t="s">
        <v>34</v>
      </c>
      <c r="M380" t="s">
        <v>34</v>
      </c>
      <c r="N380" t="s">
        <v>34</v>
      </c>
      <c r="O380" t="s">
        <v>34</v>
      </c>
      <c r="P380" t="s">
        <v>34</v>
      </c>
    </row>
    <row r="381" spans="1:16" x14ac:dyDescent="0.3">
      <c r="A381">
        <v>40556</v>
      </c>
      <c r="B381">
        <v>2011</v>
      </c>
      <c r="C381">
        <v>1</v>
      </c>
      <c r="D381">
        <v>15</v>
      </c>
      <c r="E381">
        <v>4.95</v>
      </c>
      <c r="F381">
        <v>4.5437500000000002</v>
      </c>
      <c r="G381">
        <v>5.5593750000000002</v>
      </c>
      <c r="H381">
        <v>5.8</v>
      </c>
      <c r="I381">
        <v>5.8812499999999996</v>
      </c>
      <c r="J381">
        <v>6.5875000000000004</v>
      </c>
      <c r="K381" t="s">
        <v>34</v>
      </c>
      <c r="L381" t="s">
        <v>34</v>
      </c>
      <c r="M381" t="s">
        <v>34</v>
      </c>
      <c r="N381" t="s">
        <v>34</v>
      </c>
      <c r="O381" t="s">
        <v>34</v>
      </c>
      <c r="P381" t="s">
        <v>34</v>
      </c>
    </row>
    <row r="382" spans="1:16" x14ac:dyDescent="0.3">
      <c r="A382">
        <v>40557</v>
      </c>
      <c r="B382">
        <v>2011</v>
      </c>
      <c r="C382">
        <v>1</v>
      </c>
      <c r="D382">
        <v>16</v>
      </c>
      <c r="E382">
        <v>4.9885419999999998</v>
      </c>
      <c r="F382">
        <v>5.515625</v>
      </c>
      <c r="G382">
        <v>5.7052079999999998</v>
      </c>
      <c r="H382">
        <v>6.1040400000000004</v>
      </c>
      <c r="I382">
        <v>6.3645829999999997</v>
      </c>
      <c r="J382">
        <v>7.2479170000000002</v>
      </c>
      <c r="K382" t="s">
        <v>34</v>
      </c>
      <c r="L382" t="s">
        <v>34</v>
      </c>
      <c r="M382" t="s">
        <v>34</v>
      </c>
      <c r="N382" t="s">
        <v>34</v>
      </c>
      <c r="O382" t="s">
        <v>34</v>
      </c>
      <c r="P382" t="s">
        <v>34</v>
      </c>
    </row>
    <row r="383" spans="1:16" x14ac:dyDescent="0.3">
      <c r="A383">
        <v>40558</v>
      </c>
      <c r="B383">
        <v>2011</v>
      </c>
      <c r="C383">
        <v>1</v>
      </c>
      <c r="D383">
        <v>17</v>
      </c>
      <c r="E383">
        <v>5.1427079999999998</v>
      </c>
      <c r="F383">
        <v>5.4604169999999996</v>
      </c>
      <c r="G383">
        <v>6.1697920000000002</v>
      </c>
      <c r="H383">
        <v>6.2604170000000003</v>
      </c>
      <c r="I383">
        <v>6.3843750000000004</v>
      </c>
      <c r="J383">
        <v>7.4145830000000004</v>
      </c>
      <c r="K383" t="s">
        <v>34</v>
      </c>
      <c r="L383" t="s">
        <v>34</v>
      </c>
      <c r="M383" t="s">
        <v>34</v>
      </c>
      <c r="N383" t="s">
        <v>34</v>
      </c>
      <c r="O383" t="s">
        <v>34</v>
      </c>
      <c r="P383" t="s">
        <v>34</v>
      </c>
    </row>
    <row r="384" spans="1:16" x14ac:dyDescent="0.3">
      <c r="A384">
        <v>40559</v>
      </c>
      <c r="B384">
        <v>2011</v>
      </c>
      <c r="C384">
        <v>1</v>
      </c>
      <c r="D384">
        <v>18</v>
      </c>
      <c r="E384">
        <v>4.8406250000000002</v>
      </c>
      <c r="F384">
        <v>5.2166670000000002</v>
      </c>
      <c r="G384">
        <v>5.766667</v>
      </c>
      <c r="H384">
        <v>6.3020829999999997</v>
      </c>
      <c r="I384">
        <v>6.079167</v>
      </c>
      <c r="J384">
        <v>6.8958329999999997</v>
      </c>
      <c r="K384" t="s">
        <v>34</v>
      </c>
      <c r="L384" t="s">
        <v>34</v>
      </c>
      <c r="M384" t="s">
        <v>34</v>
      </c>
      <c r="N384" t="s">
        <v>34</v>
      </c>
      <c r="O384" t="s">
        <v>34</v>
      </c>
      <c r="P384" t="s">
        <v>34</v>
      </c>
    </row>
    <row r="385" spans="1:16" x14ac:dyDescent="0.3">
      <c r="A385">
        <v>40560</v>
      </c>
      <c r="B385">
        <v>2011</v>
      </c>
      <c r="C385">
        <v>1</v>
      </c>
      <c r="D385">
        <v>19</v>
      </c>
      <c r="E385">
        <v>4.8677080000000004</v>
      </c>
      <c r="F385">
        <v>5.0718750000000004</v>
      </c>
      <c r="G385">
        <v>5.5354169999999998</v>
      </c>
      <c r="H385">
        <v>6.407921</v>
      </c>
      <c r="I385">
        <v>6.0802079999999998</v>
      </c>
      <c r="J385">
        <v>6.8062500000000004</v>
      </c>
      <c r="K385" t="s">
        <v>34</v>
      </c>
      <c r="L385" t="s">
        <v>34</v>
      </c>
      <c r="M385" t="s">
        <v>34</v>
      </c>
      <c r="N385" t="s">
        <v>34</v>
      </c>
      <c r="O385" t="s">
        <v>34</v>
      </c>
      <c r="P385" t="s">
        <v>34</v>
      </c>
    </row>
    <row r="386" spans="1:16" x14ac:dyDescent="0.3">
      <c r="A386">
        <v>40561</v>
      </c>
      <c r="B386">
        <v>2011</v>
      </c>
      <c r="C386">
        <v>1</v>
      </c>
      <c r="D386">
        <v>20</v>
      </c>
      <c r="E386">
        <v>4.3989580000000004</v>
      </c>
      <c r="F386">
        <v>4.9729169999999998</v>
      </c>
      <c r="G386">
        <v>4.9427079999999997</v>
      </c>
      <c r="H386">
        <v>6.4453610000000001</v>
      </c>
      <c r="I386">
        <v>5.6614579999999997</v>
      </c>
      <c r="J386">
        <v>6.1833330000000002</v>
      </c>
      <c r="K386" t="s">
        <v>34</v>
      </c>
      <c r="L386" t="s">
        <v>34</v>
      </c>
      <c r="M386" t="s">
        <v>34</v>
      </c>
      <c r="N386" t="s">
        <v>34</v>
      </c>
      <c r="O386" t="s">
        <v>34</v>
      </c>
      <c r="P386" t="s">
        <v>34</v>
      </c>
    </row>
    <row r="387" spans="1:16" x14ac:dyDescent="0.3">
      <c r="A387">
        <v>40562</v>
      </c>
      <c r="B387">
        <v>2011</v>
      </c>
      <c r="C387">
        <v>1</v>
      </c>
      <c r="D387">
        <v>21</v>
      </c>
      <c r="E387">
        <v>4.9447919999999996</v>
      </c>
      <c r="F387">
        <v>5.1510420000000003</v>
      </c>
      <c r="G387">
        <v>5.452083</v>
      </c>
      <c r="H387">
        <v>6.3968749999999996</v>
      </c>
      <c r="I387">
        <v>5.9135419999999996</v>
      </c>
      <c r="J387">
        <v>6.2874999999999996</v>
      </c>
      <c r="K387" t="s">
        <v>34</v>
      </c>
      <c r="L387" t="s">
        <v>34</v>
      </c>
      <c r="M387" t="s">
        <v>34</v>
      </c>
      <c r="N387" t="s">
        <v>34</v>
      </c>
      <c r="O387" t="s">
        <v>34</v>
      </c>
      <c r="P387" t="s">
        <v>34</v>
      </c>
    </row>
    <row r="388" spans="1:16" x14ac:dyDescent="0.3">
      <c r="A388">
        <v>40563</v>
      </c>
      <c r="B388">
        <v>2011</v>
      </c>
      <c r="C388">
        <v>1</v>
      </c>
      <c r="D388">
        <v>22</v>
      </c>
      <c r="E388">
        <v>4.7229169999999998</v>
      </c>
      <c r="F388">
        <v>5.1687500000000002</v>
      </c>
      <c r="G388">
        <v>5.375</v>
      </c>
      <c r="H388">
        <v>6.2</v>
      </c>
      <c r="I388">
        <v>5.9197920000000002</v>
      </c>
      <c r="J388">
        <v>6.5708330000000004</v>
      </c>
      <c r="K388" t="s">
        <v>34</v>
      </c>
      <c r="L388" t="s">
        <v>34</v>
      </c>
      <c r="M388" t="s">
        <v>34</v>
      </c>
      <c r="N388" t="s">
        <v>34</v>
      </c>
      <c r="O388" t="s">
        <v>34</v>
      </c>
      <c r="P388" t="s">
        <v>34</v>
      </c>
    </row>
    <row r="389" spans="1:16" x14ac:dyDescent="0.3">
      <c r="A389">
        <v>40564</v>
      </c>
      <c r="B389">
        <v>2011</v>
      </c>
      <c r="C389">
        <v>1</v>
      </c>
      <c r="D389">
        <v>23</v>
      </c>
      <c r="E389">
        <v>4.501042</v>
      </c>
      <c r="F389">
        <v>5.204167</v>
      </c>
      <c r="G389">
        <v>5.0906250000000002</v>
      </c>
      <c r="H389">
        <v>6.1364580000000002</v>
      </c>
      <c r="I389">
        <v>5.71875</v>
      </c>
      <c r="J389">
        <v>6.125</v>
      </c>
      <c r="K389" t="s">
        <v>34</v>
      </c>
      <c r="L389" t="s">
        <v>34</v>
      </c>
      <c r="M389" t="s">
        <v>34</v>
      </c>
      <c r="N389" t="s">
        <v>34</v>
      </c>
      <c r="O389" t="s">
        <v>34</v>
      </c>
      <c r="P389" t="s">
        <v>34</v>
      </c>
    </row>
    <row r="390" spans="1:16" x14ac:dyDescent="0.3">
      <c r="A390">
        <v>40565</v>
      </c>
      <c r="B390">
        <v>2011</v>
      </c>
      <c r="C390">
        <v>1</v>
      </c>
      <c r="D390">
        <v>24</v>
      </c>
      <c r="E390">
        <v>5.0427080000000002</v>
      </c>
      <c r="F390">
        <v>5.2</v>
      </c>
      <c r="G390">
        <v>5.4979170000000002</v>
      </c>
      <c r="H390">
        <v>6.0989579999999997</v>
      </c>
      <c r="I390">
        <v>5.922917</v>
      </c>
      <c r="J390">
        <v>6.4416669999999998</v>
      </c>
      <c r="K390" t="s">
        <v>34</v>
      </c>
      <c r="L390" t="s">
        <v>34</v>
      </c>
      <c r="M390" t="s">
        <v>34</v>
      </c>
      <c r="N390" t="s">
        <v>34</v>
      </c>
      <c r="O390" t="s">
        <v>34</v>
      </c>
      <c r="P390" t="s">
        <v>34</v>
      </c>
    </row>
    <row r="391" spans="1:16" x14ac:dyDescent="0.3">
      <c r="A391">
        <v>40566</v>
      </c>
      <c r="B391">
        <v>2011</v>
      </c>
      <c r="C391">
        <v>1</v>
      </c>
      <c r="D391">
        <v>25</v>
      </c>
      <c r="E391">
        <v>4.4479170000000003</v>
      </c>
      <c r="F391">
        <v>5.1583329999999998</v>
      </c>
      <c r="G391">
        <v>4.9427079999999997</v>
      </c>
      <c r="H391">
        <v>6.0291670000000002</v>
      </c>
      <c r="I391">
        <v>5.6645830000000004</v>
      </c>
      <c r="J391">
        <v>6.1333330000000004</v>
      </c>
      <c r="K391" t="s">
        <v>34</v>
      </c>
      <c r="L391" t="s">
        <v>34</v>
      </c>
      <c r="M391" t="s">
        <v>34</v>
      </c>
      <c r="N391" t="s">
        <v>34</v>
      </c>
      <c r="O391" t="s">
        <v>34</v>
      </c>
      <c r="P391" t="s">
        <v>34</v>
      </c>
    </row>
    <row r="392" spans="1:16" x14ac:dyDescent="0.3">
      <c r="A392">
        <v>40567</v>
      </c>
      <c r="B392">
        <v>2011</v>
      </c>
      <c r="C392">
        <v>1</v>
      </c>
      <c r="D392">
        <v>26</v>
      </c>
      <c r="E392">
        <v>4.5739580000000002</v>
      </c>
      <c r="F392">
        <v>5.1041670000000003</v>
      </c>
      <c r="G392">
        <v>4.9177080000000002</v>
      </c>
      <c r="H392">
        <v>5.8802079999999997</v>
      </c>
      <c r="I392">
        <v>5.5666669999999998</v>
      </c>
      <c r="J392">
        <v>5.8833330000000004</v>
      </c>
      <c r="K392" t="s">
        <v>34</v>
      </c>
      <c r="L392" t="s">
        <v>34</v>
      </c>
      <c r="M392" t="s">
        <v>34</v>
      </c>
      <c r="N392" t="s">
        <v>34</v>
      </c>
      <c r="O392" t="s">
        <v>34</v>
      </c>
      <c r="P392" t="s">
        <v>34</v>
      </c>
    </row>
    <row r="393" spans="1:16" x14ac:dyDescent="0.3">
      <c r="A393">
        <v>40568</v>
      </c>
      <c r="B393">
        <v>2011</v>
      </c>
      <c r="C393">
        <v>1</v>
      </c>
      <c r="D393">
        <v>27</v>
      </c>
      <c r="E393">
        <v>4.579167</v>
      </c>
      <c r="F393">
        <v>5.0760420000000002</v>
      </c>
      <c r="G393">
        <v>4.859375</v>
      </c>
      <c r="H393">
        <v>5.6705259999999997</v>
      </c>
      <c r="I393">
        <v>5.5</v>
      </c>
      <c r="J393">
        <v>5.9187500000000002</v>
      </c>
      <c r="K393" t="s">
        <v>34</v>
      </c>
      <c r="L393" t="s">
        <v>34</v>
      </c>
      <c r="M393" t="s">
        <v>34</v>
      </c>
      <c r="N393" t="s">
        <v>34</v>
      </c>
      <c r="O393" t="s">
        <v>34</v>
      </c>
      <c r="P393" t="s">
        <v>34</v>
      </c>
    </row>
    <row r="394" spans="1:16" x14ac:dyDescent="0.3">
      <c r="A394">
        <v>40569</v>
      </c>
      <c r="B394">
        <v>2011</v>
      </c>
      <c r="C394">
        <v>1</v>
      </c>
      <c r="D394">
        <v>28</v>
      </c>
      <c r="E394">
        <v>4.6822920000000003</v>
      </c>
      <c r="F394">
        <v>5.0125000000000002</v>
      </c>
      <c r="G394">
        <v>5.0135420000000002</v>
      </c>
      <c r="H394">
        <v>5.516667</v>
      </c>
      <c r="I394">
        <v>5.5354169999999998</v>
      </c>
      <c r="J394">
        <v>5.8854170000000003</v>
      </c>
      <c r="K394" t="s">
        <v>34</v>
      </c>
      <c r="L394" t="s">
        <v>34</v>
      </c>
      <c r="M394" t="s">
        <v>34</v>
      </c>
      <c r="N394" t="s">
        <v>34</v>
      </c>
      <c r="O394" t="s">
        <v>34</v>
      </c>
      <c r="P394" t="s">
        <v>34</v>
      </c>
    </row>
    <row r="395" spans="1:16" x14ac:dyDescent="0.3">
      <c r="A395">
        <v>40570</v>
      </c>
      <c r="B395">
        <v>2011</v>
      </c>
      <c r="C395">
        <v>1</v>
      </c>
      <c r="D395">
        <v>29</v>
      </c>
      <c r="E395">
        <v>4.9822920000000002</v>
      </c>
      <c r="F395">
        <v>5.015625</v>
      </c>
      <c r="G395">
        <v>5.4270829999999997</v>
      </c>
      <c r="H395">
        <v>5.5281250000000002</v>
      </c>
      <c r="I395">
        <v>5.796875</v>
      </c>
      <c r="J395">
        <v>6.3312499999999998</v>
      </c>
      <c r="K395" t="s">
        <v>34</v>
      </c>
      <c r="L395" t="s">
        <v>34</v>
      </c>
      <c r="M395" t="s">
        <v>34</v>
      </c>
      <c r="N395" t="s">
        <v>34</v>
      </c>
      <c r="O395" t="s">
        <v>34</v>
      </c>
      <c r="P395" t="s">
        <v>34</v>
      </c>
    </row>
    <row r="396" spans="1:16" x14ac:dyDescent="0.3">
      <c r="A396">
        <v>40571</v>
      </c>
      <c r="B396">
        <v>2011</v>
      </c>
      <c r="C396">
        <v>1</v>
      </c>
      <c r="D396">
        <v>30</v>
      </c>
      <c r="E396">
        <v>4.7906250000000004</v>
      </c>
      <c r="F396">
        <v>5.0416670000000003</v>
      </c>
      <c r="G396">
        <v>5.234375</v>
      </c>
      <c r="H396">
        <v>5.626042</v>
      </c>
      <c r="I396">
        <v>5.8041669999999996</v>
      </c>
      <c r="J396">
        <v>6.516667</v>
      </c>
      <c r="K396" t="s">
        <v>34</v>
      </c>
      <c r="L396" t="s">
        <v>34</v>
      </c>
      <c r="M396" t="s">
        <v>34</v>
      </c>
      <c r="N396" t="s">
        <v>34</v>
      </c>
      <c r="O396" t="s">
        <v>34</v>
      </c>
      <c r="P396" t="s">
        <v>34</v>
      </c>
    </row>
    <row r="397" spans="1:16" x14ac:dyDescent="0.3">
      <c r="A397">
        <v>40572</v>
      </c>
      <c r="B397">
        <v>2011</v>
      </c>
      <c r="C397">
        <v>1</v>
      </c>
      <c r="D397">
        <v>31</v>
      </c>
      <c r="E397">
        <v>4.9020830000000002</v>
      </c>
      <c r="F397">
        <v>5.079167</v>
      </c>
      <c r="G397">
        <v>5.4031250000000002</v>
      </c>
      <c r="H397">
        <v>5.6877550000000001</v>
      </c>
      <c r="I397">
        <v>5.8302079999999998</v>
      </c>
      <c r="J397">
        <v>6.3812499999999996</v>
      </c>
      <c r="K397" t="s">
        <v>34</v>
      </c>
      <c r="L397" t="s">
        <v>34</v>
      </c>
      <c r="M397" t="s">
        <v>34</v>
      </c>
      <c r="N397" t="s">
        <v>34</v>
      </c>
      <c r="O397" t="s">
        <v>34</v>
      </c>
      <c r="P397" t="s">
        <v>34</v>
      </c>
    </row>
    <row r="398" spans="1:16" x14ac:dyDescent="0.3">
      <c r="A398">
        <v>40573</v>
      </c>
      <c r="B398">
        <v>2011</v>
      </c>
      <c r="C398">
        <v>2</v>
      </c>
      <c r="D398">
        <v>1</v>
      </c>
      <c r="E398">
        <v>4.1052080000000002</v>
      </c>
      <c r="F398">
        <v>4.9812500000000002</v>
      </c>
      <c r="G398">
        <v>4.1072920000000002</v>
      </c>
      <c r="H398">
        <v>5.7249999999999996</v>
      </c>
      <c r="I398">
        <v>5.2750000000000004</v>
      </c>
      <c r="J398">
        <v>6.0833329999999997</v>
      </c>
      <c r="K398" t="s">
        <v>34</v>
      </c>
      <c r="L398" t="s">
        <v>34</v>
      </c>
      <c r="M398" t="s">
        <v>34</v>
      </c>
      <c r="N398" t="s">
        <v>34</v>
      </c>
      <c r="O398" t="s">
        <v>34</v>
      </c>
      <c r="P398" t="s">
        <v>34</v>
      </c>
    </row>
    <row r="399" spans="1:16" x14ac:dyDescent="0.3">
      <c r="A399">
        <v>40574</v>
      </c>
      <c r="B399">
        <v>2011</v>
      </c>
      <c r="C399">
        <v>2</v>
      </c>
      <c r="D399">
        <v>2</v>
      </c>
      <c r="E399">
        <v>3.3239580000000002</v>
      </c>
      <c r="F399">
        <v>4.8864580000000002</v>
      </c>
      <c r="G399">
        <v>3.1</v>
      </c>
      <c r="H399">
        <v>5.6822920000000003</v>
      </c>
      <c r="I399">
        <v>4.7447920000000003</v>
      </c>
      <c r="J399">
        <v>4.8645829999999997</v>
      </c>
      <c r="K399" t="s">
        <v>34</v>
      </c>
      <c r="L399" t="s">
        <v>34</v>
      </c>
      <c r="M399" t="s">
        <v>34</v>
      </c>
      <c r="N399" t="s">
        <v>34</v>
      </c>
      <c r="O399" t="s">
        <v>34</v>
      </c>
      <c r="P399" t="s">
        <v>34</v>
      </c>
    </row>
    <row r="400" spans="1:16" x14ac:dyDescent="0.3">
      <c r="A400">
        <v>40575</v>
      </c>
      <c r="B400">
        <v>2011</v>
      </c>
      <c r="C400">
        <v>2</v>
      </c>
      <c r="D400">
        <v>3</v>
      </c>
      <c r="E400">
        <v>3.9479169999999999</v>
      </c>
      <c r="F400">
        <v>4.8312499999999998</v>
      </c>
      <c r="G400">
        <v>3.7458330000000002</v>
      </c>
      <c r="H400">
        <v>5.2468750000000002</v>
      </c>
      <c r="I400">
        <v>5.079167</v>
      </c>
      <c r="J400">
        <v>5.0416670000000003</v>
      </c>
      <c r="K400" t="s">
        <v>34</v>
      </c>
      <c r="L400" t="s">
        <v>34</v>
      </c>
      <c r="M400" t="s">
        <v>34</v>
      </c>
      <c r="N400" t="s">
        <v>34</v>
      </c>
      <c r="O400" t="s">
        <v>34</v>
      </c>
      <c r="P400" t="s">
        <v>34</v>
      </c>
    </row>
    <row r="401" spans="1:16" x14ac:dyDescent="0.3">
      <c r="A401">
        <v>40576</v>
      </c>
      <c r="B401">
        <v>2011</v>
      </c>
      <c r="C401">
        <v>2</v>
      </c>
      <c r="D401">
        <v>4</v>
      </c>
      <c r="E401">
        <v>4.6749999999999998</v>
      </c>
      <c r="F401">
        <v>4.9239579999999998</v>
      </c>
      <c r="G401">
        <v>4.6124999999999998</v>
      </c>
      <c r="H401">
        <v>4.8458329999999998</v>
      </c>
      <c r="I401">
        <v>5.5593750000000002</v>
      </c>
      <c r="J401">
        <v>5.7520829999999998</v>
      </c>
      <c r="K401" t="s">
        <v>34</v>
      </c>
      <c r="L401" t="s">
        <v>34</v>
      </c>
      <c r="M401" t="s">
        <v>34</v>
      </c>
      <c r="N401" t="s">
        <v>34</v>
      </c>
      <c r="O401" t="s">
        <v>34</v>
      </c>
      <c r="P401" t="s">
        <v>34</v>
      </c>
    </row>
    <row r="402" spans="1:16" x14ac:dyDescent="0.3">
      <c r="A402">
        <v>40577</v>
      </c>
      <c r="B402">
        <v>2011</v>
      </c>
      <c r="C402">
        <v>2</v>
      </c>
      <c r="D402">
        <v>5</v>
      </c>
      <c r="E402">
        <v>5.4791670000000003</v>
      </c>
      <c r="F402">
        <v>5.0041669999999998</v>
      </c>
      <c r="G402">
        <v>5.626042</v>
      </c>
      <c r="H402">
        <v>4.733333</v>
      </c>
      <c r="I402">
        <v>6.3635419999999998</v>
      </c>
      <c r="J402">
        <v>6.7083329999999997</v>
      </c>
      <c r="K402" t="s">
        <v>34</v>
      </c>
      <c r="L402" t="s">
        <v>34</v>
      </c>
      <c r="M402" t="s">
        <v>34</v>
      </c>
      <c r="N402" t="s">
        <v>34</v>
      </c>
      <c r="O402" t="s">
        <v>34</v>
      </c>
      <c r="P402" t="s">
        <v>34</v>
      </c>
    </row>
    <row r="403" spans="1:16" x14ac:dyDescent="0.3">
      <c r="A403">
        <v>40578</v>
      </c>
      <c r="B403">
        <v>2011</v>
      </c>
      <c r="C403">
        <v>2</v>
      </c>
      <c r="D403">
        <v>6</v>
      </c>
      <c r="E403">
        <v>5.360417</v>
      </c>
      <c r="F403">
        <v>5.0510419999999998</v>
      </c>
      <c r="G403">
        <v>5.8260420000000002</v>
      </c>
      <c r="H403">
        <v>4.9239579999999998</v>
      </c>
      <c r="I403">
        <v>6.498958</v>
      </c>
      <c r="J403">
        <v>7.2541669999999998</v>
      </c>
      <c r="K403" t="s">
        <v>34</v>
      </c>
      <c r="L403" t="s">
        <v>34</v>
      </c>
      <c r="M403" t="s">
        <v>34</v>
      </c>
      <c r="N403" t="s">
        <v>34</v>
      </c>
      <c r="O403" t="s">
        <v>34</v>
      </c>
      <c r="P403" t="s">
        <v>34</v>
      </c>
    </row>
    <row r="404" spans="1:16" x14ac:dyDescent="0.3">
      <c r="A404">
        <v>40579</v>
      </c>
      <c r="B404">
        <v>2011</v>
      </c>
      <c r="C404">
        <v>2</v>
      </c>
      <c r="D404">
        <v>7</v>
      </c>
      <c r="E404">
        <v>4.938542</v>
      </c>
      <c r="F404">
        <v>5.0427080000000002</v>
      </c>
      <c r="G404">
        <v>5.4166670000000003</v>
      </c>
      <c r="H404">
        <v>4.9556699999999996</v>
      </c>
      <c r="I404">
        <v>6.2218749999999998</v>
      </c>
      <c r="J404">
        <v>7.1812500000000004</v>
      </c>
      <c r="K404" t="s">
        <v>34</v>
      </c>
      <c r="L404" t="s">
        <v>34</v>
      </c>
      <c r="M404" t="s">
        <v>34</v>
      </c>
      <c r="N404" t="s">
        <v>34</v>
      </c>
      <c r="O404" t="s">
        <v>34</v>
      </c>
      <c r="P404" t="s">
        <v>34</v>
      </c>
    </row>
    <row r="405" spans="1:16" x14ac:dyDescent="0.3">
      <c r="A405">
        <v>40580</v>
      </c>
      <c r="B405">
        <v>2011</v>
      </c>
      <c r="C405">
        <v>2</v>
      </c>
      <c r="D405">
        <v>8</v>
      </c>
      <c r="E405">
        <v>4.125</v>
      </c>
      <c r="F405">
        <v>5.2833329999999998</v>
      </c>
      <c r="G405">
        <v>4.329167</v>
      </c>
      <c r="H405">
        <v>5.1479169999999996</v>
      </c>
      <c r="I405">
        <v>5.6760419999999998</v>
      </c>
      <c r="J405">
        <v>6.4</v>
      </c>
      <c r="K405" t="s">
        <v>34</v>
      </c>
      <c r="L405" t="s">
        <v>34</v>
      </c>
      <c r="M405" t="s">
        <v>34</v>
      </c>
      <c r="N405" t="s">
        <v>34</v>
      </c>
      <c r="O405" t="s">
        <v>34</v>
      </c>
      <c r="P405" t="s">
        <v>34</v>
      </c>
    </row>
    <row r="406" spans="1:16" x14ac:dyDescent="0.3">
      <c r="A406">
        <v>40581</v>
      </c>
      <c r="B406">
        <v>2011</v>
      </c>
      <c r="C406">
        <v>2</v>
      </c>
      <c r="D406">
        <v>9</v>
      </c>
      <c r="E406">
        <v>3.344792</v>
      </c>
      <c r="F406">
        <v>5.2156250000000002</v>
      </c>
      <c r="G406">
        <v>3.3968750000000001</v>
      </c>
      <c r="H406">
        <v>5.359375</v>
      </c>
      <c r="I406">
        <v>5.126042</v>
      </c>
      <c r="J406">
        <v>5.5979169999999998</v>
      </c>
      <c r="K406" t="s">
        <v>34</v>
      </c>
      <c r="L406" t="s">
        <v>34</v>
      </c>
      <c r="M406" t="s">
        <v>34</v>
      </c>
      <c r="N406" t="s">
        <v>34</v>
      </c>
      <c r="O406" t="s">
        <v>34</v>
      </c>
      <c r="P406" t="s">
        <v>34</v>
      </c>
    </row>
    <row r="407" spans="1:16" x14ac:dyDescent="0.3">
      <c r="A407">
        <v>40582</v>
      </c>
      <c r="B407">
        <v>2011</v>
      </c>
      <c r="C407">
        <v>2</v>
      </c>
      <c r="D407">
        <v>10</v>
      </c>
      <c r="E407">
        <v>3.34375</v>
      </c>
      <c r="F407">
        <v>5.2739580000000004</v>
      </c>
      <c r="G407">
        <v>3.2729170000000001</v>
      </c>
      <c r="H407">
        <v>5.376042</v>
      </c>
      <c r="I407">
        <v>4.9822920000000002</v>
      </c>
      <c r="J407">
        <v>5.0687499999999996</v>
      </c>
      <c r="K407" t="s">
        <v>34</v>
      </c>
      <c r="L407" t="s">
        <v>34</v>
      </c>
      <c r="M407" t="s">
        <v>34</v>
      </c>
      <c r="N407" t="s">
        <v>34</v>
      </c>
      <c r="O407" t="s">
        <v>34</v>
      </c>
      <c r="P407" t="s">
        <v>34</v>
      </c>
    </row>
    <row r="408" spans="1:16" x14ac:dyDescent="0.3">
      <c r="A408">
        <v>40583</v>
      </c>
      <c r="B408">
        <v>2011</v>
      </c>
      <c r="C408">
        <v>2</v>
      </c>
      <c r="D408">
        <v>11</v>
      </c>
      <c r="E408">
        <v>4.0260420000000003</v>
      </c>
      <c r="F408">
        <v>5.3031249999999996</v>
      </c>
      <c r="G408">
        <v>3.998958</v>
      </c>
      <c r="H408">
        <v>5.2</v>
      </c>
      <c r="I408">
        <v>5.4395829999999998</v>
      </c>
      <c r="J408">
        <v>5.5437500000000002</v>
      </c>
      <c r="K408" t="s">
        <v>34</v>
      </c>
      <c r="L408" t="s">
        <v>34</v>
      </c>
      <c r="M408" t="s">
        <v>34</v>
      </c>
      <c r="N408" t="s">
        <v>34</v>
      </c>
      <c r="O408" t="s">
        <v>34</v>
      </c>
      <c r="P408" t="s">
        <v>34</v>
      </c>
    </row>
    <row r="409" spans="1:16" x14ac:dyDescent="0.3">
      <c r="A409">
        <v>40584</v>
      </c>
      <c r="B409">
        <v>2011</v>
      </c>
      <c r="C409">
        <v>2</v>
      </c>
      <c r="D409">
        <v>12</v>
      </c>
      <c r="E409">
        <v>4.5062499999999996</v>
      </c>
      <c r="F409">
        <v>5.2114580000000004</v>
      </c>
      <c r="G409">
        <v>4.6375000000000002</v>
      </c>
      <c r="H409">
        <v>5.0114580000000002</v>
      </c>
      <c r="I409">
        <v>5.7270830000000004</v>
      </c>
      <c r="J409">
        <v>6.1312499999999996</v>
      </c>
      <c r="K409" t="s">
        <v>34</v>
      </c>
      <c r="L409" t="s">
        <v>34</v>
      </c>
      <c r="M409" t="s">
        <v>34</v>
      </c>
      <c r="N409" t="s">
        <v>34</v>
      </c>
      <c r="O409" t="s">
        <v>34</v>
      </c>
      <c r="P409" t="s">
        <v>34</v>
      </c>
    </row>
    <row r="410" spans="1:16" x14ac:dyDescent="0.3">
      <c r="A410">
        <v>40585</v>
      </c>
      <c r="B410">
        <v>2011</v>
      </c>
      <c r="C410">
        <v>2</v>
      </c>
      <c r="D410">
        <v>13</v>
      </c>
      <c r="E410">
        <v>5.2385419999999998</v>
      </c>
      <c r="F410">
        <v>5.0416670000000003</v>
      </c>
      <c r="G410">
        <v>5.5520829999999997</v>
      </c>
      <c r="H410">
        <v>4.9239579999999998</v>
      </c>
      <c r="I410">
        <v>6.3395830000000002</v>
      </c>
      <c r="J410">
        <v>6.7374999999999998</v>
      </c>
      <c r="K410" t="s">
        <v>34</v>
      </c>
      <c r="L410" t="s">
        <v>34</v>
      </c>
      <c r="M410" t="s">
        <v>34</v>
      </c>
      <c r="N410" t="s">
        <v>34</v>
      </c>
      <c r="O410" t="s">
        <v>34</v>
      </c>
      <c r="P410" t="s">
        <v>34</v>
      </c>
    </row>
    <row r="411" spans="1:16" x14ac:dyDescent="0.3">
      <c r="A411">
        <v>40586</v>
      </c>
      <c r="B411">
        <v>2011</v>
      </c>
      <c r="C411">
        <v>2</v>
      </c>
      <c r="D411">
        <v>14</v>
      </c>
      <c r="E411">
        <v>4.8083330000000002</v>
      </c>
      <c r="F411">
        <v>5.09375</v>
      </c>
      <c r="G411">
        <v>5.1770829999999997</v>
      </c>
      <c r="H411">
        <v>5.001042</v>
      </c>
      <c r="I411">
        <v>6.0625</v>
      </c>
      <c r="J411">
        <v>6.9479170000000003</v>
      </c>
      <c r="K411" t="s">
        <v>34</v>
      </c>
      <c r="L411" t="s">
        <v>34</v>
      </c>
      <c r="M411" t="s">
        <v>34</v>
      </c>
      <c r="N411" t="s">
        <v>34</v>
      </c>
      <c r="O411" t="s">
        <v>34</v>
      </c>
      <c r="P411" t="s">
        <v>34</v>
      </c>
    </row>
    <row r="412" spans="1:16" x14ac:dyDescent="0.3">
      <c r="A412">
        <v>40587</v>
      </c>
      <c r="B412">
        <v>2011</v>
      </c>
      <c r="C412">
        <v>2</v>
      </c>
      <c r="D412">
        <v>15</v>
      </c>
      <c r="E412">
        <v>2.2520829999999998</v>
      </c>
      <c r="F412">
        <v>4.7843749999999998</v>
      </c>
      <c r="G412">
        <v>1.9437500000000001</v>
      </c>
      <c r="H412">
        <v>4.6484209999999999</v>
      </c>
      <c r="I412">
        <v>4.0097829999999997</v>
      </c>
      <c r="J412">
        <v>5.4395829999999998</v>
      </c>
      <c r="K412" t="s">
        <v>34</v>
      </c>
      <c r="L412" t="s">
        <v>34</v>
      </c>
      <c r="M412" t="s">
        <v>34</v>
      </c>
      <c r="N412" t="s">
        <v>34</v>
      </c>
      <c r="O412" t="s">
        <v>34</v>
      </c>
      <c r="P412" t="s">
        <v>34</v>
      </c>
    </row>
    <row r="413" spans="1:16" x14ac:dyDescent="0.3">
      <c r="A413">
        <v>40588</v>
      </c>
      <c r="B413">
        <v>2011</v>
      </c>
      <c r="C413">
        <v>2</v>
      </c>
      <c r="D413">
        <v>16</v>
      </c>
      <c r="E413">
        <v>3.3656250000000001</v>
      </c>
      <c r="F413">
        <v>4.7166670000000002</v>
      </c>
      <c r="G413">
        <v>3.219792</v>
      </c>
      <c r="H413">
        <v>5.077083</v>
      </c>
      <c r="I413">
        <v>4.9458330000000004</v>
      </c>
      <c r="J413">
        <v>4.8833330000000004</v>
      </c>
      <c r="K413" t="s">
        <v>34</v>
      </c>
      <c r="L413" t="s">
        <v>34</v>
      </c>
      <c r="M413" t="s">
        <v>34</v>
      </c>
      <c r="N413" t="s">
        <v>34</v>
      </c>
      <c r="O413" t="s">
        <v>34</v>
      </c>
      <c r="P413" t="s">
        <v>34</v>
      </c>
    </row>
    <row r="414" spans="1:16" x14ac:dyDescent="0.3">
      <c r="A414">
        <v>40589</v>
      </c>
      <c r="B414">
        <v>2011</v>
      </c>
      <c r="C414">
        <v>2</v>
      </c>
      <c r="D414">
        <v>17</v>
      </c>
      <c r="E414">
        <v>3.2552080000000001</v>
      </c>
      <c r="F414">
        <v>4.7312500000000002</v>
      </c>
      <c r="G414">
        <v>3.4406249999999998</v>
      </c>
      <c r="H414">
        <v>5.0885420000000003</v>
      </c>
      <c r="I414">
        <v>5.0260420000000003</v>
      </c>
      <c r="J414">
        <v>5.4333330000000002</v>
      </c>
      <c r="K414" t="s">
        <v>34</v>
      </c>
      <c r="L414" t="s">
        <v>34</v>
      </c>
      <c r="M414" t="s">
        <v>34</v>
      </c>
      <c r="N414" t="s">
        <v>34</v>
      </c>
      <c r="O414" t="s">
        <v>34</v>
      </c>
      <c r="P414" t="s">
        <v>34</v>
      </c>
    </row>
    <row r="415" spans="1:16" x14ac:dyDescent="0.3">
      <c r="A415">
        <v>40590</v>
      </c>
      <c r="B415">
        <v>2011</v>
      </c>
      <c r="C415">
        <v>2</v>
      </c>
      <c r="D415">
        <v>18</v>
      </c>
      <c r="E415">
        <v>3.5854170000000001</v>
      </c>
      <c r="F415">
        <v>4.7385419999999998</v>
      </c>
      <c r="G415">
        <v>3.6791670000000001</v>
      </c>
      <c r="H415">
        <v>4.9249999999999998</v>
      </c>
      <c r="I415">
        <v>5.329167</v>
      </c>
      <c r="J415">
        <v>5.5541669999999996</v>
      </c>
      <c r="K415" t="s">
        <v>34</v>
      </c>
      <c r="L415" t="s">
        <v>34</v>
      </c>
      <c r="M415" t="s">
        <v>34</v>
      </c>
      <c r="N415" t="s">
        <v>34</v>
      </c>
      <c r="O415" t="s">
        <v>34</v>
      </c>
      <c r="P415" t="s">
        <v>34</v>
      </c>
    </row>
    <row r="416" spans="1:16" x14ac:dyDescent="0.3">
      <c r="A416">
        <v>40591</v>
      </c>
      <c r="B416">
        <v>2011</v>
      </c>
      <c r="C416">
        <v>2</v>
      </c>
      <c r="D416">
        <v>19</v>
      </c>
      <c r="E416">
        <v>3.4614579999999999</v>
      </c>
      <c r="F416">
        <v>4.702083</v>
      </c>
      <c r="G416">
        <v>3.6427079999999998</v>
      </c>
      <c r="H416">
        <v>4.7833329999999998</v>
      </c>
      <c r="I416">
        <v>5.1031250000000004</v>
      </c>
      <c r="J416">
        <v>5.6</v>
      </c>
      <c r="K416" t="s">
        <v>34</v>
      </c>
      <c r="L416" t="s">
        <v>34</v>
      </c>
      <c r="M416" t="s">
        <v>34</v>
      </c>
      <c r="N416" t="s">
        <v>34</v>
      </c>
      <c r="O416" t="s">
        <v>34</v>
      </c>
      <c r="P416" t="s">
        <v>34</v>
      </c>
    </row>
    <row r="417" spans="1:16" x14ac:dyDescent="0.3">
      <c r="A417">
        <v>40592</v>
      </c>
      <c r="B417">
        <v>2011</v>
      </c>
      <c r="C417">
        <v>2</v>
      </c>
      <c r="D417">
        <v>20</v>
      </c>
      <c r="E417">
        <v>3.5031249999999998</v>
      </c>
      <c r="F417">
        <v>4.7062499999999998</v>
      </c>
      <c r="G417">
        <v>3.4802080000000002</v>
      </c>
      <c r="H417">
        <v>4.873958</v>
      </c>
      <c r="I417">
        <v>5.0281250000000002</v>
      </c>
      <c r="J417">
        <v>5.6291669999999998</v>
      </c>
      <c r="K417" t="s">
        <v>34</v>
      </c>
      <c r="L417" t="s">
        <v>34</v>
      </c>
      <c r="M417" t="s">
        <v>34</v>
      </c>
      <c r="N417" t="s">
        <v>34</v>
      </c>
      <c r="O417" t="s">
        <v>34</v>
      </c>
      <c r="P417" t="s">
        <v>34</v>
      </c>
    </row>
    <row r="418" spans="1:16" x14ac:dyDescent="0.3">
      <c r="A418">
        <v>40593</v>
      </c>
      <c r="B418">
        <v>2011</v>
      </c>
      <c r="C418">
        <v>2</v>
      </c>
      <c r="D418">
        <v>21</v>
      </c>
      <c r="E418">
        <v>3.4395829999999998</v>
      </c>
      <c r="F418">
        <v>4.7010420000000002</v>
      </c>
      <c r="G418">
        <v>3.485417</v>
      </c>
      <c r="H418">
        <v>4.9708329999999998</v>
      </c>
      <c r="I418">
        <v>5.282292</v>
      </c>
      <c r="J418">
        <v>5.71875</v>
      </c>
      <c r="K418" t="s">
        <v>34</v>
      </c>
      <c r="L418" t="s">
        <v>34</v>
      </c>
      <c r="M418" t="s">
        <v>34</v>
      </c>
      <c r="N418" t="s">
        <v>34</v>
      </c>
      <c r="O418" t="s">
        <v>34</v>
      </c>
      <c r="P418" t="s">
        <v>34</v>
      </c>
    </row>
    <row r="419" spans="1:16" x14ac:dyDescent="0.3">
      <c r="A419">
        <v>40594</v>
      </c>
      <c r="B419">
        <v>2011</v>
      </c>
      <c r="C419">
        <v>2</v>
      </c>
      <c r="D419">
        <v>22</v>
      </c>
      <c r="E419">
        <v>3.2562500000000001</v>
      </c>
      <c r="F419">
        <v>4.6875</v>
      </c>
      <c r="G419">
        <v>3.1739579999999998</v>
      </c>
      <c r="H419">
        <v>4.8927079999999998</v>
      </c>
      <c r="I419">
        <v>5.1156249999999996</v>
      </c>
      <c r="J419">
        <v>5.8083330000000002</v>
      </c>
      <c r="K419" t="s">
        <v>34</v>
      </c>
      <c r="L419" t="s">
        <v>34</v>
      </c>
      <c r="M419" t="s">
        <v>34</v>
      </c>
      <c r="N419" t="s">
        <v>34</v>
      </c>
      <c r="O419" t="s">
        <v>34</v>
      </c>
      <c r="P419" t="s">
        <v>34</v>
      </c>
    </row>
    <row r="420" spans="1:16" x14ac:dyDescent="0.3">
      <c r="A420">
        <v>40595</v>
      </c>
      <c r="B420">
        <v>2011</v>
      </c>
      <c r="C420">
        <v>2</v>
      </c>
      <c r="D420">
        <v>23</v>
      </c>
      <c r="E420">
        <v>2.7770830000000002</v>
      </c>
      <c r="F420">
        <v>4.4479170000000003</v>
      </c>
      <c r="G420">
        <v>2.6385420000000002</v>
      </c>
      <c r="H420">
        <v>4.8322919999999998</v>
      </c>
      <c r="I420">
        <v>4.6989580000000002</v>
      </c>
      <c r="J420">
        <v>5.25</v>
      </c>
      <c r="K420" t="s">
        <v>34</v>
      </c>
      <c r="L420" t="s">
        <v>34</v>
      </c>
      <c r="M420" t="s">
        <v>34</v>
      </c>
      <c r="N420" t="s">
        <v>34</v>
      </c>
      <c r="O420" t="s">
        <v>34</v>
      </c>
      <c r="P420" t="s">
        <v>34</v>
      </c>
    </row>
    <row r="421" spans="1:16" x14ac:dyDescent="0.3">
      <c r="A421">
        <v>40596</v>
      </c>
      <c r="B421">
        <v>2011</v>
      </c>
      <c r="C421">
        <v>2</v>
      </c>
      <c r="D421">
        <v>24</v>
      </c>
      <c r="E421">
        <v>2</v>
      </c>
      <c r="F421">
        <v>4.2322920000000002</v>
      </c>
      <c r="G421">
        <v>1.672917</v>
      </c>
      <c r="H421">
        <v>4.7270830000000004</v>
      </c>
      <c r="I421">
        <v>4.061458</v>
      </c>
      <c r="J421">
        <v>4.4937500000000004</v>
      </c>
      <c r="K421" t="s">
        <v>34</v>
      </c>
      <c r="L421" t="s">
        <v>34</v>
      </c>
      <c r="M421" t="s">
        <v>34</v>
      </c>
      <c r="N421" t="s">
        <v>34</v>
      </c>
      <c r="O421" t="s">
        <v>34</v>
      </c>
      <c r="P421" t="s">
        <v>34</v>
      </c>
    </row>
    <row r="422" spans="1:16" x14ac:dyDescent="0.3">
      <c r="A422">
        <v>40597</v>
      </c>
      <c r="B422">
        <v>2011</v>
      </c>
      <c r="C422">
        <v>2</v>
      </c>
      <c r="D422">
        <v>25</v>
      </c>
      <c r="E422">
        <v>1.433684</v>
      </c>
      <c r="F422">
        <v>4.1822920000000003</v>
      </c>
      <c r="G422">
        <v>1.078125</v>
      </c>
      <c r="H422">
        <v>4.623958</v>
      </c>
      <c r="I422">
        <v>3.6583329999999998</v>
      </c>
      <c r="J422">
        <v>3.85</v>
      </c>
      <c r="K422" t="s">
        <v>34</v>
      </c>
      <c r="L422" t="s">
        <v>34</v>
      </c>
      <c r="M422" t="s">
        <v>34</v>
      </c>
      <c r="N422" t="s">
        <v>34</v>
      </c>
      <c r="O422" t="s">
        <v>34</v>
      </c>
      <c r="P422" t="s">
        <v>34</v>
      </c>
    </row>
    <row r="423" spans="1:16" x14ac:dyDescent="0.3">
      <c r="A423">
        <v>40598</v>
      </c>
      <c r="B423">
        <v>2011</v>
      </c>
      <c r="C423">
        <v>2</v>
      </c>
      <c r="D423">
        <v>26</v>
      </c>
      <c r="E423">
        <v>1.084211</v>
      </c>
      <c r="F423">
        <v>4.1979170000000003</v>
      </c>
      <c r="G423">
        <v>0.466667</v>
      </c>
      <c r="H423">
        <v>4.4937500000000004</v>
      </c>
      <c r="I423">
        <v>3.1447919999999998</v>
      </c>
      <c r="J423">
        <v>3.1145830000000001</v>
      </c>
      <c r="K423" t="s">
        <v>34</v>
      </c>
      <c r="L423" t="s">
        <v>34</v>
      </c>
      <c r="M423" t="s">
        <v>34</v>
      </c>
      <c r="N423" t="s">
        <v>34</v>
      </c>
      <c r="O423" t="s">
        <v>34</v>
      </c>
      <c r="P423" t="s">
        <v>34</v>
      </c>
    </row>
    <row r="424" spans="1:16" x14ac:dyDescent="0.3">
      <c r="A424">
        <v>40599</v>
      </c>
      <c r="B424">
        <v>2011</v>
      </c>
      <c r="C424">
        <v>2</v>
      </c>
      <c r="D424">
        <v>27</v>
      </c>
      <c r="E424">
        <v>2.5093749999999999</v>
      </c>
      <c r="F424">
        <v>4.2697919999999998</v>
      </c>
      <c r="G424">
        <v>1.575</v>
      </c>
      <c r="H424">
        <v>4.467708</v>
      </c>
      <c r="I424">
        <v>4.2791670000000002</v>
      </c>
      <c r="J424">
        <v>3.7520829999999998</v>
      </c>
      <c r="K424" t="s">
        <v>34</v>
      </c>
      <c r="L424" t="s">
        <v>34</v>
      </c>
      <c r="M424" t="s">
        <v>34</v>
      </c>
      <c r="N424" t="s">
        <v>34</v>
      </c>
      <c r="O424" t="s">
        <v>34</v>
      </c>
      <c r="P424" t="s">
        <v>34</v>
      </c>
    </row>
    <row r="425" spans="1:16" x14ac:dyDescent="0.3">
      <c r="A425">
        <v>40600</v>
      </c>
      <c r="B425">
        <v>2011</v>
      </c>
      <c r="C425">
        <v>2</v>
      </c>
      <c r="D425">
        <v>28</v>
      </c>
      <c r="E425">
        <v>3.1812499999999999</v>
      </c>
      <c r="F425">
        <v>4.327083</v>
      </c>
      <c r="G425">
        <v>2.5541670000000001</v>
      </c>
      <c r="H425">
        <v>4.4791670000000003</v>
      </c>
      <c r="I425">
        <v>4.8541670000000003</v>
      </c>
      <c r="J425">
        <v>4.8645829999999997</v>
      </c>
      <c r="K425" t="s">
        <v>34</v>
      </c>
      <c r="L425" t="s">
        <v>34</v>
      </c>
      <c r="M425" t="s">
        <v>34</v>
      </c>
      <c r="N425" t="s">
        <v>34</v>
      </c>
      <c r="O425" t="s">
        <v>34</v>
      </c>
      <c r="P425" t="s">
        <v>34</v>
      </c>
    </row>
    <row r="426" spans="1:16" x14ac:dyDescent="0.3">
      <c r="A426">
        <v>40601</v>
      </c>
      <c r="B426">
        <v>2011</v>
      </c>
      <c r="C426">
        <v>3</v>
      </c>
      <c r="D426">
        <v>1</v>
      </c>
      <c r="E426">
        <v>3.6854170000000002</v>
      </c>
      <c r="F426">
        <v>4.4437499999999996</v>
      </c>
      <c r="G426">
        <v>3.7864580000000001</v>
      </c>
      <c r="H426">
        <v>4.7062499999999998</v>
      </c>
      <c r="I426">
        <v>5.4447919999999996</v>
      </c>
      <c r="J426">
        <v>5.6604169999999998</v>
      </c>
      <c r="K426" t="s">
        <v>34</v>
      </c>
      <c r="L426" t="s">
        <v>34</v>
      </c>
      <c r="M426" t="s">
        <v>34</v>
      </c>
      <c r="N426" t="s">
        <v>34</v>
      </c>
      <c r="O426" t="s">
        <v>34</v>
      </c>
      <c r="P426" t="s">
        <v>34</v>
      </c>
    </row>
    <row r="427" spans="1:16" x14ac:dyDescent="0.3">
      <c r="A427">
        <v>40602</v>
      </c>
      <c r="B427">
        <v>2011</v>
      </c>
      <c r="C427">
        <v>3</v>
      </c>
      <c r="D427">
        <v>2</v>
      </c>
      <c r="E427">
        <v>3.7770830000000002</v>
      </c>
      <c r="F427">
        <v>4.4635420000000003</v>
      </c>
      <c r="G427">
        <v>4.2416669999999996</v>
      </c>
      <c r="H427">
        <v>4.6010419999999996</v>
      </c>
      <c r="I427">
        <v>5.3875000000000002</v>
      </c>
      <c r="J427">
        <v>6.0270830000000002</v>
      </c>
      <c r="K427" t="s">
        <v>34</v>
      </c>
      <c r="L427" t="s">
        <v>34</v>
      </c>
      <c r="M427" t="s">
        <v>34</v>
      </c>
      <c r="N427" t="s">
        <v>34</v>
      </c>
      <c r="O427" t="s">
        <v>34</v>
      </c>
      <c r="P427" t="s">
        <v>34</v>
      </c>
    </row>
    <row r="428" spans="1:16" x14ac:dyDescent="0.3">
      <c r="A428">
        <v>40603</v>
      </c>
      <c r="B428">
        <v>2011</v>
      </c>
      <c r="C428">
        <v>3</v>
      </c>
      <c r="D428">
        <v>3</v>
      </c>
      <c r="E428">
        <v>3.7572920000000001</v>
      </c>
      <c r="F428">
        <v>4.4333330000000002</v>
      </c>
      <c r="G428">
        <v>4.078125</v>
      </c>
      <c r="H428">
        <v>4.5114580000000002</v>
      </c>
      <c r="I428">
        <v>5.1791669999999996</v>
      </c>
      <c r="J428">
        <v>5.6979170000000003</v>
      </c>
      <c r="K428" t="s">
        <v>34</v>
      </c>
      <c r="L428" t="s">
        <v>34</v>
      </c>
      <c r="M428" t="s">
        <v>34</v>
      </c>
      <c r="N428" t="s">
        <v>34</v>
      </c>
      <c r="O428" t="s">
        <v>34</v>
      </c>
      <c r="P428" t="s">
        <v>34</v>
      </c>
    </row>
    <row r="429" spans="1:16" x14ac:dyDescent="0.3">
      <c r="A429">
        <v>40604</v>
      </c>
      <c r="B429">
        <v>2011</v>
      </c>
      <c r="C429">
        <v>3</v>
      </c>
      <c r="D429">
        <v>4</v>
      </c>
      <c r="E429">
        <v>4.1041670000000003</v>
      </c>
      <c r="F429">
        <v>4.4302080000000004</v>
      </c>
      <c r="G429">
        <v>4.4489580000000002</v>
      </c>
      <c r="H429">
        <v>4.5760420000000002</v>
      </c>
      <c r="I429">
        <v>5.5510419999999998</v>
      </c>
      <c r="J429">
        <v>5.8312499999999998</v>
      </c>
      <c r="K429" t="s">
        <v>34</v>
      </c>
      <c r="L429" t="s">
        <v>34</v>
      </c>
      <c r="M429" t="s">
        <v>34</v>
      </c>
      <c r="N429" t="s">
        <v>34</v>
      </c>
      <c r="O429" t="s">
        <v>34</v>
      </c>
      <c r="P429" t="s">
        <v>34</v>
      </c>
    </row>
    <row r="430" spans="1:16" x14ac:dyDescent="0.3">
      <c r="A430">
        <v>40605</v>
      </c>
      <c r="B430">
        <v>2011</v>
      </c>
      <c r="C430">
        <v>3</v>
      </c>
      <c r="D430">
        <v>5</v>
      </c>
      <c r="E430">
        <v>4.2677079999999998</v>
      </c>
      <c r="F430">
        <v>4.5218749999999996</v>
      </c>
      <c r="G430">
        <v>4.6979170000000003</v>
      </c>
      <c r="H430">
        <v>4.6863159999999997</v>
      </c>
      <c r="I430">
        <v>5.9479170000000003</v>
      </c>
      <c r="J430">
        <v>6.5437500000000002</v>
      </c>
      <c r="K430" t="s">
        <v>34</v>
      </c>
      <c r="L430" t="s">
        <v>34</v>
      </c>
      <c r="M430" t="s">
        <v>34</v>
      </c>
      <c r="N430" t="s">
        <v>34</v>
      </c>
      <c r="O430" t="s">
        <v>34</v>
      </c>
      <c r="P430" t="s">
        <v>34</v>
      </c>
    </row>
    <row r="431" spans="1:16" x14ac:dyDescent="0.3">
      <c r="A431">
        <v>40606</v>
      </c>
      <c r="B431">
        <v>2011</v>
      </c>
      <c r="C431">
        <v>3</v>
      </c>
      <c r="D431">
        <v>6</v>
      </c>
      <c r="E431">
        <v>4.516667</v>
      </c>
      <c r="F431">
        <v>4.514583</v>
      </c>
      <c r="G431">
        <v>4.8645829999999997</v>
      </c>
      <c r="H431">
        <v>4.6843750000000002</v>
      </c>
      <c r="I431">
        <v>6.1520830000000002</v>
      </c>
      <c r="J431">
        <v>6.8187499999999996</v>
      </c>
      <c r="K431" t="s">
        <v>34</v>
      </c>
      <c r="L431" t="s">
        <v>34</v>
      </c>
      <c r="M431" t="s">
        <v>34</v>
      </c>
      <c r="N431" t="s">
        <v>34</v>
      </c>
      <c r="O431" t="s">
        <v>34</v>
      </c>
      <c r="P431" t="s">
        <v>34</v>
      </c>
    </row>
    <row r="432" spans="1:16" x14ac:dyDescent="0.3">
      <c r="A432">
        <v>40607</v>
      </c>
      <c r="B432">
        <v>2011</v>
      </c>
      <c r="C432">
        <v>3</v>
      </c>
      <c r="D432">
        <v>7</v>
      </c>
      <c r="E432">
        <v>4.3010419999999998</v>
      </c>
      <c r="F432">
        <v>4.5406250000000004</v>
      </c>
      <c r="G432">
        <v>4.7729169999999996</v>
      </c>
      <c r="H432">
        <v>4.5729170000000003</v>
      </c>
      <c r="I432">
        <v>5.8416670000000002</v>
      </c>
      <c r="J432">
        <v>6.672917</v>
      </c>
      <c r="K432" t="s">
        <v>34</v>
      </c>
      <c r="L432" t="s">
        <v>34</v>
      </c>
      <c r="M432" t="s">
        <v>34</v>
      </c>
      <c r="N432" t="s">
        <v>34</v>
      </c>
      <c r="O432" t="s">
        <v>34</v>
      </c>
      <c r="P432" t="s">
        <v>34</v>
      </c>
    </row>
    <row r="433" spans="1:16" x14ac:dyDescent="0.3">
      <c r="A433">
        <v>40608</v>
      </c>
      <c r="B433">
        <v>2011</v>
      </c>
      <c r="C433">
        <v>3</v>
      </c>
      <c r="D433">
        <v>8</v>
      </c>
      <c r="E433">
        <v>4.0645829999999998</v>
      </c>
      <c r="F433">
        <v>4.3979169999999996</v>
      </c>
      <c r="G433">
        <v>4.0999999999999996</v>
      </c>
      <c r="H433">
        <v>4.4479170000000003</v>
      </c>
      <c r="I433">
        <v>5.4770830000000004</v>
      </c>
      <c r="J433">
        <v>6.3041669999999996</v>
      </c>
      <c r="K433" t="s">
        <v>34</v>
      </c>
      <c r="L433" t="s">
        <v>34</v>
      </c>
      <c r="M433" t="s">
        <v>34</v>
      </c>
      <c r="N433" t="s">
        <v>34</v>
      </c>
      <c r="O433" t="s">
        <v>34</v>
      </c>
      <c r="P433" t="s">
        <v>34</v>
      </c>
    </row>
    <row r="434" spans="1:16" x14ac:dyDescent="0.3">
      <c r="A434">
        <v>40609</v>
      </c>
      <c r="B434">
        <v>2011</v>
      </c>
      <c r="C434">
        <v>3</v>
      </c>
      <c r="D434">
        <v>9</v>
      </c>
      <c r="E434">
        <v>4.626042</v>
      </c>
      <c r="F434">
        <v>4.5354169999999998</v>
      </c>
      <c r="G434">
        <v>4.9322920000000003</v>
      </c>
      <c r="H434">
        <v>4.6541670000000002</v>
      </c>
      <c r="I434">
        <v>6.1489580000000004</v>
      </c>
      <c r="J434">
        <v>6.6833330000000002</v>
      </c>
      <c r="K434" t="s">
        <v>34</v>
      </c>
      <c r="L434" t="s">
        <v>34</v>
      </c>
      <c r="M434" t="s">
        <v>34</v>
      </c>
      <c r="N434" t="s">
        <v>34</v>
      </c>
      <c r="O434" t="s">
        <v>34</v>
      </c>
      <c r="P434" t="s">
        <v>34</v>
      </c>
    </row>
    <row r="435" spans="1:16" x14ac:dyDescent="0.3">
      <c r="A435">
        <v>40610</v>
      </c>
      <c r="B435">
        <v>2011</v>
      </c>
      <c r="C435">
        <v>3</v>
      </c>
      <c r="D435">
        <v>10</v>
      </c>
      <c r="E435">
        <v>4.4239579999999998</v>
      </c>
      <c r="F435">
        <v>4.578125</v>
      </c>
      <c r="G435">
        <v>4.8091840000000001</v>
      </c>
      <c r="H435">
        <v>4.6272729999999997</v>
      </c>
      <c r="I435">
        <v>6.0139779999999998</v>
      </c>
      <c r="J435">
        <v>7.03125</v>
      </c>
      <c r="K435" t="s">
        <v>34</v>
      </c>
      <c r="L435" t="s">
        <v>34</v>
      </c>
      <c r="M435" t="s">
        <v>34</v>
      </c>
      <c r="N435" t="s">
        <v>34</v>
      </c>
      <c r="O435" t="s">
        <v>34</v>
      </c>
      <c r="P435" t="s">
        <v>34</v>
      </c>
    </row>
    <row r="436" spans="1:16" x14ac:dyDescent="0.3">
      <c r="A436">
        <v>40611</v>
      </c>
      <c r="B436">
        <v>2011</v>
      </c>
      <c r="C436">
        <v>3</v>
      </c>
      <c r="D436">
        <v>11</v>
      </c>
      <c r="E436">
        <v>4.5822919999999998</v>
      </c>
      <c r="F436">
        <v>4.6020830000000004</v>
      </c>
      <c r="G436">
        <v>5.1468749999999996</v>
      </c>
      <c r="H436">
        <v>4.5416670000000003</v>
      </c>
      <c r="I436">
        <v>5.8927079999999998</v>
      </c>
      <c r="J436">
        <v>6.5895830000000002</v>
      </c>
      <c r="K436" t="s">
        <v>34</v>
      </c>
      <c r="L436" t="s">
        <v>34</v>
      </c>
      <c r="M436" t="s">
        <v>34</v>
      </c>
      <c r="N436" t="s">
        <v>34</v>
      </c>
      <c r="O436" t="s">
        <v>34</v>
      </c>
      <c r="P436" t="s">
        <v>34</v>
      </c>
    </row>
    <row r="437" spans="1:16" x14ac:dyDescent="0.3">
      <c r="A437">
        <v>40612</v>
      </c>
      <c r="B437">
        <v>2011</v>
      </c>
      <c r="C437">
        <v>3</v>
      </c>
      <c r="D437">
        <v>12</v>
      </c>
      <c r="E437">
        <v>4.5374999999999996</v>
      </c>
      <c r="F437">
        <v>4.5447920000000002</v>
      </c>
      <c r="G437">
        <v>4.7927080000000002</v>
      </c>
      <c r="H437">
        <v>4.4312500000000004</v>
      </c>
      <c r="I437">
        <v>5.4968750000000002</v>
      </c>
      <c r="J437">
        <v>6.3395830000000002</v>
      </c>
      <c r="K437" t="s">
        <v>34</v>
      </c>
      <c r="L437" t="s">
        <v>34</v>
      </c>
      <c r="M437" t="s">
        <v>34</v>
      </c>
      <c r="N437" t="s">
        <v>34</v>
      </c>
      <c r="O437" t="s">
        <v>34</v>
      </c>
      <c r="P437" t="s">
        <v>34</v>
      </c>
    </row>
    <row r="438" spans="1:16" x14ac:dyDescent="0.3">
      <c r="A438">
        <v>40613</v>
      </c>
      <c r="B438">
        <v>2011</v>
      </c>
      <c r="C438">
        <v>3</v>
      </c>
      <c r="D438">
        <v>13</v>
      </c>
      <c r="E438">
        <v>4.8260870000000002</v>
      </c>
      <c r="F438">
        <v>4.6423909999999999</v>
      </c>
      <c r="G438">
        <v>5.0282609999999996</v>
      </c>
      <c r="H438">
        <v>4.5065929999999996</v>
      </c>
      <c r="I438">
        <v>5.8728259999999999</v>
      </c>
      <c r="J438">
        <v>6.5673909999999998</v>
      </c>
      <c r="K438" t="s">
        <v>34</v>
      </c>
      <c r="L438" t="s">
        <v>34</v>
      </c>
      <c r="M438" t="s">
        <v>34</v>
      </c>
      <c r="N438" t="s">
        <v>34</v>
      </c>
      <c r="O438" t="s">
        <v>34</v>
      </c>
      <c r="P438" t="s">
        <v>34</v>
      </c>
    </row>
    <row r="439" spans="1:16" x14ac:dyDescent="0.3">
      <c r="A439">
        <v>40614</v>
      </c>
      <c r="B439">
        <v>2011</v>
      </c>
      <c r="C439">
        <v>3</v>
      </c>
      <c r="D439">
        <v>14</v>
      </c>
      <c r="E439">
        <v>4.8833330000000004</v>
      </c>
      <c r="F439">
        <v>4.8510419999999996</v>
      </c>
      <c r="G439">
        <v>5.2729169999999996</v>
      </c>
      <c r="H439">
        <v>4.5894740000000001</v>
      </c>
      <c r="I439">
        <v>6.170833</v>
      </c>
      <c r="J439">
        <v>6.7687499999999998</v>
      </c>
      <c r="K439" t="s">
        <v>34</v>
      </c>
      <c r="L439" t="s">
        <v>34</v>
      </c>
      <c r="M439" t="s">
        <v>34</v>
      </c>
      <c r="N439" t="s">
        <v>34</v>
      </c>
      <c r="O439" t="s">
        <v>34</v>
      </c>
      <c r="P439" t="s">
        <v>34</v>
      </c>
    </row>
    <row r="440" spans="1:16" x14ac:dyDescent="0.3">
      <c r="A440">
        <v>40615</v>
      </c>
      <c r="B440">
        <v>2011</v>
      </c>
      <c r="C440">
        <v>3</v>
      </c>
      <c r="D440">
        <v>15</v>
      </c>
      <c r="E440">
        <v>4.8947919999999998</v>
      </c>
      <c r="F440">
        <v>4.6177080000000004</v>
      </c>
      <c r="G440">
        <v>5.1927079999999997</v>
      </c>
      <c r="H440">
        <v>4.6135419999999998</v>
      </c>
      <c r="I440">
        <v>6.1062500000000002</v>
      </c>
      <c r="J440">
        <v>7.0854169999999996</v>
      </c>
      <c r="K440" t="s">
        <v>34</v>
      </c>
      <c r="L440" t="s">
        <v>34</v>
      </c>
      <c r="M440" t="s">
        <v>34</v>
      </c>
      <c r="N440" t="s">
        <v>34</v>
      </c>
      <c r="O440" t="s">
        <v>34</v>
      </c>
      <c r="P440" t="s">
        <v>34</v>
      </c>
    </row>
    <row r="441" spans="1:16" x14ac:dyDescent="0.3">
      <c r="A441">
        <v>40616</v>
      </c>
      <c r="B441">
        <v>2011</v>
      </c>
      <c r="C441">
        <v>3</v>
      </c>
      <c r="D441">
        <v>16</v>
      </c>
      <c r="E441">
        <v>4.3687500000000004</v>
      </c>
      <c r="F441">
        <v>4.6020830000000004</v>
      </c>
      <c r="G441">
        <v>4.7395829999999997</v>
      </c>
      <c r="H441">
        <v>4.6364580000000002</v>
      </c>
      <c r="I441">
        <v>5.5656249999999998</v>
      </c>
      <c r="J441">
        <v>6.3312499999999998</v>
      </c>
      <c r="K441" t="s">
        <v>34</v>
      </c>
      <c r="L441" t="s">
        <v>34</v>
      </c>
      <c r="M441" t="s">
        <v>34</v>
      </c>
      <c r="N441" t="s">
        <v>34</v>
      </c>
      <c r="O441" t="s">
        <v>34</v>
      </c>
      <c r="P441" t="s">
        <v>34</v>
      </c>
    </row>
    <row r="442" spans="1:16" x14ac:dyDescent="0.3">
      <c r="A442">
        <v>40617</v>
      </c>
      <c r="B442">
        <v>2011</v>
      </c>
      <c r="C442">
        <v>3</v>
      </c>
      <c r="D442">
        <v>17</v>
      </c>
      <c r="E442">
        <v>4.5374999999999996</v>
      </c>
      <c r="F442">
        <v>4.5552080000000004</v>
      </c>
      <c r="G442">
        <v>4.921875</v>
      </c>
      <c r="H442">
        <v>4.8166669999999998</v>
      </c>
      <c r="I442">
        <v>5.7374999999999998</v>
      </c>
      <c r="J442">
        <v>6.1958330000000004</v>
      </c>
      <c r="K442" t="s">
        <v>34</v>
      </c>
      <c r="L442" t="s">
        <v>34</v>
      </c>
      <c r="M442" t="s">
        <v>34</v>
      </c>
      <c r="N442" t="s">
        <v>34</v>
      </c>
      <c r="O442" t="s">
        <v>34</v>
      </c>
      <c r="P442" t="s">
        <v>34</v>
      </c>
    </row>
    <row r="443" spans="1:16" x14ac:dyDescent="0.3">
      <c r="A443">
        <v>40618</v>
      </c>
      <c r="B443">
        <v>2011</v>
      </c>
      <c r="C443">
        <v>3</v>
      </c>
      <c r="D443">
        <v>18</v>
      </c>
      <c r="E443">
        <v>4.5187499999999998</v>
      </c>
      <c r="F443">
        <v>4.5541669999999996</v>
      </c>
      <c r="G443">
        <v>4.8989580000000004</v>
      </c>
      <c r="H443">
        <v>4.8</v>
      </c>
      <c r="I443">
        <v>5.7072919999999998</v>
      </c>
      <c r="J443">
        <v>6.5374999999999996</v>
      </c>
      <c r="K443" t="s">
        <v>34</v>
      </c>
      <c r="L443" t="s">
        <v>34</v>
      </c>
      <c r="M443" t="s">
        <v>34</v>
      </c>
      <c r="N443" t="s">
        <v>34</v>
      </c>
      <c r="O443" t="s">
        <v>34</v>
      </c>
      <c r="P443" t="s">
        <v>34</v>
      </c>
    </row>
    <row r="444" spans="1:16" x14ac:dyDescent="0.3">
      <c r="A444">
        <v>40619</v>
      </c>
      <c r="B444">
        <v>2011</v>
      </c>
      <c r="C444">
        <v>3</v>
      </c>
      <c r="D444">
        <v>19</v>
      </c>
      <c r="E444">
        <v>4.485417</v>
      </c>
      <c r="F444">
        <v>4.6270829999999998</v>
      </c>
      <c r="G444">
        <v>4.8947919999999998</v>
      </c>
      <c r="H444">
        <v>4.7843749999999998</v>
      </c>
      <c r="I444">
        <v>5.8312499999999998</v>
      </c>
      <c r="J444">
        <v>6.329167</v>
      </c>
      <c r="K444" t="s">
        <v>34</v>
      </c>
      <c r="L444" t="s">
        <v>34</v>
      </c>
      <c r="M444" t="s">
        <v>34</v>
      </c>
      <c r="N444" t="s">
        <v>34</v>
      </c>
      <c r="O444" t="s">
        <v>34</v>
      </c>
      <c r="P444" t="s">
        <v>34</v>
      </c>
    </row>
    <row r="445" spans="1:16" x14ac:dyDescent="0.3">
      <c r="A445">
        <v>40620</v>
      </c>
      <c r="B445">
        <v>2011</v>
      </c>
      <c r="C445">
        <v>3</v>
      </c>
      <c r="D445">
        <v>20</v>
      </c>
      <c r="E445">
        <v>4.671875</v>
      </c>
      <c r="F445">
        <v>4.594792</v>
      </c>
      <c r="G445">
        <v>4.9031250000000002</v>
      </c>
      <c r="H445">
        <v>4.7708329999999997</v>
      </c>
      <c r="I445">
        <v>5.7791670000000002</v>
      </c>
      <c r="J445">
        <v>6.3729170000000002</v>
      </c>
      <c r="K445" t="s">
        <v>34</v>
      </c>
      <c r="L445" t="s">
        <v>34</v>
      </c>
      <c r="M445" t="s">
        <v>34</v>
      </c>
      <c r="N445" t="s">
        <v>34</v>
      </c>
      <c r="O445" t="s">
        <v>34</v>
      </c>
      <c r="P445" t="s">
        <v>34</v>
      </c>
    </row>
    <row r="446" spans="1:16" x14ac:dyDescent="0.3">
      <c r="A446">
        <v>40621</v>
      </c>
      <c r="B446">
        <v>2011</v>
      </c>
      <c r="C446">
        <v>3</v>
      </c>
      <c r="D446">
        <v>21</v>
      </c>
      <c r="E446">
        <v>4.8385420000000003</v>
      </c>
      <c r="F446">
        <v>4.733333</v>
      </c>
      <c r="G446">
        <v>5.1375000000000002</v>
      </c>
      <c r="H446">
        <v>4.8218750000000004</v>
      </c>
      <c r="I446">
        <v>6.155208</v>
      </c>
      <c r="J446">
        <v>6.8687500000000004</v>
      </c>
      <c r="K446" t="s">
        <v>34</v>
      </c>
      <c r="L446" t="s">
        <v>34</v>
      </c>
      <c r="M446" t="s">
        <v>34</v>
      </c>
      <c r="N446" t="s">
        <v>34</v>
      </c>
      <c r="O446" t="s">
        <v>34</v>
      </c>
      <c r="P446" t="s">
        <v>34</v>
      </c>
    </row>
    <row r="447" spans="1:16" x14ac:dyDescent="0.3">
      <c r="A447">
        <v>40622</v>
      </c>
      <c r="B447">
        <v>2011</v>
      </c>
      <c r="C447">
        <v>3</v>
      </c>
      <c r="D447">
        <v>22</v>
      </c>
      <c r="E447">
        <v>4.6166669999999996</v>
      </c>
      <c r="F447">
        <v>4.828125</v>
      </c>
      <c r="G447">
        <v>4.8989580000000004</v>
      </c>
      <c r="H447">
        <v>4.9948449999999998</v>
      </c>
      <c r="I447">
        <v>6.1427079999999998</v>
      </c>
      <c r="J447">
        <v>6.6937499999999996</v>
      </c>
      <c r="K447" t="s">
        <v>34</v>
      </c>
      <c r="L447" t="s">
        <v>34</v>
      </c>
      <c r="M447" t="s">
        <v>34</v>
      </c>
      <c r="N447" t="s">
        <v>34</v>
      </c>
      <c r="O447" t="s">
        <v>34</v>
      </c>
      <c r="P447" t="s">
        <v>34</v>
      </c>
    </row>
    <row r="448" spans="1:16" x14ac:dyDescent="0.3">
      <c r="A448">
        <v>40623</v>
      </c>
      <c r="B448">
        <v>2011</v>
      </c>
      <c r="C448">
        <v>3</v>
      </c>
      <c r="D448">
        <v>23</v>
      </c>
      <c r="E448">
        <v>4.7281250000000004</v>
      </c>
      <c r="F448">
        <v>4.9291669999999996</v>
      </c>
      <c r="G448">
        <v>4.8052080000000004</v>
      </c>
      <c r="H448">
        <v>5.003158</v>
      </c>
      <c r="I448">
        <v>5.9749999999999996</v>
      </c>
      <c r="J448">
        <v>6.577083</v>
      </c>
      <c r="K448" t="s">
        <v>34</v>
      </c>
      <c r="L448" t="s">
        <v>34</v>
      </c>
      <c r="M448" t="s">
        <v>34</v>
      </c>
      <c r="N448" t="s">
        <v>34</v>
      </c>
      <c r="O448" t="s">
        <v>34</v>
      </c>
      <c r="P448" t="s">
        <v>34</v>
      </c>
    </row>
    <row r="449" spans="1:16" x14ac:dyDescent="0.3">
      <c r="A449">
        <v>40624</v>
      </c>
      <c r="B449">
        <v>2011</v>
      </c>
      <c r="C449">
        <v>3</v>
      </c>
      <c r="D449">
        <v>24</v>
      </c>
      <c r="E449">
        <v>4.8041669999999996</v>
      </c>
      <c r="F449">
        <v>5.014583</v>
      </c>
      <c r="G449">
        <v>4.9406249999999998</v>
      </c>
      <c r="H449">
        <v>4.9625000000000004</v>
      </c>
      <c r="I449">
        <v>6.045833</v>
      </c>
      <c r="J449">
        <v>6.7166670000000002</v>
      </c>
      <c r="K449" t="s">
        <v>34</v>
      </c>
      <c r="L449" t="s">
        <v>34</v>
      </c>
      <c r="M449" t="s">
        <v>34</v>
      </c>
      <c r="N449" t="s">
        <v>34</v>
      </c>
      <c r="O449" t="s">
        <v>34</v>
      </c>
      <c r="P449" t="s">
        <v>34</v>
      </c>
    </row>
    <row r="450" spans="1:16" x14ac:dyDescent="0.3">
      <c r="A450">
        <v>40625</v>
      </c>
      <c r="B450">
        <v>2011</v>
      </c>
      <c r="C450">
        <v>3</v>
      </c>
      <c r="D450">
        <v>25</v>
      </c>
      <c r="E450">
        <v>4.4333330000000002</v>
      </c>
      <c r="F450">
        <v>4.8791669999999998</v>
      </c>
      <c r="G450">
        <v>4.1364580000000002</v>
      </c>
      <c r="H450">
        <v>5</v>
      </c>
      <c r="I450">
        <v>5.7541669999999998</v>
      </c>
      <c r="J450">
        <v>6.59375</v>
      </c>
      <c r="K450" t="s">
        <v>34</v>
      </c>
      <c r="L450" t="s">
        <v>34</v>
      </c>
      <c r="M450" t="s">
        <v>34</v>
      </c>
      <c r="N450" t="s">
        <v>34</v>
      </c>
      <c r="O450" t="s">
        <v>34</v>
      </c>
      <c r="P450" t="s">
        <v>34</v>
      </c>
    </row>
    <row r="451" spans="1:16" x14ac:dyDescent="0.3">
      <c r="A451">
        <v>40626</v>
      </c>
      <c r="B451">
        <v>2011</v>
      </c>
      <c r="C451">
        <v>3</v>
      </c>
      <c r="D451">
        <v>26</v>
      </c>
      <c r="E451">
        <v>4.5958329999999998</v>
      </c>
      <c r="F451">
        <v>4.8812499999999996</v>
      </c>
      <c r="G451">
        <v>4.4302080000000004</v>
      </c>
      <c r="H451">
        <v>5.0697919999999996</v>
      </c>
      <c r="I451">
        <v>6.0427080000000002</v>
      </c>
      <c r="J451">
        <v>6.5666669999999998</v>
      </c>
      <c r="K451" t="s">
        <v>34</v>
      </c>
      <c r="L451" t="s">
        <v>34</v>
      </c>
      <c r="M451" t="s">
        <v>34</v>
      </c>
      <c r="N451" t="s">
        <v>34</v>
      </c>
      <c r="O451" t="s">
        <v>34</v>
      </c>
      <c r="P451" t="s">
        <v>34</v>
      </c>
    </row>
    <row r="452" spans="1:16" x14ac:dyDescent="0.3">
      <c r="A452">
        <v>40627</v>
      </c>
      <c r="B452">
        <v>2011</v>
      </c>
      <c r="C452">
        <v>3</v>
      </c>
      <c r="D452">
        <v>27</v>
      </c>
      <c r="E452">
        <v>4.358333</v>
      </c>
      <c r="F452">
        <v>4.782292</v>
      </c>
      <c r="G452">
        <v>4.5656249999999998</v>
      </c>
      <c r="H452">
        <v>5.0936170000000001</v>
      </c>
      <c r="I452">
        <v>5.890625</v>
      </c>
      <c r="J452">
        <v>6.6375000000000002</v>
      </c>
      <c r="K452" t="s">
        <v>34</v>
      </c>
      <c r="L452" t="s">
        <v>34</v>
      </c>
      <c r="M452" t="s">
        <v>34</v>
      </c>
      <c r="N452" t="s">
        <v>34</v>
      </c>
      <c r="O452" t="s">
        <v>34</v>
      </c>
      <c r="P452" t="s">
        <v>34</v>
      </c>
    </row>
    <row r="453" spans="1:16" x14ac:dyDescent="0.3">
      <c r="A453">
        <v>40628</v>
      </c>
      <c r="B453">
        <v>2011</v>
      </c>
      <c r="C453">
        <v>3</v>
      </c>
      <c r="D453">
        <v>28</v>
      </c>
      <c r="E453">
        <v>4.421875</v>
      </c>
      <c r="F453">
        <v>4.873958</v>
      </c>
      <c r="G453">
        <v>4.672917</v>
      </c>
      <c r="H453">
        <v>5.2136839999999998</v>
      </c>
      <c r="I453">
        <v>6.0885420000000003</v>
      </c>
      <c r="J453">
        <v>6.7833329999999998</v>
      </c>
      <c r="K453" t="s">
        <v>34</v>
      </c>
      <c r="L453" t="s">
        <v>34</v>
      </c>
      <c r="M453" t="s">
        <v>34</v>
      </c>
      <c r="N453" t="s">
        <v>34</v>
      </c>
      <c r="O453" t="s">
        <v>34</v>
      </c>
      <c r="P453" t="s">
        <v>34</v>
      </c>
    </row>
    <row r="454" spans="1:16" x14ac:dyDescent="0.3">
      <c r="A454">
        <v>40629</v>
      </c>
      <c r="B454">
        <v>2011</v>
      </c>
      <c r="C454">
        <v>3</v>
      </c>
      <c r="D454">
        <v>29</v>
      </c>
      <c r="E454">
        <v>4.860417</v>
      </c>
      <c r="F454">
        <v>4.9583329999999997</v>
      </c>
      <c r="G454">
        <v>4.9312500000000004</v>
      </c>
      <c r="H454">
        <v>5.2249999999999996</v>
      </c>
      <c r="I454">
        <v>6.1906249999999998</v>
      </c>
      <c r="J454">
        <v>7.079167</v>
      </c>
      <c r="K454" t="s">
        <v>34</v>
      </c>
      <c r="L454" t="s">
        <v>34</v>
      </c>
      <c r="M454" t="s">
        <v>34</v>
      </c>
      <c r="N454" t="s">
        <v>34</v>
      </c>
      <c r="O454" t="s">
        <v>34</v>
      </c>
      <c r="P454" t="s">
        <v>34</v>
      </c>
    </row>
    <row r="455" spans="1:16" x14ac:dyDescent="0.3">
      <c r="A455">
        <v>40630</v>
      </c>
      <c r="B455">
        <v>2011</v>
      </c>
      <c r="C455">
        <v>3</v>
      </c>
      <c r="D455">
        <v>30</v>
      </c>
      <c r="E455">
        <v>5.2614580000000002</v>
      </c>
      <c r="F455">
        <v>5.1489580000000004</v>
      </c>
      <c r="G455">
        <v>5.3947919999999998</v>
      </c>
      <c r="H455">
        <v>5.2884209999999996</v>
      </c>
      <c r="I455">
        <v>6.6291669999999998</v>
      </c>
      <c r="J455">
        <v>7.4375</v>
      </c>
      <c r="K455" t="s">
        <v>34</v>
      </c>
      <c r="L455" t="s">
        <v>34</v>
      </c>
      <c r="M455" t="s">
        <v>34</v>
      </c>
      <c r="N455" t="s">
        <v>34</v>
      </c>
      <c r="O455" t="s">
        <v>34</v>
      </c>
      <c r="P455" t="s">
        <v>34</v>
      </c>
    </row>
    <row r="456" spans="1:16" x14ac:dyDescent="0.3">
      <c r="A456">
        <v>40631</v>
      </c>
      <c r="B456">
        <v>2011</v>
      </c>
      <c r="C456">
        <v>3</v>
      </c>
      <c r="D456">
        <v>31</v>
      </c>
      <c r="E456">
        <v>5.5270830000000002</v>
      </c>
      <c r="F456">
        <v>5.4197920000000002</v>
      </c>
      <c r="G456">
        <v>5.6812500000000004</v>
      </c>
      <c r="H456">
        <v>5.3558820000000003</v>
      </c>
      <c r="I456">
        <v>7.063542</v>
      </c>
      <c r="J456">
        <v>8.1374999999999993</v>
      </c>
      <c r="K456" t="s">
        <v>34</v>
      </c>
      <c r="L456" t="s">
        <v>34</v>
      </c>
      <c r="M456" t="s">
        <v>34</v>
      </c>
      <c r="N456" t="s">
        <v>34</v>
      </c>
      <c r="O456" t="s">
        <v>34</v>
      </c>
      <c r="P456" t="s">
        <v>34</v>
      </c>
    </row>
    <row r="457" spans="1:16" x14ac:dyDescent="0.3">
      <c r="A457">
        <v>40632</v>
      </c>
      <c r="B457">
        <v>2011</v>
      </c>
      <c r="C457">
        <v>4</v>
      </c>
      <c r="D457">
        <v>1</v>
      </c>
      <c r="E457">
        <v>5.484375</v>
      </c>
      <c r="F457">
        <v>5.6302079999999997</v>
      </c>
      <c r="G457">
        <v>5.8854170000000003</v>
      </c>
      <c r="H457">
        <v>5.4</v>
      </c>
      <c r="I457">
        <v>7.2135420000000003</v>
      </c>
      <c r="J457">
        <v>8.5729170000000003</v>
      </c>
      <c r="K457" t="s">
        <v>34</v>
      </c>
      <c r="L457" t="s">
        <v>34</v>
      </c>
      <c r="M457" t="s">
        <v>34</v>
      </c>
      <c r="N457" t="s">
        <v>34</v>
      </c>
      <c r="O457" t="s">
        <v>34</v>
      </c>
      <c r="P457" t="s">
        <v>34</v>
      </c>
    </row>
    <row r="458" spans="1:16" x14ac:dyDescent="0.3">
      <c r="A458">
        <v>40633</v>
      </c>
      <c r="B458">
        <v>2011</v>
      </c>
      <c r="C458">
        <v>4</v>
      </c>
      <c r="D458">
        <v>2</v>
      </c>
      <c r="E458">
        <v>4.6187500000000004</v>
      </c>
      <c r="F458">
        <v>5.5093750000000004</v>
      </c>
      <c r="G458">
        <v>5.1343750000000004</v>
      </c>
      <c r="H458">
        <v>5.3848479999999999</v>
      </c>
      <c r="I458">
        <v>6.4239579999999998</v>
      </c>
      <c r="J458">
        <v>7.9770830000000004</v>
      </c>
      <c r="K458" t="s">
        <v>34</v>
      </c>
      <c r="L458" t="s">
        <v>34</v>
      </c>
      <c r="M458" t="s">
        <v>34</v>
      </c>
      <c r="N458" t="s">
        <v>34</v>
      </c>
      <c r="O458" t="s">
        <v>34</v>
      </c>
      <c r="P458" t="s">
        <v>34</v>
      </c>
    </row>
    <row r="459" spans="1:16" x14ac:dyDescent="0.3">
      <c r="A459">
        <v>40634</v>
      </c>
      <c r="B459">
        <v>2011</v>
      </c>
      <c r="C459">
        <v>4</v>
      </c>
      <c r="D459">
        <v>3</v>
      </c>
      <c r="E459">
        <v>4.4927080000000004</v>
      </c>
      <c r="F459">
        <v>5.8864580000000002</v>
      </c>
      <c r="G459">
        <v>5.0354169999999998</v>
      </c>
      <c r="H459">
        <v>5.5260420000000003</v>
      </c>
      <c r="I459">
        <v>6.157292</v>
      </c>
      <c r="J459">
        <v>6.8708330000000002</v>
      </c>
      <c r="K459" t="s">
        <v>34</v>
      </c>
      <c r="L459" t="s">
        <v>34</v>
      </c>
      <c r="M459" t="s">
        <v>34</v>
      </c>
      <c r="N459" t="s">
        <v>34</v>
      </c>
      <c r="O459" t="s">
        <v>34</v>
      </c>
      <c r="P459" t="s">
        <v>34</v>
      </c>
    </row>
    <row r="460" spans="1:16" x14ac:dyDescent="0.3">
      <c r="A460">
        <v>40635</v>
      </c>
      <c r="B460">
        <v>2011</v>
      </c>
      <c r="C460">
        <v>4</v>
      </c>
      <c r="D460">
        <v>4</v>
      </c>
      <c r="E460">
        <v>5.0343749999999998</v>
      </c>
      <c r="F460">
        <v>5.905208</v>
      </c>
      <c r="G460">
        <v>5.3093750000000002</v>
      </c>
      <c r="H460">
        <v>5.4979170000000002</v>
      </c>
      <c r="I460">
        <v>6.2458330000000002</v>
      </c>
      <c r="J460">
        <v>7.0062499999999996</v>
      </c>
      <c r="K460" t="s">
        <v>34</v>
      </c>
      <c r="L460" t="s">
        <v>34</v>
      </c>
      <c r="M460" t="s">
        <v>34</v>
      </c>
      <c r="N460" t="s">
        <v>34</v>
      </c>
      <c r="O460" t="s">
        <v>34</v>
      </c>
      <c r="P460" t="s">
        <v>34</v>
      </c>
    </row>
    <row r="461" spans="1:16" x14ac:dyDescent="0.3">
      <c r="A461">
        <v>40636</v>
      </c>
      <c r="B461">
        <v>2011</v>
      </c>
      <c r="C461">
        <v>4</v>
      </c>
      <c r="D461">
        <v>5</v>
      </c>
      <c r="E461">
        <v>4.9322920000000003</v>
      </c>
      <c r="F461">
        <v>6.1447919999999998</v>
      </c>
      <c r="G461">
        <v>5.329167</v>
      </c>
      <c r="H461">
        <v>5.5374999999999996</v>
      </c>
      <c r="I461">
        <v>6.4510420000000002</v>
      </c>
      <c r="J461">
        <v>7.3416670000000002</v>
      </c>
      <c r="K461" t="s">
        <v>34</v>
      </c>
      <c r="L461" t="s">
        <v>34</v>
      </c>
      <c r="M461" t="s">
        <v>34</v>
      </c>
      <c r="N461" t="s">
        <v>34</v>
      </c>
      <c r="O461" t="s">
        <v>34</v>
      </c>
      <c r="P461" t="s">
        <v>34</v>
      </c>
    </row>
    <row r="462" spans="1:16" x14ac:dyDescent="0.3">
      <c r="A462">
        <v>40637</v>
      </c>
      <c r="B462">
        <v>2011</v>
      </c>
      <c r="C462">
        <v>4</v>
      </c>
      <c r="D462">
        <v>6</v>
      </c>
      <c r="E462">
        <v>4.0041669999999998</v>
      </c>
      <c r="F462">
        <v>6.172917</v>
      </c>
      <c r="G462">
        <v>4.4124999999999996</v>
      </c>
      <c r="H462">
        <v>5.6019800000000002</v>
      </c>
      <c r="I462">
        <v>5.7843749999999998</v>
      </c>
      <c r="J462">
        <v>6.7312500000000002</v>
      </c>
      <c r="K462" t="s">
        <v>34</v>
      </c>
      <c r="L462" t="s">
        <v>34</v>
      </c>
      <c r="M462" t="s">
        <v>34</v>
      </c>
      <c r="N462" t="s">
        <v>34</v>
      </c>
      <c r="O462" t="s">
        <v>34</v>
      </c>
      <c r="P462" t="s">
        <v>34</v>
      </c>
    </row>
    <row r="463" spans="1:16" x14ac:dyDescent="0.3">
      <c r="A463">
        <v>40638</v>
      </c>
      <c r="B463">
        <v>2011</v>
      </c>
      <c r="C463">
        <v>4</v>
      </c>
      <c r="D463">
        <v>7</v>
      </c>
      <c r="E463">
        <v>4.015625</v>
      </c>
      <c r="F463">
        <v>5.78125</v>
      </c>
      <c r="G463">
        <v>4.3937499999999998</v>
      </c>
      <c r="H463">
        <v>5.6539999999999999</v>
      </c>
      <c r="I463">
        <v>5.719792</v>
      </c>
      <c r="J463">
        <v>6.1541670000000002</v>
      </c>
      <c r="K463" t="s">
        <v>34</v>
      </c>
      <c r="L463" t="s">
        <v>34</v>
      </c>
      <c r="M463" t="s">
        <v>34</v>
      </c>
      <c r="N463" t="s">
        <v>34</v>
      </c>
      <c r="O463" t="s">
        <v>34</v>
      </c>
      <c r="P463" t="s">
        <v>34</v>
      </c>
    </row>
    <row r="464" spans="1:16" x14ac:dyDescent="0.3">
      <c r="A464">
        <v>40639</v>
      </c>
      <c r="B464">
        <v>2011</v>
      </c>
      <c r="C464">
        <v>4</v>
      </c>
      <c r="D464">
        <v>8</v>
      </c>
      <c r="E464">
        <v>4.1979170000000003</v>
      </c>
      <c r="F464">
        <v>5.5687499999999996</v>
      </c>
      <c r="G464">
        <v>4.4937500000000004</v>
      </c>
      <c r="H464">
        <v>5.6010419999999996</v>
      </c>
      <c r="I464">
        <v>6.047917</v>
      </c>
      <c r="J464">
        <v>6.7437500000000004</v>
      </c>
      <c r="K464" t="s">
        <v>34</v>
      </c>
      <c r="L464" t="s">
        <v>34</v>
      </c>
      <c r="M464" t="s">
        <v>34</v>
      </c>
      <c r="N464" t="s">
        <v>34</v>
      </c>
      <c r="O464" t="s">
        <v>34</v>
      </c>
      <c r="P464" t="s">
        <v>34</v>
      </c>
    </row>
    <row r="465" spans="1:16" x14ac:dyDescent="0.3">
      <c r="A465">
        <v>40640</v>
      </c>
      <c r="B465">
        <v>2011</v>
      </c>
      <c r="C465">
        <v>4</v>
      </c>
      <c r="D465">
        <v>9</v>
      </c>
      <c r="E465">
        <v>4.6645830000000004</v>
      </c>
      <c r="F465">
        <v>5.8656249999999996</v>
      </c>
      <c r="G465">
        <v>4.9489580000000002</v>
      </c>
      <c r="H465">
        <v>5.625</v>
      </c>
      <c r="I465">
        <v>6.295833</v>
      </c>
      <c r="J465">
        <v>7.0333329999999998</v>
      </c>
      <c r="K465" t="s">
        <v>34</v>
      </c>
      <c r="L465" t="s">
        <v>34</v>
      </c>
      <c r="M465" t="s">
        <v>34</v>
      </c>
      <c r="N465" t="s">
        <v>34</v>
      </c>
      <c r="O465" t="s">
        <v>34</v>
      </c>
      <c r="P465" t="s">
        <v>34</v>
      </c>
    </row>
    <row r="466" spans="1:16" x14ac:dyDescent="0.3">
      <c r="A466">
        <v>40641</v>
      </c>
      <c r="B466">
        <v>2011</v>
      </c>
      <c r="C466">
        <v>4</v>
      </c>
      <c r="D466">
        <v>10</v>
      </c>
      <c r="E466">
        <v>5.1770829999999997</v>
      </c>
      <c r="F466">
        <v>5.9760419999999996</v>
      </c>
      <c r="G466">
        <v>5.4947920000000003</v>
      </c>
      <c r="H466">
        <v>5.6624999999999996</v>
      </c>
      <c r="I466">
        <v>6.6812500000000004</v>
      </c>
      <c r="J466">
        <v>7.5687499999999996</v>
      </c>
      <c r="K466" t="s">
        <v>34</v>
      </c>
      <c r="L466" t="s">
        <v>34</v>
      </c>
      <c r="M466" t="s">
        <v>34</v>
      </c>
      <c r="N466" t="s">
        <v>34</v>
      </c>
      <c r="O466" t="s">
        <v>34</v>
      </c>
      <c r="P466" t="s">
        <v>34</v>
      </c>
    </row>
    <row r="467" spans="1:16" x14ac:dyDescent="0.3">
      <c r="A467">
        <v>40642</v>
      </c>
      <c r="B467">
        <v>2011</v>
      </c>
      <c r="C467">
        <v>4</v>
      </c>
      <c r="D467">
        <v>11</v>
      </c>
      <c r="E467">
        <v>5.0958329999999998</v>
      </c>
      <c r="F467">
        <v>5.8218750000000004</v>
      </c>
      <c r="G467">
        <v>5.3937499999999998</v>
      </c>
      <c r="H467">
        <v>5.6583329999999998</v>
      </c>
      <c r="I467">
        <v>6.6749999999999998</v>
      </c>
      <c r="J467">
        <v>7.8562500000000002</v>
      </c>
      <c r="K467" t="s">
        <v>34</v>
      </c>
      <c r="L467" t="s">
        <v>34</v>
      </c>
      <c r="M467" t="s">
        <v>34</v>
      </c>
      <c r="N467" t="s">
        <v>34</v>
      </c>
      <c r="O467" t="s">
        <v>34</v>
      </c>
      <c r="P467" t="s">
        <v>34</v>
      </c>
    </row>
    <row r="468" spans="1:16" x14ac:dyDescent="0.3">
      <c r="A468">
        <v>40643</v>
      </c>
      <c r="B468">
        <v>2011</v>
      </c>
      <c r="C468">
        <v>4</v>
      </c>
      <c r="D468">
        <v>12</v>
      </c>
      <c r="E468">
        <v>4.8947919999999998</v>
      </c>
      <c r="F468">
        <v>6.2385419999999998</v>
      </c>
      <c r="G468">
        <v>5.359375</v>
      </c>
      <c r="H468">
        <v>5.7552079999999997</v>
      </c>
      <c r="I468">
        <v>6.7062499999999998</v>
      </c>
      <c r="J468">
        <v>7.4458330000000004</v>
      </c>
      <c r="K468" t="s">
        <v>34</v>
      </c>
      <c r="L468" t="s">
        <v>34</v>
      </c>
      <c r="M468" t="s">
        <v>34</v>
      </c>
      <c r="N468" t="s">
        <v>34</v>
      </c>
      <c r="O468" t="s">
        <v>34</v>
      </c>
      <c r="P468" t="s">
        <v>34</v>
      </c>
    </row>
    <row r="469" spans="1:16" x14ac:dyDescent="0.3">
      <c r="A469">
        <v>40644</v>
      </c>
      <c r="B469">
        <v>2011</v>
      </c>
      <c r="C469">
        <v>4</v>
      </c>
      <c r="D469">
        <v>13</v>
      </c>
      <c r="E469">
        <v>4.860417</v>
      </c>
      <c r="F469">
        <v>5.7437500000000004</v>
      </c>
      <c r="G469">
        <v>5.2541669999999998</v>
      </c>
      <c r="H469">
        <v>5.686458</v>
      </c>
      <c r="I469">
        <v>6.4708329999999998</v>
      </c>
      <c r="J469">
        <v>7.5520829999999997</v>
      </c>
      <c r="K469" t="s">
        <v>34</v>
      </c>
      <c r="L469" t="s">
        <v>34</v>
      </c>
      <c r="M469" t="s">
        <v>34</v>
      </c>
      <c r="N469" t="s">
        <v>34</v>
      </c>
      <c r="O469" t="s">
        <v>34</v>
      </c>
      <c r="P469" t="s">
        <v>34</v>
      </c>
    </row>
    <row r="470" spans="1:16" x14ac:dyDescent="0.3">
      <c r="A470">
        <v>40645</v>
      </c>
      <c r="B470">
        <v>2011</v>
      </c>
      <c r="C470">
        <v>4</v>
      </c>
      <c r="D470">
        <v>14</v>
      </c>
      <c r="E470">
        <v>4.5802079999999998</v>
      </c>
      <c r="F470">
        <v>6.1052080000000002</v>
      </c>
      <c r="G470">
        <v>4.3802079999999997</v>
      </c>
      <c r="H470">
        <v>5.7145830000000002</v>
      </c>
      <c r="I470">
        <v>6.25</v>
      </c>
      <c r="J470">
        <v>7.0125000000000002</v>
      </c>
      <c r="K470" t="s">
        <v>34</v>
      </c>
      <c r="L470" t="s">
        <v>34</v>
      </c>
      <c r="M470" t="s">
        <v>34</v>
      </c>
      <c r="N470" t="s">
        <v>34</v>
      </c>
      <c r="O470" t="s">
        <v>34</v>
      </c>
      <c r="P470" t="s">
        <v>34</v>
      </c>
    </row>
    <row r="471" spans="1:16" x14ac:dyDescent="0.3">
      <c r="A471">
        <v>40646</v>
      </c>
      <c r="B471">
        <v>2011</v>
      </c>
      <c r="C471">
        <v>4</v>
      </c>
      <c r="D471">
        <v>15</v>
      </c>
      <c r="E471">
        <v>5.0208329999999997</v>
      </c>
      <c r="F471">
        <v>5.7947920000000002</v>
      </c>
      <c r="G471">
        <v>5.1114579999999998</v>
      </c>
      <c r="H471">
        <v>5.7114580000000004</v>
      </c>
      <c r="I471">
        <v>6.5031249999999998</v>
      </c>
      <c r="J471">
        <v>7.1291669999999998</v>
      </c>
      <c r="K471" t="s">
        <v>34</v>
      </c>
      <c r="L471" t="s">
        <v>34</v>
      </c>
      <c r="M471" t="s">
        <v>34</v>
      </c>
      <c r="N471" t="s">
        <v>34</v>
      </c>
      <c r="O471" t="s">
        <v>34</v>
      </c>
      <c r="P471" t="s">
        <v>34</v>
      </c>
    </row>
    <row r="472" spans="1:16" x14ac:dyDescent="0.3">
      <c r="A472">
        <v>40647</v>
      </c>
      <c r="B472">
        <v>2011</v>
      </c>
      <c r="C472">
        <v>4</v>
      </c>
      <c r="D472">
        <v>16</v>
      </c>
      <c r="E472">
        <v>5.1541670000000002</v>
      </c>
      <c r="F472">
        <v>5.8072920000000003</v>
      </c>
      <c r="G472">
        <v>5.546875</v>
      </c>
      <c r="H472">
        <v>5.7556700000000003</v>
      </c>
      <c r="I472">
        <v>6.797917</v>
      </c>
      <c r="J472">
        <v>7.608333</v>
      </c>
      <c r="K472" t="s">
        <v>34</v>
      </c>
      <c r="L472" t="s">
        <v>34</v>
      </c>
      <c r="M472" t="s">
        <v>34</v>
      </c>
      <c r="N472" t="s">
        <v>34</v>
      </c>
      <c r="O472" t="s">
        <v>34</v>
      </c>
      <c r="P472" t="s">
        <v>34</v>
      </c>
    </row>
    <row r="473" spans="1:16" x14ac:dyDescent="0.3">
      <c r="A473">
        <v>40648</v>
      </c>
      <c r="B473">
        <v>2011</v>
      </c>
      <c r="C473">
        <v>4</v>
      </c>
      <c r="D473">
        <v>17</v>
      </c>
      <c r="E473">
        <v>5.280208</v>
      </c>
      <c r="F473">
        <v>5.5020829999999998</v>
      </c>
      <c r="G473">
        <v>5.6312499999999996</v>
      </c>
      <c r="H473">
        <v>5.9312500000000004</v>
      </c>
      <c r="I473">
        <v>6.626042</v>
      </c>
      <c r="J473">
        <v>7.4895829999999997</v>
      </c>
      <c r="K473" t="s">
        <v>34</v>
      </c>
      <c r="L473" t="s">
        <v>34</v>
      </c>
      <c r="M473" t="s">
        <v>34</v>
      </c>
      <c r="N473" t="s">
        <v>34</v>
      </c>
      <c r="O473" t="s">
        <v>34</v>
      </c>
      <c r="P473" t="s">
        <v>34</v>
      </c>
    </row>
    <row r="474" spans="1:16" x14ac:dyDescent="0.3">
      <c r="A474">
        <v>40649</v>
      </c>
      <c r="B474">
        <v>2011</v>
      </c>
      <c r="C474">
        <v>4</v>
      </c>
      <c r="D474">
        <v>18</v>
      </c>
      <c r="E474">
        <v>4.9406249999999998</v>
      </c>
      <c r="F474">
        <v>5.3875000000000002</v>
      </c>
      <c r="G474">
        <v>5.1927079999999997</v>
      </c>
      <c r="H474">
        <v>5.9867350000000004</v>
      </c>
      <c r="I474">
        <v>6.561458</v>
      </c>
      <c r="J474">
        <v>7.389583</v>
      </c>
      <c r="K474" t="s">
        <v>34</v>
      </c>
      <c r="L474" t="s">
        <v>34</v>
      </c>
      <c r="M474" t="s">
        <v>34</v>
      </c>
      <c r="N474" t="s">
        <v>34</v>
      </c>
      <c r="O474" t="s">
        <v>34</v>
      </c>
      <c r="P474" t="s">
        <v>34</v>
      </c>
    </row>
    <row r="475" spans="1:16" x14ac:dyDescent="0.3">
      <c r="A475">
        <v>40650</v>
      </c>
      <c r="B475">
        <v>2011</v>
      </c>
      <c r="C475">
        <v>4</v>
      </c>
      <c r="D475">
        <v>19</v>
      </c>
      <c r="E475">
        <v>4.5541669999999996</v>
      </c>
      <c r="F475">
        <v>5.6031250000000004</v>
      </c>
      <c r="G475">
        <v>4.9552079999999998</v>
      </c>
      <c r="H475">
        <v>5.9540819999999997</v>
      </c>
      <c r="I475">
        <v>6.4916669999999996</v>
      </c>
      <c r="J475">
        <v>7.2770830000000002</v>
      </c>
      <c r="K475" t="s">
        <v>34</v>
      </c>
      <c r="L475" t="s">
        <v>34</v>
      </c>
      <c r="M475" t="s">
        <v>34</v>
      </c>
      <c r="N475" t="s">
        <v>34</v>
      </c>
      <c r="O475" t="s">
        <v>34</v>
      </c>
      <c r="P475" t="s">
        <v>34</v>
      </c>
    </row>
    <row r="476" spans="1:16" x14ac:dyDescent="0.3">
      <c r="A476">
        <v>40651</v>
      </c>
      <c r="B476">
        <v>2011</v>
      </c>
      <c r="C476">
        <v>4</v>
      </c>
      <c r="D476">
        <v>20</v>
      </c>
      <c r="E476">
        <v>4.75</v>
      </c>
      <c r="F476">
        <v>6.0104170000000003</v>
      </c>
      <c r="G476">
        <v>5.2479170000000002</v>
      </c>
      <c r="H476">
        <v>5.9124999999999996</v>
      </c>
      <c r="I476">
        <v>6.5177079999999998</v>
      </c>
      <c r="J476">
        <v>7.2479170000000002</v>
      </c>
      <c r="K476" t="s">
        <v>34</v>
      </c>
      <c r="L476" t="s">
        <v>34</v>
      </c>
      <c r="M476" t="s">
        <v>34</v>
      </c>
      <c r="N476" t="s">
        <v>34</v>
      </c>
      <c r="O476" t="s">
        <v>34</v>
      </c>
      <c r="P476" t="s">
        <v>34</v>
      </c>
    </row>
    <row r="477" spans="1:16" x14ac:dyDescent="0.3">
      <c r="A477">
        <v>40652</v>
      </c>
      <c r="B477">
        <v>2011</v>
      </c>
      <c r="C477">
        <v>4</v>
      </c>
      <c r="D477">
        <v>21</v>
      </c>
      <c r="E477">
        <v>4.780208</v>
      </c>
      <c r="F477">
        <v>6.0385419999999996</v>
      </c>
      <c r="G477">
        <v>5.2625000000000002</v>
      </c>
      <c r="H477">
        <v>5.9479170000000003</v>
      </c>
      <c r="I477">
        <v>6.7760420000000003</v>
      </c>
      <c r="J477">
        <v>7.5666669999999998</v>
      </c>
      <c r="K477" t="s">
        <v>34</v>
      </c>
      <c r="L477" t="s">
        <v>34</v>
      </c>
      <c r="M477" t="s">
        <v>34</v>
      </c>
      <c r="N477" t="s">
        <v>34</v>
      </c>
      <c r="O477" t="s">
        <v>34</v>
      </c>
      <c r="P477" t="s">
        <v>34</v>
      </c>
    </row>
    <row r="478" spans="1:16" x14ac:dyDescent="0.3">
      <c r="A478">
        <v>40653</v>
      </c>
      <c r="B478">
        <v>2011</v>
      </c>
      <c r="C478">
        <v>4</v>
      </c>
      <c r="D478">
        <v>22</v>
      </c>
      <c r="E478">
        <v>4.9197920000000002</v>
      </c>
      <c r="F478">
        <v>6.1937499999999996</v>
      </c>
      <c r="G478">
        <v>5.1156249999999996</v>
      </c>
      <c r="H478">
        <v>6.0125000000000002</v>
      </c>
      <c r="I478">
        <v>6.9593749999999996</v>
      </c>
      <c r="J478">
        <v>7.672917</v>
      </c>
      <c r="K478" t="s">
        <v>34</v>
      </c>
      <c r="L478" t="s">
        <v>34</v>
      </c>
      <c r="M478" t="s">
        <v>34</v>
      </c>
      <c r="N478" t="s">
        <v>34</v>
      </c>
      <c r="O478" t="s">
        <v>34</v>
      </c>
      <c r="P478" t="s">
        <v>34</v>
      </c>
    </row>
    <row r="479" spans="1:16" x14ac:dyDescent="0.3">
      <c r="A479">
        <v>40654</v>
      </c>
      <c r="B479">
        <v>2011</v>
      </c>
      <c r="C479">
        <v>4</v>
      </c>
      <c r="D479">
        <v>23</v>
      </c>
      <c r="E479">
        <v>5.376042</v>
      </c>
      <c r="F479">
        <v>6.7395829999999997</v>
      </c>
      <c r="G479">
        <v>5.6145829999999997</v>
      </c>
      <c r="H479">
        <v>6.0278349999999996</v>
      </c>
      <c r="I479">
        <v>7.3875000000000002</v>
      </c>
      <c r="J479">
        <v>8.4354169999999993</v>
      </c>
      <c r="K479" t="s">
        <v>34</v>
      </c>
      <c r="L479" t="s">
        <v>34</v>
      </c>
      <c r="M479" t="s">
        <v>34</v>
      </c>
      <c r="N479" t="s">
        <v>34</v>
      </c>
      <c r="O479" t="s">
        <v>34</v>
      </c>
      <c r="P479" t="s">
        <v>34</v>
      </c>
    </row>
    <row r="480" spans="1:16" x14ac:dyDescent="0.3">
      <c r="A480">
        <v>40655</v>
      </c>
      <c r="B480">
        <v>2011</v>
      </c>
      <c r="C480">
        <v>4</v>
      </c>
      <c r="D480">
        <v>24</v>
      </c>
      <c r="E480">
        <v>5.5531249999999996</v>
      </c>
      <c r="F480">
        <v>6.3635419999999998</v>
      </c>
      <c r="G480">
        <v>5.8541670000000003</v>
      </c>
      <c r="H480">
        <v>5.9885419999999998</v>
      </c>
      <c r="I480">
        <v>7.1208330000000002</v>
      </c>
      <c r="J480">
        <v>8.6291670000000007</v>
      </c>
      <c r="K480" t="s">
        <v>34</v>
      </c>
      <c r="L480" t="s">
        <v>34</v>
      </c>
      <c r="M480" t="s">
        <v>34</v>
      </c>
      <c r="N480" t="s">
        <v>34</v>
      </c>
      <c r="O480" t="s">
        <v>34</v>
      </c>
      <c r="P480" t="s">
        <v>34</v>
      </c>
    </row>
    <row r="481" spans="1:16" x14ac:dyDescent="0.3">
      <c r="A481">
        <v>40656</v>
      </c>
      <c r="B481">
        <v>2011</v>
      </c>
      <c r="C481">
        <v>4</v>
      </c>
      <c r="D481">
        <v>25</v>
      </c>
      <c r="E481">
        <v>5.0822919999999998</v>
      </c>
      <c r="F481">
        <v>7.046875</v>
      </c>
      <c r="G481">
        <v>5.4770830000000004</v>
      </c>
      <c r="H481">
        <v>5.9979380000000004</v>
      </c>
      <c r="I481">
        <v>6.9447919999999996</v>
      </c>
      <c r="J481">
        <v>8.0979170000000007</v>
      </c>
      <c r="K481" t="s">
        <v>34</v>
      </c>
      <c r="L481" t="s">
        <v>34</v>
      </c>
      <c r="M481" t="s">
        <v>34</v>
      </c>
      <c r="N481" t="s">
        <v>34</v>
      </c>
      <c r="O481" t="s">
        <v>34</v>
      </c>
      <c r="P481" t="s">
        <v>34</v>
      </c>
    </row>
    <row r="482" spans="1:16" x14ac:dyDescent="0.3">
      <c r="A482">
        <v>40657</v>
      </c>
      <c r="B482">
        <v>2011</v>
      </c>
      <c r="C482">
        <v>4</v>
      </c>
      <c r="D482">
        <v>26</v>
      </c>
      <c r="E482">
        <v>4.8093750000000002</v>
      </c>
      <c r="F482">
        <v>6.8822919999999996</v>
      </c>
      <c r="G482">
        <v>5.05</v>
      </c>
      <c r="H482">
        <v>6.111224</v>
      </c>
      <c r="I482">
        <v>6.5916670000000002</v>
      </c>
      <c r="J482">
        <v>7.5270830000000002</v>
      </c>
      <c r="K482" t="s">
        <v>34</v>
      </c>
      <c r="L482" t="s">
        <v>34</v>
      </c>
      <c r="M482" t="s">
        <v>34</v>
      </c>
      <c r="N482" t="s">
        <v>34</v>
      </c>
      <c r="O482" t="s">
        <v>34</v>
      </c>
      <c r="P482" t="s">
        <v>34</v>
      </c>
    </row>
    <row r="483" spans="1:16" x14ac:dyDescent="0.3">
      <c r="A483">
        <v>40658</v>
      </c>
      <c r="B483">
        <v>2011</v>
      </c>
      <c r="C483">
        <v>4</v>
      </c>
      <c r="D483">
        <v>27</v>
      </c>
      <c r="E483">
        <v>5.420833</v>
      </c>
      <c r="F483">
        <v>6.3854170000000003</v>
      </c>
      <c r="G483">
        <v>5.7927080000000002</v>
      </c>
      <c r="H483">
        <v>6.123958</v>
      </c>
      <c r="I483">
        <v>7.0208329999999997</v>
      </c>
      <c r="J483">
        <v>7.954167</v>
      </c>
      <c r="K483" t="s">
        <v>34</v>
      </c>
      <c r="L483" t="s">
        <v>34</v>
      </c>
      <c r="M483" t="s">
        <v>34</v>
      </c>
      <c r="N483" t="s">
        <v>34</v>
      </c>
      <c r="O483" t="s">
        <v>34</v>
      </c>
      <c r="P483" t="s">
        <v>34</v>
      </c>
    </row>
    <row r="484" spans="1:16" x14ac:dyDescent="0.3">
      <c r="A484">
        <v>40659</v>
      </c>
      <c r="B484">
        <v>2011</v>
      </c>
      <c r="C484">
        <v>4</v>
      </c>
      <c r="D484">
        <v>28</v>
      </c>
      <c r="E484">
        <v>4.5270830000000002</v>
      </c>
      <c r="F484">
        <v>6.8239580000000002</v>
      </c>
      <c r="G484">
        <v>4.9427079999999997</v>
      </c>
      <c r="H484">
        <v>6.0768420000000001</v>
      </c>
      <c r="I484">
        <v>6.452083</v>
      </c>
      <c r="J484">
        <v>7.7708329999999997</v>
      </c>
      <c r="K484" t="s">
        <v>34</v>
      </c>
      <c r="L484" t="s">
        <v>34</v>
      </c>
      <c r="M484" t="s">
        <v>34</v>
      </c>
      <c r="N484" t="s">
        <v>34</v>
      </c>
      <c r="O484" t="s">
        <v>34</v>
      </c>
      <c r="P484" t="s">
        <v>34</v>
      </c>
    </row>
    <row r="485" spans="1:16" x14ac:dyDescent="0.3">
      <c r="A485">
        <v>40660</v>
      </c>
      <c r="B485">
        <v>2011</v>
      </c>
      <c r="C485">
        <v>4</v>
      </c>
      <c r="D485">
        <v>29</v>
      </c>
      <c r="E485">
        <v>4.234375</v>
      </c>
      <c r="F485">
        <v>6.65</v>
      </c>
      <c r="G485">
        <v>4.4375</v>
      </c>
      <c r="H485">
        <v>6.0968749999999998</v>
      </c>
      <c r="I485">
        <v>6.2</v>
      </c>
      <c r="J485">
        <v>6.85</v>
      </c>
      <c r="K485" t="s">
        <v>34</v>
      </c>
      <c r="L485" t="s">
        <v>34</v>
      </c>
      <c r="M485" t="s">
        <v>34</v>
      </c>
      <c r="N485" t="s">
        <v>34</v>
      </c>
      <c r="O485" t="s">
        <v>34</v>
      </c>
      <c r="P485" t="s">
        <v>34</v>
      </c>
    </row>
    <row r="486" spans="1:16" x14ac:dyDescent="0.3">
      <c r="A486">
        <v>40661</v>
      </c>
      <c r="B486">
        <v>2011</v>
      </c>
      <c r="C486">
        <v>4</v>
      </c>
      <c r="D486">
        <v>30</v>
      </c>
      <c r="E486">
        <v>5.0906250000000002</v>
      </c>
      <c r="F486">
        <v>6.498958</v>
      </c>
      <c r="G486">
        <v>5.3458329999999998</v>
      </c>
      <c r="H486">
        <v>6.1614579999999997</v>
      </c>
      <c r="I486">
        <v>6.9249999999999998</v>
      </c>
      <c r="J486">
        <v>7.6124999999999998</v>
      </c>
      <c r="K486" t="s">
        <v>34</v>
      </c>
      <c r="L486" t="s">
        <v>34</v>
      </c>
      <c r="M486" t="s">
        <v>34</v>
      </c>
      <c r="N486" t="s">
        <v>34</v>
      </c>
      <c r="O486" t="s">
        <v>34</v>
      </c>
      <c r="P486" t="s">
        <v>34</v>
      </c>
    </row>
    <row r="487" spans="1:16" x14ac:dyDescent="0.3">
      <c r="A487">
        <v>40662</v>
      </c>
      <c r="B487">
        <v>2011</v>
      </c>
      <c r="C487">
        <v>5</v>
      </c>
      <c r="D487">
        <v>1</v>
      </c>
      <c r="E487">
        <v>5.4187500000000002</v>
      </c>
      <c r="F487">
        <v>6.984375</v>
      </c>
      <c r="G487">
        <v>5.6265309999999999</v>
      </c>
      <c r="H487">
        <v>6.1808509999999997</v>
      </c>
      <c r="I487">
        <v>7.2291670000000003</v>
      </c>
      <c r="J487">
        <v>8.2062500000000007</v>
      </c>
      <c r="K487" t="s">
        <v>34</v>
      </c>
      <c r="L487" t="s">
        <v>34</v>
      </c>
      <c r="M487" t="s">
        <v>34</v>
      </c>
      <c r="N487" t="s">
        <v>34</v>
      </c>
      <c r="O487" t="s">
        <v>34</v>
      </c>
      <c r="P487" t="s">
        <v>34</v>
      </c>
    </row>
    <row r="488" spans="1:16" x14ac:dyDescent="0.3">
      <c r="A488">
        <v>40663</v>
      </c>
      <c r="B488">
        <v>2011</v>
      </c>
      <c r="C488">
        <v>5</v>
      </c>
      <c r="D488">
        <v>2</v>
      </c>
      <c r="E488">
        <v>5.53125</v>
      </c>
      <c r="F488">
        <v>7.1541670000000002</v>
      </c>
      <c r="G488">
        <v>5.8218750000000004</v>
      </c>
      <c r="H488">
        <v>6.1595740000000001</v>
      </c>
      <c r="I488">
        <v>7.2239579999999997</v>
      </c>
      <c r="J488">
        <v>8.6437500000000007</v>
      </c>
      <c r="K488" t="s">
        <v>34</v>
      </c>
      <c r="L488" t="s">
        <v>34</v>
      </c>
      <c r="M488" t="s">
        <v>34</v>
      </c>
      <c r="N488" t="s">
        <v>34</v>
      </c>
      <c r="O488" t="s">
        <v>34</v>
      </c>
      <c r="P488" t="s">
        <v>34</v>
      </c>
    </row>
    <row r="489" spans="1:16" x14ac:dyDescent="0.3">
      <c r="A489">
        <v>40664</v>
      </c>
      <c r="B489">
        <v>2011</v>
      </c>
      <c r="C489">
        <v>5</v>
      </c>
      <c r="D489">
        <v>3</v>
      </c>
      <c r="E489">
        <v>5.8395830000000002</v>
      </c>
      <c r="F489">
        <v>6.7729169999999996</v>
      </c>
      <c r="G489">
        <v>5.9979170000000002</v>
      </c>
      <c r="H489">
        <v>6.2237109999999998</v>
      </c>
      <c r="I489">
        <v>7.7541669999999998</v>
      </c>
      <c r="J489">
        <v>8.85</v>
      </c>
      <c r="K489" t="s">
        <v>34</v>
      </c>
      <c r="L489" t="s">
        <v>34</v>
      </c>
      <c r="M489" t="s">
        <v>34</v>
      </c>
      <c r="N489" t="s">
        <v>34</v>
      </c>
      <c r="O489" t="s">
        <v>34</v>
      </c>
      <c r="P489" t="s">
        <v>34</v>
      </c>
    </row>
    <row r="490" spans="1:16" x14ac:dyDescent="0.3">
      <c r="A490">
        <v>40665</v>
      </c>
      <c r="B490">
        <v>2011</v>
      </c>
      <c r="C490">
        <v>5</v>
      </c>
      <c r="D490">
        <v>4</v>
      </c>
      <c r="E490">
        <v>5.9802080000000002</v>
      </c>
      <c r="F490">
        <v>7.359375</v>
      </c>
      <c r="G490">
        <v>6.1781249999999996</v>
      </c>
      <c r="H490">
        <v>6.3552080000000002</v>
      </c>
      <c r="I490">
        <v>8.1</v>
      </c>
      <c r="J490">
        <v>9.4666669999999993</v>
      </c>
      <c r="K490" t="s">
        <v>34</v>
      </c>
      <c r="L490" t="s">
        <v>34</v>
      </c>
      <c r="M490" t="s">
        <v>34</v>
      </c>
      <c r="N490" t="s">
        <v>34</v>
      </c>
      <c r="O490" t="s">
        <v>34</v>
      </c>
      <c r="P490" t="s">
        <v>34</v>
      </c>
    </row>
    <row r="491" spans="1:16" x14ac:dyDescent="0.3">
      <c r="A491">
        <v>40666</v>
      </c>
      <c r="B491">
        <v>2011</v>
      </c>
      <c r="C491">
        <v>5</v>
      </c>
      <c r="D491">
        <v>5</v>
      </c>
      <c r="E491">
        <v>6.0344090000000001</v>
      </c>
      <c r="F491">
        <v>7.1312499999999996</v>
      </c>
      <c r="G491">
        <v>6.2270830000000004</v>
      </c>
      <c r="H491">
        <v>6.2791670000000002</v>
      </c>
      <c r="I491">
        <v>7.85</v>
      </c>
      <c r="J491">
        <v>9.5729170000000003</v>
      </c>
      <c r="K491" t="s">
        <v>34</v>
      </c>
      <c r="L491" t="s">
        <v>34</v>
      </c>
      <c r="M491" t="s">
        <v>34</v>
      </c>
      <c r="N491" t="s">
        <v>34</v>
      </c>
      <c r="O491" t="s">
        <v>34</v>
      </c>
      <c r="P491" t="s">
        <v>34</v>
      </c>
    </row>
    <row r="492" spans="1:16" x14ac:dyDescent="0.3">
      <c r="A492">
        <v>40667</v>
      </c>
      <c r="B492">
        <v>2011</v>
      </c>
      <c r="C492">
        <v>5</v>
      </c>
      <c r="D492">
        <v>6</v>
      </c>
      <c r="E492">
        <v>5.7249999999999996</v>
      </c>
      <c r="F492">
        <v>7.0093750000000004</v>
      </c>
      <c r="G492">
        <v>6.1229170000000002</v>
      </c>
      <c r="H492">
        <v>6.2468750000000002</v>
      </c>
      <c r="I492">
        <v>7.4760419999999996</v>
      </c>
      <c r="J492">
        <v>8.7624999999999993</v>
      </c>
      <c r="K492" t="s">
        <v>34</v>
      </c>
      <c r="L492" t="s">
        <v>34</v>
      </c>
      <c r="M492" t="s">
        <v>34</v>
      </c>
      <c r="N492" t="s">
        <v>34</v>
      </c>
      <c r="O492" t="s">
        <v>34</v>
      </c>
      <c r="P492" t="s">
        <v>34</v>
      </c>
    </row>
    <row r="493" spans="1:16" x14ac:dyDescent="0.3">
      <c r="A493">
        <v>40668</v>
      </c>
      <c r="B493">
        <v>2011</v>
      </c>
      <c r="C493">
        <v>5</v>
      </c>
      <c r="D493">
        <v>7</v>
      </c>
      <c r="E493">
        <v>5.6593749999999998</v>
      </c>
      <c r="F493">
        <v>6.9968750000000002</v>
      </c>
      <c r="G493">
        <v>6.0864580000000004</v>
      </c>
      <c r="H493">
        <v>6.2947920000000002</v>
      </c>
      <c r="I493">
        <v>7.3302079999999998</v>
      </c>
      <c r="J493">
        <v>8.1937499999999996</v>
      </c>
      <c r="K493" t="s">
        <v>34</v>
      </c>
      <c r="L493" t="s">
        <v>34</v>
      </c>
      <c r="M493" t="s">
        <v>34</v>
      </c>
      <c r="N493" t="s">
        <v>34</v>
      </c>
      <c r="O493" t="s">
        <v>34</v>
      </c>
      <c r="P493" t="s">
        <v>34</v>
      </c>
    </row>
    <row r="494" spans="1:16" x14ac:dyDescent="0.3">
      <c r="A494">
        <v>40669</v>
      </c>
      <c r="B494">
        <v>2011</v>
      </c>
      <c r="C494">
        <v>5</v>
      </c>
      <c r="D494">
        <v>8</v>
      </c>
      <c r="E494">
        <v>5.3395830000000002</v>
      </c>
      <c r="F494">
        <v>7.0916670000000002</v>
      </c>
      <c r="G494">
        <v>5.748958</v>
      </c>
      <c r="H494">
        <v>6.2302080000000002</v>
      </c>
      <c r="I494">
        <v>7.2114580000000004</v>
      </c>
      <c r="J494">
        <v>8.3333329999999997</v>
      </c>
      <c r="K494" t="s">
        <v>34</v>
      </c>
      <c r="L494" t="s">
        <v>34</v>
      </c>
      <c r="M494" t="s">
        <v>34</v>
      </c>
      <c r="N494" t="s">
        <v>34</v>
      </c>
      <c r="O494" t="s">
        <v>34</v>
      </c>
      <c r="P494" t="s">
        <v>34</v>
      </c>
    </row>
    <row r="495" spans="1:16" x14ac:dyDescent="0.3">
      <c r="A495">
        <v>40670</v>
      </c>
      <c r="B495">
        <v>2011</v>
      </c>
      <c r="C495">
        <v>5</v>
      </c>
      <c r="D495">
        <v>9</v>
      </c>
      <c r="E495">
        <v>5.5697919999999996</v>
      </c>
      <c r="F495">
        <v>7.251042</v>
      </c>
      <c r="G495">
        <v>5.9760419999999996</v>
      </c>
      <c r="H495">
        <v>6.2479170000000002</v>
      </c>
      <c r="I495">
        <v>7.3343749999999996</v>
      </c>
      <c r="J495">
        <v>8.2166669999999993</v>
      </c>
      <c r="K495" t="s">
        <v>34</v>
      </c>
      <c r="L495" t="s">
        <v>34</v>
      </c>
      <c r="M495" t="s">
        <v>34</v>
      </c>
      <c r="N495" t="s">
        <v>34</v>
      </c>
      <c r="O495" t="s">
        <v>34</v>
      </c>
      <c r="P495" t="s">
        <v>34</v>
      </c>
    </row>
    <row r="496" spans="1:16" x14ac:dyDescent="0.3">
      <c r="A496">
        <v>40671</v>
      </c>
      <c r="B496">
        <v>2011</v>
      </c>
      <c r="C496">
        <v>5</v>
      </c>
      <c r="D496">
        <v>10</v>
      </c>
      <c r="E496">
        <v>6.2572919999999996</v>
      </c>
      <c r="F496">
        <v>7.1187500000000004</v>
      </c>
      <c r="G496">
        <v>6.8166669999999998</v>
      </c>
      <c r="H496">
        <v>6.3052080000000004</v>
      </c>
      <c r="I496">
        <v>8.1385419999999993</v>
      </c>
      <c r="J496">
        <v>9.3125</v>
      </c>
      <c r="K496" t="s">
        <v>34</v>
      </c>
      <c r="L496" t="s">
        <v>34</v>
      </c>
      <c r="M496" t="s">
        <v>34</v>
      </c>
      <c r="N496" t="s">
        <v>34</v>
      </c>
      <c r="O496" t="s">
        <v>34</v>
      </c>
      <c r="P496" t="s">
        <v>34</v>
      </c>
    </row>
    <row r="497" spans="1:16" x14ac:dyDescent="0.3">
      <c r="A497">
        <v>40672</v>
      </c>
      <c r="B497">
        <v>2011</v>
      </c>
      <c r="C497">
        <v>5</v>
      </c>
      <c r="D497">
        <v>11</v>
      </c>
      <c r="E497">
        <v>6.2104169999999996</v>
      </c>
      <c r="F497">
        <v>7.032292</v>
      </c>
      <c r="G497">
        <v>6.5843749999999996</v>
      </c>
      <c r="H497">
        <v>6.265625</v>
      </c>
      <c r="I497">
        <v>7.9031250000000002</v>
      </c>
      <c r="J497">
        <v>9.672917</v>
      </c>
      <c r="K497" t="s">
        <v>34</v>
      </c>
      <c r="L497" t="s">
        <v>34</v>
      </c>
      <c r="M497" t="s">
        <v>34</v>
      </c>
      <c r="N497" t="s">
        <v>34</v>
      </c>
      <c r="O497" t="s">
        <v>34</v>
      </c>
      <c r="P497" t="s">
        <v>34</v>
      </c>
    </row>
    <row r="498" spans="1:16" x14ac:dyDescent="0.3">
      <c r="A498">
        <v>40673</v>
      </c>
      <c r="B498">
        <v>2011</v>
      </c>
      <c r="C498">
        <v>5</v>
      </c>
      <c r="D498">
        <v>12</v>
      </c>
      <c r="E498">
        <v>5.9312500000000004</v>
      </c>
      <c r="F498">
        <v>6.672917</v>
      </c>
      <c r="G498">
        <v>6.4</v>
      </c>
      <c r="H498">
        <v>6.3267329999999999</v>
      </c>
      <c r="I498">
        <v>7.8062500000000004</v>
      </c>
      <c r="J498">
        <v>9.2249999999999996</v>
      </c>
      <c r="K498" t="s">
        <v>34</v>
      </c>
      <c r="L498" t="s">
        <v>34</v>
      </c>
      <c r="M498" t="s">
        <v>34</v>
      </c>
      <c r="N498" t="s">
        <v>34</v>
      </c>
      <c r="O498" t="s">
        <v>34</v>
      </c>
      <c r="P498" t="s">
        <v>34</v>
      </c>
    </row>
    <row r="499" spans="1:16" x14ac:dyDescent="0.3">
      <c r="A499">
        <v>40674</v>
      </c>
      <c r="B499">
        <v>2011</v>
      </c>
      <c r="C499">
        <v>5</v>
      </c>
      <c r="D499">
        <v>13</v>
      </c>
      <c r="E499">
        <v>6.110417</v>
      </c>
      <c r="F499">
        <v>7.2260419999999996</v>
      </c>
      <c r="G499">
        <v>6.5875000000000004</v>
      </c>
      <c r="H499">
        <v>6.344792</v>
      </c>
      <c r="I499">
        <v>7.7927080000000002</v>
      </c>
      <c r="J499">
        <v>9.1979170000000003</v>
      </c>
      <c r="K499" t="s">
        <v>34</v>
      </c>
      <c r="L499" t="s">
        <v>34</v>
      </c>
      <c r="M499" t="s">
        <v>34</v>
      </c>
      <c r="N499" t="s">
        <v>34</v>
      </c>
      <c r="O499" t="s">
        <v>34</v>
      </c>
      <c r="P499" t="s">
        <v>34</v>
      </c>
    </row>
    <row r="500" spans="1:16" x14ac:dyDescent="0.3">
      <c r="A500">
        <v>40675</v>
      </c>
      <c r="B500">
        <v>2011</v>
      </c>
      <c r="C500">
        <v>5</v>
      </c>
      <c r="D500">
        <v>14</v>
      </c>
      <c r="E500">
        <v>5.8041669999999996</v>
      </c>
      <c r="F500">
        <v>7.015625</v>
      </c>
      <c r="G500">
        <v>6.4468750000000004</v>
      </c>
      <c r="H500">
        <v>6.3458329999999998</v>
      </c>
      <c r="I500">
        <v>7.4614580000000004</v>
      </c>
      <c r="J500">
        <v>8.8104169999999993</v>
      </c>
      <c r="K500" t="s">
        <v>34</v>
      </c>
      <c r="L500" t="s">
        <v>34</v>
      </c>
      <c r="M500" t="s">
        <v>34</v>
      </c>
      <c r="N500" t="s">
        <v>34</v>
      </c>
      <c r="O500" t="s">
        <v>34</v>
      </c>
      <c r="P500" t="s">
        <v>34</v>
      </c>
    </row>
    <row r="501" spans="1:16" x14ac:dyDescent="0.3">
      <c r="A501">
        <v>40676</v>
      </c>
      <c r="B501">
        <v>2011</v>
      </c>
      <c r="C501">
        <v>5</v>
      </c>
      <c r="D501">
        <v>15</v>
      </c>
      <c r="E501">
        <v>5.6916669999999998</v>
      </c>
      <c r="F501">
        <v>7.2697919999999998</v>
      </c>
      <c r="G501">
        <v>6.2718749999999996</v>
      </c>
      <c r="H501">
        <v>6.3614579999999998</v>
      </c>
      <c r="I501">
        <v>7.4802080000000002</v>
      </c>
      <c r="J501">
        <v>8.3729169999999993</v>
      </c>
      <c r="K501" t="s">
        <v>34</v>
      </c>
      <c r="L501" t="s">
        <v>34</v>
      </c>
      <c r="M501" t="s">
        <v>34</v>
      </c>
      <c r="N501" t="s">
        <v>34</v>
      </c>
      <c r="O501" t="s">
        <v>34</v>
      </c>
      <c r="P501" t="s">
        <v>34</v>
      </c>
    </row>
    <row r="502" spans="1:16" x14ac:dyDescent="0.3">
      <c r="A502">
        <v>40677</v>
      </c>
      <c r="B502">
        <v>2011</v>
      </c>
      <c r="C502">
        <v>5</v>
      </c>
      <c r="D502">
        <v>16</v>
      </c>
      <c r="E502">
        <v>5.4937500000000004</v>
      </c>
      <c r="F502">
        <v>7.4635420000000003</v>
      </c>
      <c r="G502">
        <v>6.1166669999999996</v>
      </c>
      <c r="H502">
        <v>6.3989580000000004</v>
      </c>
      <c r="I502">
        <v>7.6385420000000002</v>
      </c>
      <c r="J502">
        <v>8.6666670000000003</v>
      </c>
      <c r="K502" t="s">
        <v>34</v>
      </c>
      <c r="L502" t="s">
        <v>34</v>
      </c>
      <c r="M502" t="s">
        <v>34</v>
      </c>
      <c r="N502" t="s">
        <v>34</v>
      </c>
      <c r="O502" t="s">
        <v>34</v>
      </c>
      <c r="P502" t="s">
        <v>34</v>
      </c>
    </row>
    <row r="503" spans="1:16" x14ac:dyDescent="0.3">
      <c r="A503">
        <v>40678</v>
      </c>
      <c r="B503">
        <v>2011</v>
      </c>
      <c r="C503">
        <v>5</v>
      </c>
      <c r="D503">
        <v>17</v>
      </c>
      <c r="E503">
        <v>5.5364579999999997</v>
      </c>
      <c r="F503">
        <v>7.5250000000000004</v>
      </c>
      <c r="G503">
        <v>6.172917</v>
      </c>
      <c r="H503">
        <v>6.4114579999999997</v>
      </c>
      <c r="I503">
        <v>7.5281250000000002</v>
      </c>
      <c r="J503">
        <v>8.6937499999999996</v>
      </c>
      <c r="K503" t="s">
        <v>34</v>
      </c>
      <c r="L503" t="s">
        <v>34</v>
      </c>
      <c r="M503" t="s">
        <v>34</v>
      </c>
      <c r="N503" t="s">
        <v>34</v>
      </c>
      <c r="O503" t="s">
        <v>34</v>
      </c>
      <c r="P503" t="s">
        <v>34</v>
      </c>
    </row>
    <row r="504" spans="1:16" x14ac:dyDescent="0.3">
      <c r="A504">
        <v>40679</v>
      </c>
      <c r="B504">
        <v>2011</v>
      </c>
      <c r="C504">
        <v>5</v>
      </c>
      <c r="D504">
        <v>18</v>
      </c>
      <c r="E504">
        <v>5.8250000000000002</v>
      </c>
      <c r="F504">
        <v>7.4885419999999998</v>
      </c>
      <c r="G504">
        <v>6.6468749999999996</v>
      </c>
      <c r="H504">
        <v>6.4427079999999997</v>
      </c>
      <c r="I504">
        <v>7.7614580000000002</v>
      </c>
      <c r="J504">
        <v>8.9729170000000007</v>
      </c>
      <c r="K504" t="s">
        <v>34</v>
      </c>
      <c r="L504" t="s">
        <v>34</v>
      </c>
      <c r="M504" t="s">
        <v>34</v>
      </c>
      <c r="N504" t="s">
        <v>34</v>
      </c>
      <c r="O504" t="s">
        <v>34</v>
      </c>
      <c r="P504" t="s">
        <v>34</v>
      </c>
    </row>
    <row r="505" spans="1:16" x14ac:dyDescent="0.3">
      <c r="A505">
        <v>40680</v>
      </c>
      <c r="B505">
        <v>2011</v>
      </c>
      <c r="C505">
        <v>5</v>
      </c>
      <c r="D505">
        <v>19</v>
      </c>
      <c r="E505">
        <v>6.3656249999999996</v>
      </c>
      <c r="F505">
        <v>7.4260419999999998</v>
      </c>
      <c r="G505">
        <v>7.1312499999999996</v>
      </c>
      <c r="H505">
        <v>6.4593749999999996</v>
      </c>
      <c r="I505">
        <v>8.219792</v>
      </c>
      <c r="J505">
        <v>9.5229169999999996</v>
      </c>
      <c r="K505" t="s">
        <v>34</v>
      </c>
      <c r="L505" t="s">
        <v>34</v>
      </c>
      <c r="M505" t="s">
        <v>34</v>
      </c>
      <c r="N505" t="s">
        <v>34</v>
      </c>
      <c r="O505" t="s">
        <v>34</v>
      </c>
      <c r="P505" t="s">
        <v>34</v>
      </c>
    </row>
    <row r="506" spans="1:16" x14ac:dyDescent="0.3">
      <c r="A506">
        <v>40681</v>
      </c>
      <c r="B506">
        <v>2011</v>
      </c>
      <c r="C506">
        <v>5</v>
      </c>
      <c r="D506">
        <v>20</v>
      </c>
      <c r="E506">
        <v>6.327083</v>
      </c>
      <c r="F506">
        <v>7.6697920000000002</v>
      </c>
      <c r="G506">
        <v>7.0645829999999998</v>
      </c>
      <c r="H506">
        <v>6.501042</v>
      </c>
      <c r="I506">
        <v>8.2156249999999993</v>
      </c>
      <c r="J506">
        <v>9.875</v>
      </c>
      <c r="K506" t="s">
        <v>34</v>
      </c>
      <c r="L506" t="s">
        <v>34</v>
      </c>
      <c r="M506" t="s">
        <v>34</v>
      </c>
      <c r="N506" t="s">
        <v>34</v>
      </c>
      <c r="O506" t="s">
        <v>34</v>
      </c>
      <c r="P506" t="s">
        <v>34</v>
      </c>
    </row>
    <row r="507" spans="1:16" x14ac:dyDescent="0.3">
      <c r="A507">
        <v>40682</v>
      </c>
      <c r="B507">
        <v>2011</v>
      </c>
      <c r="C507">
        <v>5</v>
      </c>
      <c r="D507">
        <v>21</v>
      </c>
      <c r="E507">
        <v>6.030208</v>
      </c>
      <c r="F507">
        <v>7.373958</v>
      </c>
      <c r="G507">
        <v>6.8187499999999996</v>
      </c>
      <c r="H507">
        <v>6.4969070000000002</v>
      </c>
      <c r="I507">
        <v>7.8385420000000003</v>
      </c>
      <c r="J507">
        <v>9.8562499999999993</v>
      </c>
      <c r="K507" t="s">
        <v>34</v>
      </c>
      <c r="L507" t="s">
        <v>34</v>
      </c>
      <c r="M507" t="s">
        <v>34</v>
      </c>
      <c r="N507" t="s">
        <v>34</v>
      </c>
      <c r="O507" t="s">
        <v>34</v>
      </c>
      <c r="P507" t="s">
        <v>34</v>
      </c>
    </row>
    <row r="508" spans="1:16" x14ac:dyDescent="0.3">
      <c r="A508">
        <v>40683</v>
      </c>
      <c r="B508">
        <v>2011</v>
      </c>
      <c r="C508">
        <v>5</v>
      </c>
      <c r="D508">
        <v>22</v>
      </c>
      <c r="E508">
        <v>5.8947919999999998</v>
      </c>
      <c r="F508">
        <v>7.4874999999999998</v>
      </c>
      <c r="G508">
        <v>6.6541670000000002</v>
      </c>
      <c r="H508">
        <v>6.5567010000000003</v>
      </c>
      <c r="I508">
        <v>7.8458329999999998</v>
      </c>
      <c r="J508">
        <v>9.0416670000000003</v>
      </c>
      <c r="K508" t="s">
        <v>34</v>
      </c>
      <c r="L508" t="s">
        <v>34</v>
      </c>
      <c r="M508" t="s">
        <v>34</v>
      </c>
      <c r="N508" t="s">
        <v>34</v>
      </c>
      <c r="O508" t="s">
        <v>34</v>
      </c>
      <c r="P508" t="s">
        <v>34</v>
      </c>
    </row>
    <row r="509" spans="1:16" x14ac:dyDescent="0.3">
      <c r="A509">
        <v>40684</v>
      </c>
      <c r="B509">
        <v>2011</v>
      </c>
      <c r="C509">
        <v>5</v>
      </c>
      <c r="D509">
        <v>23</v>
      </c>
      <c r="E509">
        <v>6.0666669999999998</v>
      </c>
      <c r="F509">
        <v>7.3375000000000004</v>
      </c>
      <c r="G509">
        <v>6.7750000000000004</v>
      </c>
      <c r="H509">
        <v>6.579167</v>
      </c>
      <c r="I509">
        <v>7.8531250000000004</v>
      </c>
      <c r="J509">
        <v>9.3874999999999993</v>
      </c>
      <c r="K509" t="s">
        <v>34</v>
      </c>
      <c r="L509" t="s">
        <v>34</v>
      </c>
      <c r="M509" t="s">
        <v>34</v>
      </c>
      <c r="N509" t="s">
        <v>34</v>
      </c>
      <c r="O509" t="s">
        <v>34</v>
      </c>
      <c r="P509" t="s">
        <v>34</v>
      </c>
    </row>
    <row r="510" spans="1:16" x14ac:dyDescent="0.3">
      <c r="A510">
        <v>40685</v>
      </c>
      <c r="B510">
        <v>2011</v>
      </c>
      <c r="C510">
        <v>5</v>
      </c>
      <c r="D510">
        <v>24</v>
      </c>
      <c r="E510">
        <v>6.6312499999999996</v>
      </c>
      <c r="F510">
        <v>7.422917</v>
      </c>
      <c r="G510">
        <v>7.4814429999999996</v>
      </c>
      <c r="H510">
        <v>6.6263160000000001</v>
      </c>
      <c r="I510">
        <v>8.391667</v>
      </c>
      <c r="J510">
        <v>9.65</v>
      </c>
      <c r="K510" t="s">
        <v>34</v>
      </c>
      <c r="L510" t="s">
        <v>34</v>
      </c>
      <c r="M510" t="s">
        <v>34</v>
      </c>
      <c r="N510" t="s">
        <v>34</v>
      </c>
      <c r="O510" t="s">
        <v>34</v>
      </c>
      <c r="P510" t="s">
        <v>34</v>
      </c>
    </row>
    <row r="511" spans="1:16" x14ac:dyDescent="0.3">
      <c r="A511">
        <v>40686</v>
      </c>
      <c r="B511">
        <v>2011</v>
      </c>
      <c r="C511">
        <v>5</v>
      </c>
      <c r="D511">
        <v>25</v>
      </c>
      <c r="E511">
        <v>5.9562499999999998</v>
      </c>
      <c r="F511">
        <v>7.5031249999999998</v>
      </c>
      <c r="G511">
        <v>6.8781249999999998</v>
      </c>
      <c r="H511">
        <v>6.5729170000000003</v>
      </c>
      <c r="I511">
        <v>7.6989580000000002</v>
      </c>
      <c r="J511">
        <v>9.420833</v>
      </c>
      <c r="K511" t="s">
        <v>34</v>
      </c>
      <c r="L511" t="s">
        <v>34</v>
      </c>
      <c r="M511" t="s">
        <v>34</v>
      </c>
      <c r="N511" t="s">
        <v>34</v>
      </c>
      <c r="O511" t="s">
        <v>34</v>
      </c>
      <c r="P511" t="s">
        <v>34</v>
      </c>
    </row>
    <row r="512" spans="1:16" x14ac:dyDescent="0.3">
      <c r="A512">
        <v>40687</v>
      </c>
      <c r="B512">
        <v>2011</v>
      </c>
      <c r="C512">
        <v>5</v>
      </c>
      <c r="D512">
        <v>26</v>
      </c>
      <c r="E512">
        <v>5.4156250000000004</v>
      </c>
      <c r="F512">
        <v>7.4552079999999998</v>
      </c>
      <c r="G512">
        <v>6.0447920000000002</v>
      </c>
      <c r="H512">
        <v>6.6583329999999998</v>
      </c>
      <c r="I512">
        <v>7.3885420000000002</v>
      </c>
      <c r="J512">
        <v>8.1208329999999993</v>
      </c>
      <c r="K512" t="s">
        <v>34</v>
      </c>
      <c r="L512" t="s">
        <v>34</v>
      </c>
      <c r="M512" t="s">
        <v>34</v>
      </c>
      <c r="N512" t="s">
        <v>34</v>
      </c>
      <c r="O512" t="s">
        <v>34</v>
      </c>
      <c r="P512" t="s">
        <v>34</v>
      </c>
    </row>
    <row r="513" spans="1:16" x14ac:dyDescent="0.3">
      <c r="A513">
        <v>40688</v>
      </c>
      <c r="B513">
        <v>2011</v>
      </c>
      <c r="C513">
        <v>5</v>
      </c>
      <c r="D513">
        <v>27</v>
      </c>
      <c r="E513">
        <v>5.5114580000000002</v>
      </c>
      <c r="F513">
        <v>7.6218750000000002</v>
      </c>
      <c r="G513">
        <v>6.1687500000000002</v>
      </c>
      <c r="H513">
        <v>6.7237109999999998</v>
      </c>
      <c r="I513">
        <v>7.4635420000000003</v>
      </c>
      <c r="J513">
        <v>8.3979169999999996</v>
      </c>
      <c r="K513" t="s">
        <v>34</v>
      </c>
      <c r="L513" t="s">
        <v>34</v>
      </c>
      <c r="M513" t="s">
        <v>34</v>
      </c>
      <c r="N513" t="s">
        <v>34</v>
      </c>
      <c r="O513" t="s">
        <v>34</v>
      </c>
      <c r="P513" t="s">
        <v>34</v>
      </c>
    </row>
    <row r="514" spans="1:16" x14ac:dyDescent="0.3">
      <c r="A514">
        <v>40689</v>
      </c>
      <c r="B514">
        <v>2011</v>
      </c>
      <c r="C514">
        <v>5</v>
      </c>
      <c r="D514">
        <v>28</v>
      </c>
      <c r="E514">
        <v>5.2697919999999998</v>
      </c>
      <c r="F514">
        <v>7.3208330000000004</v>
      </c>
      <c r="G514">
        <v>5.8843750000000004</v>
      </c>
      <c r="H514">
        <v>6.7906250000000004</v>
      </c>
      <c r="I514">
        <v>7.3458329999999998</v>
      </c>
      <c r="J514">
        <v>8.2770829999999993</v>
      </c>
      <c r="K514" t="s">
        <v>34</v>
      </c>
      <c r="L514" t="s">
        <v>34</v>
      </c>
      <c r="M514" t="s">
        <v>34</v>
      </c>
      <c r="N514" t="s">
        <v>34</v>
      </c>
      <c r="O514" t="s">
        <v>34</v>
      </c>
      <c r="P514" t="s">
        <v>34</v>
      </c>
    </row>
    <row r="515" spans="1:16" x14ac:dyDescent="0.3">
      <c r="A515">
        <v>40690</v>
      </c>
      <c r="B515">
        <v>2011</v>
      </c>
      <c r="C515">
        <v>5</v>
      </c>
      <c r="D515">
        <v>29</v>
      </c>
      <c r="E515">
        <v>5.25</v>
      </c>
      <c r="F515">
        <v>7.4291669999999996</v>
      </c>
      <c r="G515">
        <v>5.9947920000000003</v>
      </c>
      <c r="H515">
        <v>6.842708</v>
      </c>
      <c r="I515">
        <v>7.1510870000000004</v>
      </c>
      <c r="J515">
        <v>7.9666670000000002</v>
      </c>
      <c r="K515" t="s">
        <v>34</v>
      </c>
      <c r="L515" t="s">
        <v>34</v>
      </c>
      <c r="M515" t="s">
        <v>34</v>
      </c>
      <c r="N515" t="s">
        <v>34</v>
      </c>
      <c r="O515" t="s">
        <v>34</v>
      </c>
      <c r="P515" t="s">
        <v>34</v>
      </c>
    </row>
    <row r="516" spans="1:16" x14ac:dyDescent="0.3">
      <c r="A516">
        <v>40691</v>
      </c>
      <c r="B516">
        <v>2011</v>
      </c>
      <c r="C516">
        <v>5</v>
      </c>
      <c r="D516">
        <v>30</v>
      </c>
      <c r="E516">
        <v>6.0177079999999998</v>
      </c>
      <c r="F516">
        <v>7.3666669999999996</v>
      </c>
      <c r="G516">
        <v>6.7312500000000002</v>
      </c>
      <c r="H516">
        <v>6.9255100000000001</v>
      </c>
      <c r="I516">
        <v>7.7281250000000004</v>
      </c>
      <c r="J516">
        <v>8.514583</v>
      </c>
      <c r="K516" t="s">
        <v>34</v>
      </c>
      <c r="L516" t="s">
        <v>34</v>
      </c>
      <c r="M516" t="s">
        <v>34</v>
      </c>
      <c r="N516" t="s">
        <v>34</v>
      </c>
      <c r="O516" t="s">
        <v>34</v>
      </c>
      <c r="P516" t="s">
        <v>34</v>
      </c>
    </row>
    <row r="517" spans="1:16" x14ac:dyDescent="0.3">
      <c r="A517">
        <v>40692</v>
      </c>
      <c r="B517">
        <v>2011</v>
      </c>
      <c r="C517">
        <v>5</v>
      </c>
      <c r="D517">
        <v>31</v>
      </c>
      <c r="E517">
        <v>6.0989579999999997</v>
      </c>
      <c r="F517">
        <v>7.329167</v>
      </c>
      <c r="G517">
        <v>6.8406250000000002</v>
      </c>
      <c r="H517">
        <v>6.9593749999999996</v>
      </c>
      <c r="I517">
        <v>7.8406250000000002</v>
      </c>
      <c r="J517">
        <v>9.0979170000000007</v>
      </c>
      <c r="K517" t="s">
        <v>34</v>
      </c>
      <c r="L517" t="s">
        <v>34</v>
      </c>
      <c r="M517" t="s">
        <v>34</v>
      </c>
      <c r="N517" t="s">
        <v>34</v>
      </c>
      <c r="O517" t="s">
        <v>34</v>
      </c>
      <c r="P517" t="s">
        <v>34</v>
      </c>
    </row>
    <row r="518" spans="1:16" x14ac:dyDescent="0.3">
      <c r="A518">
        <v>40693</v>
      </c>
      <c r="B518">
        <v>2011</v>
      </c>
      <c r="C518">
        <v>6</v>
      </c>
      <c r="D518">
        <v>1</v>
      </c>
      <c r="E518">
        <v>5.8156249999999998</v>
      </c>
      <c r="F518">
        <v>7.5187499999999998</v>
      </c>
      <c r="G518">
        <v>6.5395830000000004</v>
      </c>
      <c r="H518">
        <v>6.9572919999999998</v>
      </c>
      <c r="I518">
        <v>7.5208329999999997</v>
      </c>
      <c r="J518">
        <v>8.829167</v>
      </c>
      <c r="K518" t="s">
        <v>34</v>
      </c>
      <c r="L518" t="s">
        <v>34</v>
      </c>
      <c r="M518" t="s">
        <v>34</v>
      </c>
      <c r="N518" t="s">
        <v>34</v>
      </c>
      <c r="O518" t="s">
        <v>34</v>
      </c>
      <c r="P518" t="s">
        <v>34</v>
      </c>
    </row>
    <row r="519" spans="1:16" x14ac:dyDescent="0.3">
      <c r="A519">
        <v>40694</v>
      </c>
      <c r="B519">
        <v>2011</v>
      </c>
      <c r="C519">
        <v>6</v>
      </c>
      <c r="D519">
        <v>2</v>
      </c>
      <c r="E519">
        <v>5.6294740000000001</v>
      </c>
      <c r="F519">
        <v>7.5968749999999998</v>
      </c>
      <c r="G519">
        <v>6.5187499999999998</v>
      </c>
      <c r="H519">
        <v>7.0593750000000002</v>
      </c>
      <c r="I519">
        <v>7.7760420000000003</v>
      </c>
      <c r="J519">
        <v>8.7208330000000007</v>
      </c>
      <c r="K519" t="s">
        <v>34</v>
      </c>
      <c r="L519" t="s">
        <v>34</v>
      </c>
      <c r="M519" t="s">
        <v>34</v>
      </c>
      <c r="N519" t="s">
        <v>34</v>
      </c>
      <c r="O519" t="s">
        <v>34</v>
      </c>
      <c r="P519" t="s">
        <v>34</v>
      </c>
    </row>
    <row r="520" spans="1:16" x14ac:dyDescent="0.3">
      <c r="A520">
        <v>40695</v>
      </c>
      <c r="B520">
        <v>2011</v>
      </c>
      <c r="C520">
        <v>6</v>
      </c>
      <c r="D520">
        <v>3</v>
      </c>
      <c r="E520">
        <v>6.4239579999999998</v>
      </c>
      <c r="F520">
        <v>7.561458</v>
      </c>
      <c r="G520">
        <v>7.3166669999999998</v>
      </c>
      <c r="H520">
        <v>7.1458329999999997</v>
      </c>
      <c r="I520">
        <v>8.2083329999999997</v>
      </c>
      <c r="J520">
        <v>9.5895829999999993</v>
      </c>
      <c r="K520" t="s">
        <v>34</v>
      </c>
      <c r="L520" t="s">
        <v>34</v>
      </c>
      <c r="M520" t="s">
        <v>34</v>
      </c>
      <c r="N520" t="s">
        <v>34</v>
      </c>
      <c r="O520" t="s">
        <v>34</v>
      </c>
      <c r="P520" t="s">
        <v>34</v>
      </c>
    </row>
    <row r="521" spans="1:16" x14ac:dyDescent="0.3">
      <c r="A521">
        <v>40696</v>
      </c>
      <c r="B521">
        <v>2011</v>
      </c>
      <c r="C521">
        <v>6</v>
      </c>
      <c r="D521">
        <v>4</v>
      </c>
      <c r="E521">
        <v>6.8364580000000004</v>
      </c>
      <c r="F521">
        <v>7.5812499999999998</v>
      </c>
      <c r="G521">
        <v>8.0656250000000007</v>
      </c>
      <c r="H521">
        <v>7.203125</v>
      </c>
      <c r="I521">
        <v>8.5229169999999996</v>
      </c>
      <c r="J521">
        <v>10.054167</v>
      </c>
      <c r="K521" t="s">
        <v>34</v>
      </c>
      <c r="L521" t="s">
        <v>34</v>
      </c>
      <c r="M521" t="s">
        <v>34</v>
      </c>
      <c r="N521" t="s">
        <v>34</v>
      </c>
      <c r="O521" t="s">
        <v>34</v>
      </c>
      <c r="P521" t="s">
        <v>34</v>
      </c>
    </row>
    <row r="522" spans="1:16" x14ac:dyDescent="0.3">
      <c r="A522">
        <v>40697</v>
      </c>
      <c r="B522">
        <v>2011</v>
      </c>
      <c r="C522">
        <v>6</v>
      </c>
      <c r="D522">
        <v>5</v>
      </c>
      <c r="E522">
        <v>6.7291670000000003</v>
      </c>
      <c r="F522">
        <v>7.8343749999999996</v>
      </c>
      <c r="G522">
        <v>7.9093749999999998</v>
      </c>
      <c r="H522">
        <v>7.2229169999999998</v>
      </c>
      <c r="I522">
        <v>8.3625000000000007</v>
      </c>
      <c r="J522">
        <v>10.116667</v>
      </c>
      <c r="K522" t="s">
        <v>34</v>
      </c>
      <c r="L522" t="s">
        <v>34</v>
      </c>
      <c r="M522" t="s">
        <v>34</v>
      </c>
      <c r="N522" t="s">
        <v>34</v>
      </c>
      <c r="O522" t="s">
        <v>34</v>
      </c>
      <c r="P522" t="s">
        <v>34</v>
      </c>
    </row>
    <row r="523" spans="1:16" x14ac:dyDescent="0.3">
      <c r="A523">
        <v>40698</v>
      </c>
      <c r="B523">
        <v>2011</v>
      </c>
      <c r="C523">
        <v>6</v>
      </c>
      <c r="D523">
        <v>6</v>
      </c>
      <c r="E523">
        <v>6.3156249999999998</v>
      </c>
      <c r="F523">
        <v>7.5729170000000003</v>
      </c>
      <c r="G523">
        <v>7.5052079999999997</v>
      </c>
      <c r="H523">
        <v>7.2249999999999996</v>
      </c>
      <c r="I523">
        <v>8</v>
      </c>
      <c r="J523">
        <v>9.3083329999999993</v>
      </c>
      <c r="K523" t="s">
        <v>34</v>
      </c>
      <c r="L523" t="s">
        <v>34</v>
      </c>
      <c r="M523" t="s">
        <v>34</v>
      </c>
      <c r="N523" t="s">
        <v>34</v>
      </c>
      <c r="O523" t="s">
        <v>34</v>
      </c>
      <c r="P523" t="s">
        <v>34</v>
      </c>
    </row>
    <row r="524" spans="1:16" x14ac:dyDescent="0.3">
      <c r="A524">
        <v>40699</v>
      </c>
      <c r="B524">
        <v>2011</v>
      </c>
      <c r="C524">
        <v>6</v>
      </c>
      <c r="D524">
        <v>7</v>
      </c>
      <c r="E524">
        <v>6.610417</v>
      </c>
      <c r="F524">
        <v>7.4864579999999998</v>
      </c>
      <c r="G524">
        <v>7.498958</v>
      </c>
      <c r="H524">
        <v>7.3645829999999997</v>
      </c>
      <c r="I524">
        <v>8.2437500000000004</v>
      </c>
      <c r="J524">
        <v>9.2729169999999996</v>
      </c>
      <c r="K524" t="s">
        <v>34</v>
      </c>
      <c r="L524" t="s">
        <v>34</v>
      </c>
      <c r="M524" t="s">
        <v>34</v>
      </c>
      <c r="N524" t="s">
        <v>34</v>
      </c>
      <c r="O524" t="s">
        <v>34</v>
      </c>
      <c r="P524" t="s">
        <v>34</v>
      </c>
    </row>
    <row r="525" spans="1:16" x14ac:dyDescent="0.3">
      <c r="A525">
        <v>40700</v>
      </c>
      <c r="B525">
        <v>2011</v>
      </c>
      <c r="C525">
        <v>6</v>
      </c>
      <c r="D525">
        <v>8</v>
      </c>
      <c r="E525">
        <v>6.8416670000000002</v>
      </c>
      <c r="F525">
        <v>7.4281249999999996</v>
      </c>
      <c r="G525">
        <v>7.4343750000000002</v>
      </c>
      <c r="H525">
        <v>7.3770829999999998</v>
      </c>
      <c r="I525">
        <v>8.3833330000000004</v>
      </c>
      <c r="J525">
        <v>9.7583330000000004</v>
      </c>
      <c r="K525" t="s">
        <v>34</v>
      </c>
      <c r="L525" t="s">
        <v>34</v>
      </c>
      <c r="M525" t="s">
        <v>34</v>
      </c>
      <c r="N525" t="s">
        <v>34</v>
      </c>
      <c r="O525" t="s">
        <v>34</v>
      </c>
      <c r="P525" t="s">
        <v>34</v>
      </c>
    </row>
    <row r="526" spans="1:16" x14ac:dyDescent="0.3">
      <c r="A526">
        <v>40701</v>
      </c>
      <c r="B526">
        <v>2011</v>
      </c>
      <c r="C526">
        <v>6</v>
      </c>
      <c r="D526">
        <v>9</v>
      </c>
      <c r="E526">
        <v>7.1072920000000002</v>
      </c>
      <c r="F526">
        <v>7.7947920000000002</v>
      </c>
      <c r="G526">
        <v>7.9885419999999998</v>
      </c>
      <c r="H526">
        <v>7.4350519999999998</v>
      </c>
      <c r="I526">
        <v>8.7572919999999996</v>
      </c>
      <c r="J526">
        <v>10.35</v>
      </c>
      <c r="K526" t="s">
        <v>34</v>
      </c>
      <c r="L526" t="s">
        <v>34</v>
      </c>
      <c r="M526" t="s">
        <v>34</v>
      </c>
      <c r="N526" t="s">
        <v>34</v>
      </c>
      <c r="O526" t="s">
        <v>34</v>
      </c>
      <c r="P526" t="s">
        <v>34</v>
      </c>
    </row>
    <row r="527" spans="1:16" x14ac:dyDescent="0.3">
      <c r="A527">
        <v>40702</v>
      </c>
      <c r="B527">
        <v>2011</v>
      </c>
      <c r="C527">
        <v>6</v>
      </c>
      <c r="D527">
        <v>10</v>
      </c>
      <c r="E527">
        <v>7.5708330000000004</v>
      </c>
      <c r="F527">
        <v>7.9020830000000002</v>
      </c>
      <c r="G527">
        <v>8.9124999999999996</v>
      </c>
      <c r="H527">
        <v>7.4749999999999996</v>
      </c>
      <c r="I527">
        <v>9.1583330000000007</v>
      </c>
      <c r="J527">
        <v>10.420833</v>
      </c>
      <c r="K527" t="s">
        <v>34</v>
      </c>
      <c r="L527" t="s">
        <v>34</v>
      </c>
      <c r="M527" t="s">
        <v>34</v>
      </c>
      <c r="N527" t="s">
        <v>34</v>
      </c>
      <c r="O527" t="s">
        <v>34</v>
      </c>
      <c r="P527" t="s">
        <v>34</v>
      </c>
    </row>
    <row r="528" spans="1:16" x14ac:dyDescent="0.3">
      <c r="A528">
        <v>40703</v>
      </c>
      <c r="B528">
        <v>2011</v>
      </c>
      <c r="C528">
        <v>6</v>
      </c>
      <c r="D528">
        <v>11</v>
      </c>
      <c r="E528">
        <v>7.2291670000000003</v>
      </c>
      <c r="F528">
        <v>7.9885419999999998</v>
      </c>
      <c r="G528">
        <v>8.5114579999999993</v>
      </c>
      <c r="H528">
        <v>7.4822920000000002</v>
      </c>
      <c r="I528">
        <v>8.9604169999999996</v>
      </c>
      <c r="J528">
        <v>10.870832999999999</v>
      </c>
      <c r="K528" t="s">
        <v>34</v>
      </c>
      <c r="L528" t="s">
        <v>34</v>
      </c>
      <c r="M528" t="s">
        <v>34</v>
      </c>
      <c r="N528" t="s">
        <v>34</v>
      </c>
      <c r="O528" t="s">
        <v>34</v>
      </c>
      <c r="P528" t="s">
        <v>34</v>
      </c>
    </row>
    <row r="529" spans="1:16" x14ac:dyDescent="0.3">
      <c r="A529">
        <v>40704</v>
      </c>
      <c r="B529">
        <v>2011</v>
      </c>
      <c r="C529">
        <v>6</v>
      </c>
      <c r="D529">
        <v>12</v>
      </c>
      <c r="E529">
        <v>6.8979169999999996</v>
      </c>
      <c r="F529">
        <v>8.2249999999999996</v>
      </c>
      <c r="G529">
        <v>8.0489580000000007</v>
      </c>
      <c r="H529">
        <v>7.514583</v>
      </c>
      <c r="I529">
        <v>8.6468749999999996</v>
      </c>
      <c r="J529">
        <v>10.252083000000001</v>
      </c>
      <c r="K529" t="s">
        <v>34</v>
      </c>
      <c r="L529" t="s">
        <v>34</v>
      </c>
      <c r="M529" t="s">
        <v>34</v>
      </c>
      <c r="N529" t="s">
        <v>34</v>
      </c>
      <c r="O529" t="s">
        <v>34</v>
      </c>
      <c r="P529" t="s">
        <v>34</v>
      </c>
    </row>
    <row r="530" spans="1:16" x14ac:dyDescent="0.3">
      <c r="A530">
        <v>40705</v>
      </c>
      <c r="B530">
        <v>2011</v>
      </c>
      <c r="C530">
        <v>6</v>
      </c>
      <c r="D530">
        <v>13</v>
      </c>
      <c r="E530">
        <v>7.4270829999999997</v>
      </c>
      <c r="F530">
        <v>8.03125</v>
      </c>
      <c r="G530">
        <v>8.65</v>
      </c>
      <c r="H530">
        <v>7.579167</v>
      </c>
      <c r="I530">
        <v>9.171875</v>
      </c>
      <c r="J530">
        <v>10.543749999999999</v>
      </c>
      <c r="K530" t="s">
        <v>34</v>
      </c>
      <c r="L530" t="s">
        <v>34</v>
      </c>
      <c r="M530" t="s">
        <v>34</v>
      </c>
      <c r="N530" t="s">
        <v>34</v>
      </c>
      <c r="O530" t="s">
        <v>34</v>
      </c>
      <c r="P530" t="s">
        <v>34</v>
      </c>
    </row>
    <row r="531" spans="1:16" x14ac:dyDescent="0.3">
      <c r="A531">
        <v>40706</v>
      </c>
      <c r="B531">
        <v>2011</v>
      </c>
      <c r="C531">
        <v>6</v>
      </c>
      <c r="D531">
        <v>14</v>
      </c>
      <c r="E531">
        <v>7.6312499999999996</v>
      </c>
      <c r="F531">
        <v>8.407292</v>
      </c>
      <c r="G531">
        <v>9.0031250000000007</v>
      </c>
      <c r="H531">
        <v>7.594792</v>
      </c>
      <c r="I531">
        <v>9.4270829999999997</v>
      </c>
      <c r="J531">
        <v>11.425000000000001</v>
      </c>
      <c r="K531" t="s">
        <v>34</v>
      </c>
      <c r="L531" t="s">
        <v>34</v>
      </c>
      <c r="M531" t="s">
        <v>34</v>
      </c>
      <c r="N531" t="s">
        <v>34</v>
      </c>
      <c r="O531" t="s">
        <v>34</v>
      </c>
      <c r="P531" t="s">
        <v>34</v>
      </c>
    </row>
    <row r="532" spans="1:16" x14ac:dyDescent="0.3">
      <c r="A532">
        <v>40707</v>
      </c>
      <c r="B532">
        <v>2011</v>
      </c>
      <c r="C532">
        <v>6</v>
      </c>
      <c r="D532">
        <v>15</v>
      </c>
      <c r="E532">
        <v>7.5864580000000004</v>
      </c>
      <c r="F532">
        <v>8.328125</v>
      </c>
      <c r="G532">
        <v>8.7322919999999993</v>
      </c>
      <c r="H532">
        <v>7.6322919999999996</v>
      </c>
      <c r="I532">
        <v>9.123958</v>
      </c>
      <c r="J532">
        <v>11.147917</v>
      </c>
      <c r="K532" t="s">
        <v>34</v>
      </c>
      <c r="L532" t="s">
        <v>34</v>
      </c>
      <c r="M532" t="s">
        <v>34</v>
      </c>
      <c r="N532" t="s">
        <v>34</v>
      </c>
      <c r="O532" t="s">
        <v>34</v>
      </c>
      <c r="P532" t="s">
        <v>34</v>
      </c>
    </row>
    <row r="533" spans="1:16" x14ac:dyDescent="0.3">
      <c r="A533">
        <v>40708</v>
      </c>
      <c r="B533">
        <v>2011</v>
      </c>
      <c r="C533">
        <v>6</v>
      </c>
      <c r="D533">
        <v>16</v>
      </c>
      <c r="E533">
        <v>7.358333</v>
      </c>
      <c r="F533">
        <v>8.4968749999999993</v>
      </c>
      <c r="G533">
        <v>8.46875</v>
      </c>
      <c r="H533">
        <v>7.655208</v>
      </c>
      <c r="I533">
        <v>9.1125000000000007</v>
      </c>
      <c r="J533">
        <v>10.752083000000001</v>
      </c>
      <c r="K533" t="s">
        <v>34</v>
      </c>
      <c r="L533" t="s">
        <v>34</v>
      </c>
      <c r="M533" t="s">
        <v>34</v>
      </c>
      <c r="N533" t="s">
        <v>34</v>
      </c>
      <c r="O533" t="s">
        <v>34</v>
      </c>
      <c r="P533" t="s">
        <v>34</v>
      </c>
    </row>
    <row r="534" spans="1:16" x14ac:dyDescent="0.3">
      <c r="A534">
        <v>40709</v>
      </c>
      <c r="B534">
        <v>2011</v>
      </c>
      <c r="C534">
        <v>6</v>
      </c>
      <c r="D534">
        <v>17</v>
      </c>
      <c r="E534">
        <v>7.6614579999999997</v>
      </c>
      <c r="F534">
        <v>8.8000000000000007</v>
      </c>
      <c r="G534">
        <v>8.9</v>
      </c>
      <c r="H534">
        <v>7.7093749999999996</v>
      </c>
      <c r="I534">
        <v>9.4135419999999996</v>
      </c>
      <c r="J534">
        <v>11.208333</v>
      </c>
      <c r="K534" t="s">
        <v>34</v>
      </c>
      <c r="L534" t="s">
        <v>34</v>
      </c>
      <c r="M534" t="s">
        <v>34</v>
      </c>
      <c r="N534" t="s">
        <v>34</v>
      </c>
      <c r="O534" t="s">
        <v>34</v>
      </c>
      <c r="P534" t="s">
        <v>34</v>
      </c>
    </row>
    <row r="535" spans="1:16" x14ac:dyDescent="0.3">
      <c r="A535">
        <v>40710</v>
      </c>
      <c r="B535">
        <v>2011</v>
      </c>
      <c r="C535">
        <v>6</v>
      </c>
      <c r="D535">
        <v>18</v>
      </c>
      <c r="E535">
        <v>7.2947920000000002</v>
      </c>
      <c r="F535">
        <v>8.796875</v>
      </c>
      <c r="G535">
        <v>8.5218749999999996</v>
      </c>
      <c r="H535">
        <v>7.6520830000000002</v>
      </c>
      <c r="I535">
        <v>8.7572919999999996</v>
      </c>
      <c r="J535">
        <v>10.564583000000001</v>
      </c>
      <c r="K535" t="s">
        <v>34</v>
      </c>
      <c r="L535" t="s">
        <v>34</v>
      </c>
      <c r="M535" t="s">
        <v>34</v>
      </c>
      <c r="N535" t="s">
        <v>34</v>
      </c>
      <c r="O535" t="s">
        <v>34</v>
      </c>
      <c r="P535" t="s">
        <v>34</v>
      </c>
    </row>
    <row r="536" spans="1:16" x14ac:dyDescent="0.3">
      <c r="A536">
        <v>40711</v>
      </c>
      <c r="B536">
        <v>2011</v>
      </c>
      <c r="C536">
        <v>6</v>
      </c>
      <c r="D536">
        <v>19</v>
      </c>
      <c r="E536">
        <v>7.8666669999999996</v>
      </c>
      <c r="F536">
        <v>8.842708</v>
      </c>
      <c r="G536">
        <v>8.9020829999999993</v>
      </c>
      <c r="H536">
        <v>7.7635420000000002</v>
      </c>
      <c r="I536">
        <v>9.422917</v>
      </c>
      <c r="J536">
        <v>10.672917</v>
      </c>
      <c r="K536" t="s">
        <v>34</v>
      </c>
      <c r="L536" t="s">
        <v>34</v>
      </c>
      <c r="M536" t="s">
        <v>34</v>
      </c>
      <c r="N536" t="s">
        <v>34</v>
      </c>
      <c r="O536" t="s">
        <v>34</v>
      </c>
      <c r="P536" t="s">
        <v>34</v>
      </c>
    </row>
    <row r="537" spans="1:16" x14ac:dyDescent="0.3">
      <c r="A537">
        <v>40712</v>
      </c>
      <c r="B537">
        <v>2011</v>
      </c>
      <c r="C537">
        <v>6</v>
      </c>
      <c r="D537">
        <v>20</v>
      </c>
      <c r="E537">
        <v>8.6364579999999993</v>
      </c>
      <c r="F537">
        <v>8.8104169999999993</v>
      </c>
      <c r="G537">
        <v>10.013541999999999</v>
      </c>
      <c r="H537">
        <v>7.8052080000000004</v>
      </c>
      <c r="I537">
        <v>10.103125</v>
      </c>
      <c r="J537">
        <v>11.9125</v>
      </c>
      <c r="K537" t="s">
        <v>34</v>
      </c>
      <c r="L537" t="s">
        <v>34</v>
      </c>
      <c r="M537" t="s">
        <v>34</v>
      </c>
      <c r="N537" t="s">
        <v>34</v>
      </c>
      <c r="O537" t="s">
        <v>34</v>
      </c>
      <c r="P537" t="s">
        <v>34</v>
      </c>
    </row>
    <row r="538" spans="1:16" x14ac:dyDescent="0.3">
      <c r="A538">
        <v>40713</v>
      </c>
      <c r="B538">
        <v>2011</v>
      </c>
      <c r="C538">
        <v>6</v>
      </c>
      <c r="D538">
        <v>21</v>
      </c>
      <c r="E538">
        <v>8.8322920000000007</v>
      </c>
      <c r="F538">
        <v>9.3104169999999993</v>
      </c>
      <c r="G538">
        <v>10.355207999999999</v>
      </c>
      <c r="H538">
        <v>7.827083</v>
      </c>
      <c r="I538">
        <v>10.206250000000001</v>
      </c>
      <c r="J538">
        <v>12.522917</v>
      </c>
      <c r="K538" t="s">
        <v>34</v>
      </c>
      <c r="L538" t="s">
        <v>34</v>
      </c>
      <c r="M538" t="s">
        <v>34</v>
      </c>
      <c r="N538" t="s">
        <v>34</v>
      </c>
      <c r="O538" t="s">
        <v>34</v>
      </c>
      <c r="P538" t="s">
        <v>34</v>
      </c>
    </row>
    <row r="539" spans="1:16" x14ac:dyDescent="0.3">
      <c r="A539">
        <v>40714</v>
      </c>
      <c r="B539">
        <v>2011</v>
      </c>
      <c r="C539">
        <v>6</v>
      </c>
      <c r="D539">
        <v>22</v>
      </c>
      <c r="E539">
        <v>9.3229170000000003</v>
      </c>
      <c r="F539">
        <v>9.1458329999999997</v>
      </c>
      <c r="G539">
        <v>10.938542</v>
      </c>
      <c r="H539">
        <v>7.8635419999999998</v>
      </c>
      <c r="I539">
        <v>10.355207999999999</v>
      </c>
      <c r="J539">
        <v>12.466666999999999</v>
      </c>
      <c r="K539" t="s">
        <v>34</v>
      </c>
      <c r="L539" t="s">
        <v>34</v>
      </c>
      <c r="M539" t="s">
        <v>34</v>
      </c>
      <c r="N539" t="s">
        <v>34</v>
      </c>
      <c r="O539" t="s">
        <v>34</v>
      </c>
      <c r="P539" t="s">
        <v>34</v>
      </c>
    </row>
    <row r="540" spans="1:16" x14ac:dyDescent="0.3">
      <c r="A540">
        <v>40715</v>
      </c>
      <c r="B540">
        <v>2011</v>
      </c>
      <c r="C540">
        <v>6</v>
      </c>
      <c r="D540">
        <v>23</v>
      </c>
      <c r="E540">
        <v>8.7291670000000003</v>
      </c>
      <c r="F540">
        <v>9.3156250000000007</v>
      </c>
      <c r="G540">
        <v>10.010417</v>
      </c>
      <c r="H540">
        <v>7.811458</v>
      </c>
      <c r="I540">
        <v>9.78125</v>
      </c>
      <c r="J540">
        <v>12.0375</v>
      </c>
      <c r="K540" t="s">
        <v>34</v>
      </c>
      <c r="L540" t="s">
        <v>34</v>
      </c>
      <c r="M540" t="s">
        <v>34</v>
      </c>
      <c r="N540" t="s">
        <v>34</v>
      </c>
      <c r="O540" t="s">
        <v>34</v>
      </c>
      <c r="P540" t="s">
        <v>34</v>
      </c>
    </row>
    <row r="541" spans="1:16" x14ac:dyDescent="0.3">
      <c r="A541">
        <v>40716</v>
      </c>
      <c r="B541">
        <v>2011</v>
      </c>
      <c r="C541">
        <v>6</v>
      </c>
      <c r="D541">
        <v>24</v>
      </c>
      <c r="E541">
        <v>8.5041670000000007</v>
      </c>
      <c r="F541">
        <v>9.0958330000000007</v>
      </c>
      <c r="G541">
        <v>9.4458330000000004</v>
      </c>
      <c r="H541">
        <v>7.8083330000000002</v>
      </c>
      <c r="I541">
        <v>9.795833</v>
      </c>
      <c r="J541">
        <v>11.25625</v>
      </c>
      <c r="K541" t="s">
        <v>34</v>
      </c>
      <c r="L541" t="s">
        <v>34</v>
      </c>
      <c r="M541" t="s">
        <v>34</v>
      </c>
      <c r="N541" t="s">
        <v>34</v>
      </c>
      <c r="O541" t="s">
        <v>34</v>
      </c>
      <c r="P541" t="s">
        <v>34</v>
      </c>
    </row>
    <row r="542" spans="1:16" x14ac:dyDescent="0.3">
      <c r="A542">
        <v>40717</v>
      </c>
      <c r="B542">
        <v>2011</v>
      </c>
      <c r="C542">
        <v>6</v>
      </c>
      <c r="D542">
        <v>25</v>
      </c>
      <c r="E542">
        <v>8.5343750000000007</v>
      </c>
      <c r="F542">
        <v>9.3260419999999993</v>
      </c>
      <c r="G542">
        <v>9.5958330000000007</v>
      </c>
      <c r="H542">
        <v>7.8937499999999998</v>
      </c>
      <c r="I542">
        <v>9.8531250000000004</v>
      </c>
      <c r="J542">
        <v>11.775</v>
      </c>
      <c r="K542" t="s">
        <v>34</v>
      </c>
      <c r="L542" t="s">
        <v>34</v>
      </c>
      <c r="M542" t="s">
        <v>34</v>
      </c>
      <c r="N542" t="s">
        <v>34</v>
      </c>
      <c r="O542" t="s">
        <v>34</v>
      </c>
      <c r="P542" t="s">
        <v>34</v>
      </c>
    </row>
    <row r="543" spans="1:16" x14ac:dyDescent="0.3">
      <c r="A543">
        <v>40718</v>
      </c>
      <c r="B543">
        <v>2011</v>
      </c>
      <c r="C543">
        <v>6</v>
      </c>
      <c r="D543">
        <v>26</v>
      </c>
      <c r="E543">
        <v>8.8562499999999993</v>
      </c>
      <c r="F543">
        <v>9.5812500000000007</v>
      </c>
      <c r="G543">
        <v>9.954167</v>
      </c>
      <c r="H543">
        <v>7.9093749999999998</v>
      </c>
      <c r="I543">
        <v>10.051042000000001</v>
      </c>
      <c r="J543">
        <v>12.054167</v>
      </c>
      <c r="K543" t="s">
        <v>34</v>
      </c>
      <c r="L543" t="s">
        <v>34</v>
      </c>
      <c r="M543" t="s">
        <v>34</v>
      </c>
      <c r="N543" t="s">
        <v>34</v>
      </c>
      <c r="O543" t="s">
        <v>34</v>
      </c>
      <c r="P543" t="s">
        <v>34</v>
      </c>
    </row>
    <row r="544" spans="1:16" x14ac:dyDescent="0.3">
      <c r="A544">
        <v>40719</v>
      </c>
      <c r="B544">
        <v>2011</v>
      </c>
      <c r="C544">
        <v>6</v>
      </c>
      <c r="D544">
        <v>27</v>
      </c>
      <c r="E544">
        <v>9.4322920000000003</v>
      </c>
      <c r="F544">
        <v>9.688542</v>
      </c>
      <c r="G544">
        <v>10.926042000000001</v>
      </c>
      <c r="H544">
        <v>7.9604169999999996</v>
      </c>
      <c r="I544">
        <v>10.351042</v>
      </c>
      <c r="J544">
        <v>12.264583</v>
      </c>
      <c r="K544" t="s">
        <v>34</v>
      </c>
      <c r="L544" t="s">
        <v>34</v>
      </c>
      <c r="M544" t="s">
        <v>34</v>
      </c>
      <c r="N544" t="s">
        <v>34</v>
      </c>
      <c r="O544" t="s">
        <v>34</v>
      </c>
      <c r="P544" t="s">
        <v>34</v>
      </c>
    </row>
    <row r="545" spans="1:16" x14ac:dyDescent="0.3">
      <c r="A545">
        <v>40720</v>
      </c>
      <c r="B545">
        <v>2011</v>
      </c>
      <c r="C545">
        <v>6</v>
      </c>
      <c r="D545">
        <v>28</v>
      </c>
      <c r="E545">
        <v>9.4197919999999993</v>
      </c>
      <c r="F545">
        <v>9.7437500000000004</v>
      </c>
      <c r="G545">
        <v>11.327083</v>
      </c>
      <c r="H545">
        <v>7.938542</v>
      </c>
      <c r="I545">
        <v>10.135417</v>
      </c>
      <c r="J545">
        <v>12.00625</v>
      </c>
      <c r="K545" t="s">
        <v>34</v>
      </c>
      <c r="L545" t="s">
        <v>34</v>
      </c>
      <c r="M545" t="s">
        <v>34</v>
      </c>
      <c r="N545" t="s">
        <v>34</v>
      </c>
      <c r="O545" t="s">
        <v>34</v>
      </c>
      <c r="P545" t="s">
        <v>34</v>
      </c>
    </row>
    <row r="546" spans="1:16" x14ac:dyDescent="0.3">
      <c r="A546">
        <v>40721</v>
      </c>
      <c r="B546">
        <v>2011</v>
      </c>
      <c r="C546">
        <v>6</v>
      </c>
      <c r="D546">
        <v>29</v>
      </c>
      <c r="E546">
        <v>9.1999999999999993</v>
      </c>
      <c r="F546">
        <v>9.6875</v>
      </c>
      <c r="G546">
        <v>10.862500000000001</v>
      </c>
      <c r="H546">
        <v>7.9124999999999996</v>
      </c>
      <c r="I546">
        <v>9.954167</v>
      </c>
      <c r="J546">
        <v>11.477083</v>
      </c>
      <c r="K546" t="s">
        <v>34</v>
      </c>
      <c r="L546" t="s">
        <v>34</v>
      </c>
      <c r="M546" t="s">
        <v>34</v>
      </c>
      <c r="N546" t="s">
        <v>34</v>
      </c>
      <c r="O546" t="s">
        <v>34</v>
      </c>
      <c r="P546" t="s">
        <v>34</v>
      </c>
    </row>
    <row r="547" spans="1:16" x14ac:dyDescent="0.3">
      <c r="A547">
        <v>40722</v>
      </c>
      <c r="B547">
        <v>2011</v>
      </c>
      <c r="C547">
        <v>6</v>
      </c>
      <c r="D547">
        <v>30</v>
      </c>
      <c r="E547">
        <v>9.2635419999999993</v>
      </c>
      <c r="F547">
        <v>9.452083</v>
      </c>
      <c r="G547">
        <v>10.597917000000001</v>
      </c>
      <c r="H547">
        <v>7.938542</v>
      </c>
      <c r="I547">
        <v>10.072917</v>
      </c>
      <c r="J547">
        <v>11.61875</v>
      </c>
      <c r="K547" t="s">
        <v>34</v>
      </c>
      <c r="L547" t="s">
        <v>34</v>
      </c>
      <c r="M547" t="s">
        <v>34</v>
      </c>
      <c r="N547" t="s">
        <v>34</v>
      </c>
      <c r="O547" t="s">
        <v>34</v>
      </c>
      <c r="P547" t="s">
        <v>34</v>
      </c>
    </row>
    <row r="548" spans="1:16" x14ac:dyDescent="0.3">
      <c r="A548">
        <v>40723</v>
      </c>
      <c r="B548">
        <v>2011</v>
      </c>
      <c r="C548">
        <v>7</v>
      </c>
      <c r="D548">
        <v>1</v>
      </c>
      <c r="E548">
        <v>9.2562499999999996</v>
      </c>
      <c r="F548">
        <v>9.7697920000000007</v>
      </c>
      <c r="G548">
        <v>10.603125</v>
      </c>
      <c r="H548">
        <v>7.9791670000000003</v>
      </c>
      <c r="I548">
        <v>10.367708</v>
      </c>
      <c r="J548">
        <v>12.206250000000001</v>
      </c>
      <c r="K548" t="s">
        <v>34</v>
      </c>
      <c r="L548" t="s">
        <v>34</v>
      </c>
      <c r="M548" t="s">
        <v>34</v>
      </c>
      <c r="N548" t="s">
        <v>34</v>
      </c>
      <c r="O548" t="s">
        <v>34</v>
      </c>
      <c r="P548" t="s">
        <v>34</v>
      </c>
    </row>
    <row r="549" spans="1:16" x14ac:dyDescent="0.3">
      <c r="A549">
        <v>40724</v>
      </c>
      <c r="B549">
        <v>2011</v>
      </c>
      <c r="C549">
        <v>7</v>
      </c>
      <c r="D549">
        <v>2</v>
      </c>
      <c r="E549">
        <v>10.140625</v>
      </c>
      <c r="F549">
        <v>9.9645829999999993</v>
      </c>
      <c r="G549">
        <v>11.947917</v>
      </c>
      <c r="H549">
        <v>8.0197920000000007</v>
      </c>
      <c r="I549">
        <v>10.992708</v>
      </c>
      <c r="J549">
        <v>13.24375</v>
      </c>
      <c r="K549" t="s">
        <v>34</v>
      </c>
      <c r="L549" t="s">
        <v>34</v>
      </c>
      <c r="M549" t="s">
        <v>34</v>
      </c>
      <c r="N549" t="s">
        <v>34</v>
      </c>
      <c r="O549" t="s">
        <v>34</v>
      </c>
      <c r="P549" t="s">
        <v>34</v>
      </c>
    </row>
    <row r="550" spans="1:16" x14ac:dyDescent="0.3">
      <c r="A550">
        <v>40725</v>
      </c>
      <c r="B550">
        <v>2011</v>
      </c>
      <c r="C550">
        <v>7</v>
      </c>
      <c r="D550">
        <v>3</v>
      </c>
      <c r="E550">
        <v>10.363542000000001</v>
      </c>
      <c r="F550">
        <v>9.9</v>
      </c>
      <c r="G550">
        <v>12.379167000000001</v>
      </c>
      <c r="H550">
        <v>8.0437499999999993</v>
      </c>
      <c r="I550">
        <v>11.058332999999999</v>
      </c>
      <c r="J550">
        <v>13.641667</v>
      </c>
      <c r="K550" t="s">
        <v>34</v>
      </c>
      <c r="L550" t="s">
        <v>34</v>
      </c>
      <c r="M550" t="s">
        <v>34</v>
      </c>
      <c r="N550" t="s">
        <v>34</v>
      </c>
      <c r="O550" t="s">
        <v>34</v>
      </c>
      <c r="P550" t="s">
        <v>34</v>
      </c>
    </row>
    <row r="551" spans="1:16" x14ac:dyDescent="0.3">
      <c r="A551">
        <v>40726</v>
      </c>
      <c r="B551">
        <v>2011</v>
      </c>
      <c r="C551">
        <v>7</v>
      </c>
      <c r="D551">
        <v>4</v>
      </c>
      <c r="E551">
        <v>10.488542000000001</v>
      </c>
      <c r="F551">
        <v>10.282292</v>
      </c>
      <c r="G551">
        <v>12.561458</v>
      </c>
      <c r="H551">
        <v>8.0583329999999993</v>
      </c>
      <c r="I551">
        <v>11.210417</v>
      </c>
      <c r="J551">
        <v>13.754167000000001</v>
      </c>
      <c r="K551" t="s">
        <v>34</v>
      </c>
      <c r="L551" t="s">
        <v>34</v>
      </c>
      <c r="M551" t="s">
        <v>34</v>
      </c>
      <c r="N551" t="s">
        <v>34</v>
      </c>
      <c r="O551" t="s">
        <v>34</v>
      </c>
      <c r="P551" t="s">
        <v>34</v>
      </c>
    </row>
    <row r="552" spans="1:16" x14ac:dyDescent="0.3">
      <c r="A552">
        <v>40727</v>
      </c>
      <c r="B552">
        <v>2011</v>
      </c>
      <c r="C552">
        <v>7</v>
      </c>
      <c r="D552">
        <v>5</v>
      </c>
      <c r="E552">
        <v>10.729167</v>
      </c>
      <c r="F552">
        <v>10.503125000000001</v>
      </c>
      <c r="G552">
        <v>12.909375000000001</v>
      </c>
      <c r="H552">
        <v>8.0718750000000004</v>
      </c>
      <c r="I552">
        <v>11.341666999999999</v>
      </c>
      <c r="J552">
        <v>13.914583</v>
      </c>
      <c r="K552" t="s">
        <v>34</v>
      </c>
      <c r="L552" t="s">
        <v>34</v>
      </c>
      <c r="M552" t="s">
        <v>34</v>
      </c>
      <c r="N552" t="s">
        <v>34</v>
      </c>
      <c r="O552" t="s">
        <v>34</v>
      </c>
      <c r="P552" t="s">
        <v>34</v>
      </c>
    </row>
    <row r="553" spans="1:16" x14ac:dyDescent="0.3">
      <c r="A553">
        <v>40728</v>
      </c>
      <c r="B553">
        <v>2011</v>
      </c>
      <c r="C553">
        <v>7</v>
      </c>
      <c r="D553">
        <v>6</v>
      </c>
      <c r="E553">
        <v>11.257292</v>
      </c>
      <c r="F553">
        <v>10.679167</v>
      </c>
      <c r="G553">
        <v>13.653124999999999</v>
      </c>
      <c r="H553">
        <v>8.1374999999999993</v>
      </c>
      <c r="I553">
        <v>11.647917</v>
      </c>
      <c r="J553">
        <v>14.293749999999999</v>
      </c>
      <c r="K553" t="s">
        <v>34</v>
      </c>
      <c r="L553" t="s">
        <v>34</v>
      </c>
      <c r="M553" t="s">
        <v>34</v>
      </c>
      <c r="N553" t="s">
        <v>34</v>
      </c>
      <c r="O553" t="s">
        <v>34</v>
      </c>
      <c r="P553" t="s">
        <v>34</v>
      </c>
    </row>
    <row r="554" spans="1:16" x14ac:dyDescent="0.3">
      <c r="A554">
        <v>40729</v>
      </c>
      <c r="B554">
        <v>2011</v>
      </c>
      <c r="C554">
        <v>7</v>
      </c>
      <c r="D554">
        <v>7</v>
      </c>
      <c r="E554">
        <v>11.278124999999999</v>
      </c>
      <c r="F554">
        <v>10.516667</v>
      </c>
      <c r="G554">
        <v>13.704167</v>
      </c>
      <c r="H554">
        <v>8.1333330000000004</v>
      </c>
      <c r="I554">
        <v>11.63125</v>
      </c>
      <c r="J554">
        <v>14.324999999999999</v>
      </c>
      <c r="K554" t="s">
        <v>34</v>
      </c>
      <c r="L554" t="s">
        <v>34</v>
      </c>
      <c r="M554" t="s">
        <v>34</v>
      </c>
      <c r="N554" t="s">
        <v>34</v>
      </c>
      <c r="O554" t="s">
        <v>34</v>
      </c>
      <c r="P554" t="s">
        <v>34</v>
      </c>
    </row>
    <row r="555" spans="1:16" x14ac:dyDescent="0.3">
      <c r="A555">
        <v>40730</v>
      </c>
      <c r="B555">
        <v>2011</v>
      </c>
      <c r="C555">
        <v>7</v>
      </c>
      <c r="D555">
        <v>8</v>
      </c>
      <c r="E555">
        <v>10.826041999999999</v>
      </c>
      <c r="F555">
        <v>10.673958000000001</v>
      </c>
      <c r="G555">
        <v>13</v>
      </c>
      <c r="H555">
        <v>8.215306</v>
      </c>
      <c r="I555">
        <v>11.488542000000001</v>
      </c>
      <c r="J555">
        <v>13.945833</v>
      </c>
      <c r="K555" t="s">
        <v>34</v>
      </c>
      <c r="L555" t="s">
        <v>34</v>
      </c>
      <c r="M555" t="s">
        <v>34</v>
      </c>
      <c r="N555" t="s">
        <v>34</v>
      </c>
      <c r="O555" t="s">
        <v>34</v>
      </c>
      <c r="P555" t="s">
        <v>34</v>
      </c>
    </row>
    <row r="556" spans="1:16" x14ac:dyDescent="0.3">
      <c r="A556">
        <v>40731</v>
      </c>
      <c r="B556">
        <v>2011</v>
      </c>
      <c r="C556">
        <v>7</v>
      </c>
      <c r="D556">
        <v>9</v>
      </c>
      <c r="E556">
        <v>10.455208000000001</v>
      </c>
      <c r="F556">
        <v>10.823957999999999</v>
      </c>
      <c r="G556">
        <v>12.702083</v>
      </c>
      <c r="H556">
        <v>8.2927079999999993</v>
      </c>
      <c r="I556">
        <v>11.442708</v>
      </c>
      <c r="J556">
        <v>13.88125</v>
      </c>
      <c r="K556" t="s">
        <v>34</v>
      </c>
      <c r="L556" t="s">
        <v>34</v>
      </c>
      <c r="M556" t="s">
        <v>34</v>
      </c>
      <c r="N556" t="s">
        <v>34</v>
      </c>
      <c r="O556" t="s">
        <v>34</v>
      </c>
      <c r="P556" t="s">
        <v>34</v>
      </c>
    </row>
    <row r="557" spans="1:16" x14ac:dyDescent="0.3">
      <c r="A557">
        <v>40732</v>
      </c>
      <c r="B557">
        <v>2011</v>
      </c>
      <c r="C557">
        <v>7</v>
      </c>
      <c r="D557">
        <v>10</v>
      </c>
      <c r="E557">
        <v>10.471875000000001</v>
      </c>
      <c r="F557">
        <v>10.885417</v>
      </c>
      <c r="G557">
        <v>12.659375000000001</v>
      </c>
      <c r="H557">
        <v>8.3083329999999993</v>
      </c>
      <c r="I557">
        <v>11.446875</v>
      </c>
      <c r="J557">
        <v>14.014583</v>
      </c>
      <c r="K557" t="s">
        <v>34</v>
      </c>
      <c r="L557" t="s">
        <v>34</v>
      </c>
      <c r="M557" t="s">
        <v>34</v>
      </c>
      <c r="N557" t="s">
        <v>34</v>
      </c>
      <c r="O557" t="s">
        <v>34</v>
      </c>
      <c r="P557" t="s">
        <v>34</v>
      </c>
    </row>
    <row r="558" spans="1:16" x14ac:dyDescent="0.3">
      <c r="A558">
        <v>40733</v>
      </c>
      <c r="B558">
        <v>2011</v>
      </c>
      <c r="C558">
        <v>7</v>
      </c>
      <c r="D558">
        <v>11</v>
      </c>
      <c r="E558">
        <v>10.629167000000001</v>
      </c>
      <c r="F558">
        <v>10.785417000000001</v>
      </c>
      <c r="G558">
        <v>12.977083</v>
      </c>
      <c r="H558">
        <v>8.3239579999999993</v>
      </c>
      <c r="I558">
        <v>11.385417</v>
      </c>
      <c r="J558">
        <v>13.55625</v>
      </c>
      <c r="K558" t="s">
        <v>34</v>
      </c>
      <c r="L558" t="s">
        <v>34</v>
      </c>
      <c r="M558" t="s">
        <v>34</v>
      </c>
      <c r="N558" t="s">
        <v>34</v>
      </c>
      <c r="O558" t="s">
        <v>34</v>
      </c>
      <c r="P558" t="s">
        <v>34</v>
      </c>
    </row>
    <row r="559" spans="1:16" x14ac:dyDescent="0.3">
      <c r="A559">
        <v>40734</v>
      </c>
      <c r="B559">
        <v>2011</v>
      </c>
      <c r="C559">
        <v>7</v>
      </c>
      <c r="D559">
        <v>12</v>
      </c>
      <c r="E559">
        <v>9.938542</v>
      </c>
      <c r="F559">
        <v>10.824999999999999</v>
      </c>
      <c r="G559">
        <v>12.407292</v>
      </c>
      <c r="H559">
        <v>8.1781249999999996</v>
      </c>
      <c r="I559">
        <v>10.965624999999999</v>
      </c>
      <c r="J559">
        <v>13.00625</v>
      </c>
      <c r="K559" t="s">
        <v>34</v>
      </c>
      <c r="L559" t="s">
        <v>34</v>
      </c>
      <c r="M559" t="s">
        <v>34</v>
      </c>
      <c r="N559" t="s">
        <v>34</v>
      </c>
      <c r="O559" t="s">
        <v>34</v>
      </c>
      <c r="P559" t="s">
        <v>34</v>
      </c>
    </row>
    <row r="560" spans="1:16" x14ac:dyDescent="0.3">
      <c r="A560">
        <v>40735</v>
      </c>
      <c r="B560">
        <v>2011</v>
      </c>
      <c r="C560">
        <v>7</v>
      </c>
      <c r="D560">
        <v>13</v>
      </c>
      <c r="E560">
        <v>10.1</v>
      </c>
      <c r="F560">
        <v>10.930208</v>
      </c>
      <c r="G560">
        <v>12.59375</v>
      </c>
      <c r="H560">
        <v>8.3333329999999997</v>
      </c>
      <c r="I560">
        <v>11.363542000000001</v>
      </c>
      <c r="J560">
        <v>13.097917000000001</v>
      </c>
      <c r="K560" t="s">
        <v>34</v>
      </c>
      <c r="L560" t="s">
        <v>34</v>
      </c>
      <c r="M560" t="s">
        <v>34</v>
      </c>
      <c r="N560" t="s">
        <v>34</v>
      </c>
      <c r="O560" t="s">
        <v>34</v>
      </c>
      <c r="P560" t="s">
        <v>34</v>
      </c>
    </row>
    <row r="561" spans="1:16" x14ac:dyDescent="0.3">
      <c r="A561">
        <v>40736</v>
      </c>
      <c r="B561">
        <v>2011</v>
      </c>
      <c r="C561">
        <v>7</v>
      </c>
      <c r="D561">
        <v>14</v>
      </c>
      <c r="E561">
        <v>10.151042</v>
      </c>
      <c r="F561">
        <v>10.786458</v>
      </c>
      <c r="G561">
        <v>12.782292</v>
      </c>
      <c r="H561">
        <v>8.311458</v>
      </c>
      <c r="I561">
        <v>11.489583</v>
      </c>
      <c r="J561">
        <v>13.954167</v>
      </c>
      <c r="K561" t="s">
        <v>34</v>
      </c>
      <c r="L561" t="s">
        <v>34</v>
      </c>
      <c r="M561" t="s">
        <v>34</v>
      </c>
      <c r="N561" t="s">
        <v>34</v>
      </c>
      <c r="O561" t="s">
        <v>34</v>
      </c>
      <c r="P561" t="s">
        <v>34</v>
      </c>
    </row>
    <row r="562" spans="1:16" x14ac:dyDescent="0.3">
      <c r="A562">
        <v>40737</v>
      </c>
      <c r="B562">
        <v>2011</v>
      </c>
      <c r="C562">
        <v>7</v>
      </c>
      <c r="D562">
        <v>15</v>
      </c>
      <c r="E562">
        <v>10.385417</v>
      </c>
      <c r="F562">
        <v>11.045833</v>
      </c>
      <c r="G562">
        <v>12.933332999999999</v>
      </c>
      <c r="H562">
        <v>8.3479170000000007</v>
      </c>
      <c r="I562">
        <v>11.5</v>
      </c>
      <c r="J562">
        <v>14.0625</v>
      </c>
      <c r="K562" t="s">
        <v>34</v>
      </c>
      <c r="L562" t="s">
        <v>34</v>
      </c>
      <c r="M562" t="s">
        <v>34</v>
      </c>
      <c r="N562" t="s">
        <v>34</v>
      </c>
      <c r="O562" t="s">
        <v>34</v>
      </c>
      <c r="P562" t="s">
        <v>34</v>
      </c>
    </row>
    <row r="563" spans="1:16" x14ac:dyDescent="0.3">
      <c r="A563">
        <v>40738</v>
      </c>
      <c r="B563">
        <v>2011</v>
      </c>
      <c r="C563">
        <v>7</v>
      </c>
      <c r="D563">
        <v>16</v>
      </c>
      <c r="E563">
        <v>10.209375</v>
      </c>
      <c r="F563">
        <v>11.237500000000001</v>
      </c>
      <c r="G563">
        <v>13.152082999999999</v>
      </c>
      <c r="H563">
        <v>8.3104169999999993</v>
      </c>
      <c r="I563">
        <v>11.126042</v>
      </c>
      <c r="J563">
        <v>13.654166999999999</v>
      </c>
      <c r="K563" t="s">
        <v>34</v>
      </c>
      <c r="L563" t="s">
        <v>34</v>
      </c>
      <c r="M563" t="s">
        <v>34</v>
      </c>
      <c r="N563" t="s">
        <v>34</v>
      </c>
      <c r="O563" t="s">
        <v>34</v>
      </c>
      <c r="P563" t="s">
        <v>34</v>
      </c>
    </row>
    <row r="564" spans="1:16" x14ac:dyDescent="0.3">
      <c r="A564">
        <v>40739</v>
      </c>
      <c r="B564">
        <v>2011</v>
      </c>
      <c r="C564">
        <v>7</v>
      </c>
      <c r="D564">
        <v>17</v>
      </c>
      <c r="E564">
        <v>9.7520830000000007</v>
      </c>
      <c r="F564">
        <v>11.18125</v>
      </c>
      <c r="G564">
        <v>12.583333</v>
      </c>
      <c r="H564">
        <v>8.092708</v>
      </c>
      <c r="I564">
        <v>10.635417</v>
      </c>
      <c r="J564">
        <v>12.522917</v>
      </c>
      <c r="K564" t="s">
        <v>34</v>
      </c>
      <c r="L564" t="s">
        <v>34</v>
      </c>
      <c r="M564" t="s">
        <v>34</v>
      </c>
      <c r="N564" t="s">
        <v>34</v>
      </c>
      <c r="O564" t="s">
        <v>34</v>
      </c>
      <c r="P564" t="s">
        <v>34</v>
      </c>
    </row>
    <row r="565" spans="1:16" x14ac:dyDescent="0.3">
      <c r="A565">
        <v>40740</v>
      </c>
      <c r="B565">
        <v>2011</v>
      </c>
      <c r="C565">
        <v>7</v>
      </c>
      <c r="D565">
        <v>18</v>
      </c>
      <c r="E565">
        <v>9.4343749999999993</v>
      </c>
      <c r="F565">
        <v>11.45</v>
      </c>
      <c r="G565">
        <v>12.362500000000001</v>
      </c>
      <c r="H565">
        <v>8.1560000000000006</v>
      </c>
      <c r="I565">
        <v>10.567708</v>
      </c>
      <c r="J565">
        <v>12.347917000000001</v>
      </c>
      <c r="K565" t="s">
        <v>34</v>
      </c>
      <c r="L565" t="s">
        <v>34</v>
      </c>
      <c r="M565" t="s">
        <v>34</v>
      </c>
      <c r="N565" t="s">
        <v>34</v>
      </c>
      <c r="O565" t="s">
        <v>34</v>
      </c>
      <c r="P565" t="s">
        <v>34</v>
      </c>
    </row>
    <row r="566" spans="1:16" x14ac:dyDescent="0.3">
      <c r="A566">
        <v>40741</v>
      </c>
      <c r="B566">
        <v>2011</v>
      </c>
      <c r="C566">
        <v>7</v>
      </c>
      <c r="D566">
        <v>19</v>
      </c>
      <c r="E566">
        <v>9.8302080000000007</v>
      </c>
      <c r="F566">
        <v>11.590624999999999</v>
      </c>
      <c r="G566">
        <v>12.297917</v>
      </c>
      <c r="H566">
        <v>8.0865980000000004</v>
      </c>
      <c r="I566">
        <v>10.657292</v>
      </c>
      <c r="J566">
        <v>12.237500000000001</v>
      </c>
      <c r="K566" t="s">
        <v>34</v>
      </c>
      <c r="L566" t="s">
        <v>34</v>
      </c>
      <c r="M566" t="s">
        <v>34</v>
      </c>
      <c r="N566" t="s">
        <v>34</v>
      </c>
      <c r="O566" t="s">
        <v>34</v>
      </c>
      <c r="P566" t="s">
        <v>34</v>
      </c>
    </row>
    <row r="567" spans="1:16" x14ac:dyDescent="0.3">
      <c r="A567">
        <v>40742</v>
      </c>
      <c r="B567">
        <v>2011</v>
      </c>
      <c r="C567">
        <v>7</v>
      </c>
      <c r="D567">
        <v>20</v>
      </c>
      <c r="E567">
        <v>10.24375</v>
      </c>
      <c r="F567">
        <v>11.268750000000001</v>
      </c>
      <c r="G567">
        <v>12.423958000000001</v>
      </c>
      <c r="H567">
        <v>8.40381</v>
      </c>
      <c r="I567">
        <v>11.346875000000001</v>
      </c>
      <c r="J567">
        <v>12.8125</v>
      </c>
      <c r="K567" t="s">
        <v>34</v>
      </c>
      <c r="L567" t="s">
        <v>34</v>
      </c>
      <c r="M567" t="s">
        <v>34</v>
      </c>
      <c r="N567" t="s">
        <v>34</v>
      </c>
      <c r="O567" t="s">
        <v>34</v>
      </c>
      <c r="P567" t="s">
        <v>34</v>
      </c>
    </row>
    <row r="568" spans="1:16" x14ac:dyDescent="0.3">
      <c r="A568">
        <v>40743</v>
      </c>
      <c r="B568">
        <v>2011</v>
      </c>
      <c r="C568">
        <v>7</v>
      </c>
      <c r="D568">
        <v>21</v>
      </c>
      <c r="E568">
        <v>10.020833</v>
      </c>
      <c r="F568">
        <v>11.307292</v>
      </c>
      <c r="G568">
        <v>12.417707999999999</v>
      </c>
      <c r="H568">
        <v>8.1624999999999996</v>
      </c>
      <c r="I568">
        <v>11.0375</v>
      </c>
      <c r="J568">
        <v>13.28125</v>
      </c>
      <c r="K568" t="s">
        <v>34</v>
      </c>
      <c r="L568" t="s">
        <v>34</v>
      </c>
      <c r="M568" t="s">
        <v>34</v>
      </c>
      <c r="N568" t="s">
        <v>34</v>
      </c>
      <c r="O568" t="s">
        <v>34</v>
      </c>
      <c r="P568" t="s">
        <v>34</v>
      </c>
    </row>
    <row r="569" spans="1:16" x14ac:dyDescent="0.3">
      <c r="A569">
        <v>40744</v>
      </c>
      <c r="B569">
        <v>2011</v>
      </c>
      <c r="C569">
        <v>7</v>
      </c>
      <c r="D569">
        <v>22</v>
      </c>
      <c r="E569">
        <v>10.552083</v>
      </c>
      <c r="F569">
        <v>11.581250000000001</v>
      </c>
      <c r="G569">
        <v>13.048958000000001</v>
      </c>
      <c r="H569">
        <v>8.3354169999999996</v>
      </c>
      <c r="I569">
        <v>11.578125</v>
      </c>
      <c r="J569">
        <v>13.485417</v>
      </c>
      <c r="K569" t="s">
        <v>34</v>
      </c>
      <c r="L569" t="s">
        <v>34</v>
      </c>
      <c r="M569" t="s">
        <v>34</v>
      </c>
      <c r="N569" t="s">
        <v>34</v>
      </c>
      <c r="O569" t="s">
        <v>34</v>
      </c>
      <c r="P569" t="s">
        <v>34</v>
      </c>
    </row>
    <row r="570" spans="1:16" x14ac:dyDescent="0.3">
      <c r="A570">
        <v>40745</v>
      </c>
      <c r="B570">
        <v>2011</v>
      </c>
      <c r="C570">
        <v>7</v>
      </c>
      <c r="D570">
        <v>23</v>
      </c>
      <c r="E570">
        <v>10.486458000000001</v>
      </c>
      <c r="F570">
        <v>12.480207999999999</v>
      </c>
      <c r="G570">
        <v>13.485417</v>
      </c>
      <c r="H570">
        <v>8.452083</v>
      </c>
      <c r="I570">
        <v>11.886457999999999</v>
      </c>
      <c r="J570">
        <v>14.314583000000001</v>
      </c>
      <c r="K570" t="s">
        <v>34</v>
      </c>
      <c r="L570" t="s">
        <v>34</v>
      </c>
      <c r="M570" t="s">
        <v>34</v>
      </c>
      <c r="N570" t="s">
        <v>34</v>
      </c>
      <c r="O570" t="s">
        <v>34</v>
      </c>
      <c r="P570" t="s">
        <v>34</v>
      </c>
    </row>
    <row r="571" spans="1:16" x14ac:dyDescent="0.3">
      <c r="A571">
        <v>40746</v>
      </c>
      <c r="B571">
        <v>2011</v>
      </c>
      <c r="C571">
        <v>7</v>
      </c>
      <c r="D571">
        <v>24</v>
      </c>
      <c r="E571">
        <v>11.067708</v>
      </c>
      <c r="F571">
        <v>12.515625</v>
      </c>
      <c r="G571">
        <v>14.482291999999999</v>
      </c>
      <c r="H571">
        <v>8.5281249999999993</v>
      </c>
      <c r="I571">
        <v>12.290625</v>
      </c>
      <c r="J571">
        <v>14.966666999999999</v>
      </c>
      <c r="K571" t="s">
        <v>34</v>
      </c>
      <c r="L571" t="s">
        <v>34</v>
      </c>
      <c r="M571" t="s">
        <v>34</v>
      </c>
      <c r="N571" t="s">
        <v>34</v>
      </c>
      <c r="O571" t="s">
        <v>34</v>
      </c>
      <c r="P571" t="s">
        <v>34</v>
      </c>
    </row>
    <row r="572" spans="1:16" x14ac:dyDescent="0.3">
      <c r="A572">
        <v>40747</v>
      </c>
      <c r="B572">
        <v>2011</v>
      </c>
      <c r="C572">
        <v>7</v>
      </c>
      <c r="D572">
        <v>25</v>
      </c>
      <c r="E572">
        <v>11.141667</v>
      </c>
      <c r="F572">
        <v>12.232291999999999</v>
      </c>
      <c r="G572">
        <v>15.021875</v>
      </c>
      <c r="H572">
        <v>8.3572919999999993</v>
      </c>
      <c r="I572">
        <v>11.643750000000001</v>
      </c>
      <c r="J572">
        <v>14.5</v>
      </c>
      <c r="K572" t="s">
        <v>34</v>
      </c>
      <c r="L572" t="s">
        <v>34</v>
      </c>
      <c r="M572" t="s">
        <v>34</v>
      </c>
      <c r="N572" t="s">
        <v>34</v>
      </c>
      <c r="O572" t="s">
        <v>34</v>
      </c>
      <c r="P572" t="s">
        <v>34</v>
      </c>
    </row>
    <row r="573" spans="1:16" x14ac:dyDescent="0.3">
      <c r="A573">
        <v>40748</v>
      </c>
      <c r="B573">
        <v>2011</v>
      </c>
      <c r="C573">
        <v>7</v>
      </c>
      <c r="D573">
        <v>26</v>
      </c>
      <c r="E573">
        <v>10.688542</v>
      </c>
      <c r="F573">
        <v>13.35</v>
      </c>
      <c r="G573">
        <v>14.263541999999999</v>
      </c>
      <c r="H573">
        <v>8.4781250000000004</v>
      </c>
      <c r="I573">
        <v>12.3</v>
      </c>
      <c r="J573">
        <v>13.94375</v>
      </c>
      <c r="K573" t="s">
        <v>34</v>
      </c>
      <c r="L573" t="s">
        <v>34</v>
      </c>
      <c r="M573" t="s">
        <v>34</v>
      </c>
      <c r="N573" t="s">
        <v>34</v>
      </c>
      <c r="O573" t="s">
        <v>34</v>
      </c>
      <c r="P573" t="s">
        <v>34</v>
      </c>
    </row>
    <row r="574" spans="1:16" x14ac:dyDescent="0.3">
      <c r="A574">
        <v>40749</v>
      </c>
      <c r="B574">
        <v>2011</v>
      </c>
      <c r="C574">
        <v>7</v>
      </c>
      <c r="D574">
        <v>27</v>
      </c>
      <c r="E574">
        <v>10.608333</v>
      </c>
      <c r="F574">
        <v>13.546875</v>
      </c>
      <c r="G574">
        <v>14.074999999999999</v>
      </c>
      <c r="H574">
        <v>8.5062499999999996</v>
      </c>
      <c r="I574">
        <v>12.259375</v>
      </c>
      <c r="J574">
        <v>14.762499999999999</v>
      </c>
      <c r="K574" t="s">
        <v>34</v>
      </c>
      <c r="L574" t="s">
        <v>34</v>
      </c>
      <c r="M574" t="s">
        <v>34</v>
      </c>
      <c r="N574" t="s">
        <v>34</v>
      </c>
      <c r="O574" t="s">
        <v>34</v>
      </c>
      <c r="P574" t="s">
        <v>34</v>
      </c>
    </row>
    <row r="575" spans="1:16" x14ac:dyDescent="0.3">
      <c r="A575">
        <v>40750</v>
      </c>
      <c r="B575">
        <v>2011</v>
      </c>
      <c r="C575">
        <v>7</v>
      </c>
      <c r="D575">
        <v>28</v>
      </c>
      <c r="E575">
        <v>10.75</v>
      </c>
      <c r="F575">
        <v>13.595833000000001</v>
      </c>
      <c r="G575">
        <v>14.304167</v>
      </c>
      <c r="H575">
        <v>8.5291669999999993</v>
      </c>
      <c r="I575">
        <v>12.478947</v>
      </c>
      <c r="J575">
        <v>14.887499999999999</v>
      </c>
      <c r="K575" t="s">
        <v>34</v>
      </c>
      <c r="L575" t="s">
        <v>34</v>
      </c>
      <c r="M575" t="s">
        <v>34</v>
      </c>
      <c r="N575" t="s">
        <v>34</v>
      </c>
      <c r="O575" t="s">
        <v>34</v>
      </c>
      <c r="P575" t="s">
        <v>34</v>
      </c>
    </row>
    <row r="576" spans="1:16" x14ac:dyDescent="0.3">
      <c r="A576">
        <v>40751</v>
      </c>
      <c r="B576">
        <v>2011</v>
      </c>
      <c r="C576">
        <v>7</v>
      </c>
      <c r="D576">
        <v>29</v>
      </c>
      <c r="E576">
        <v>11.032292</v>
      </c>
      <c r="F576">
        <v>13.651042</v>
      </c>
      <c r="G576">
        <v>14.959375</v>
      </c>
      <c r="H576">
        <v>8.5666670000000007</v>
      </c>
      <c r="I576">
        <v>12.788542</v>
      </c>
      <c r="J576">
        <v>15.304167</v>
      </c>
      <c r="K576" t="s">
        <v>34</v>
      </c>
      <c r="L576" t="s">
        <v>34</v>
      </c>
      <c r="M576" t="s">
        <v>34</v>
      </c>
      <c r="N576" t="s">
        <v>34</v>
      </c>
      <c r="O576" t="s">
        <v>34</v>
      </c>
      <c r="P576" t="s">
        <v>34</v>
      </c>
    </row>
    <row r="577" spans="1:16" x14ac:dyDescent="0.3">
      <c r="A577">
        <v>40752</v>
      </c>
      <c r="B577">
        <v>2011</v>
      </c>
      <c r="C577">
        <v>7</v>
      </c>
      <c r="D577">
        <v>30</v>
      </c>
      <c r="E577">
        <v>11.197917</v>
      </c>
      <c r="F577">
        <v>13.490625</v>
      </c>
      <c r="G577">
        <v>15.420833</v>
      </c>
      <c r="H577">
        <v>8.577083</v>
      </c>
      <c r="I577">
        <v>12.841666999999999</v>
      </c>
      <c r="J577">
        <v>15.658333000000001</v>
      </c>
      <c r="K577" t="s">
        <v>34</v>
      </c>
      <c r="L577" t="s">
        <v>34</v>
      </c>
      <c r="M577" t="s">
        <v>34</v>
      </c>
      <c r="N577" t="s">
        <v>34</v>
      </c>
      <c r="O577" t="s">
        <v>34</v>
      </c>
      <c r="P577" t="s">
        <v>34</v>
      </c>
    </row>
    <row r="578" spans="1:16" x14ac:dyDescent="0.3">
      <c r="A578">
        <v>40753</v>
      </c>
      <c r="B578">
        <v>2011</v>
      </c>
      <c r="C578">
        <v>7</v>
      </c>
      <c r="D578">
        <v>31</v>
      </c>
      <c r="E578">
        <v>11.103125</v>
      </c>
      <c r="F578">
        <v>13.415625</v>
      </c>
      <c r="G578">
        <v>15.422917</v>
      </c>
      <c r="H578">
        <v>8.5708330000000004</v>
      </c>
      <c r="I578">
        <v>12.75</v>
      </c>
      <c r="J578">
        <v>15.727083</v>
      </c>
      <c r="K578" t="s">
        <v>34</v>
      </c>
      <c r="L578" t="s">
        <v>34</v>
      </c>
      <c r="M578" t="s">
        <v>34</v>
      </c>
      <c r="N578" t="s">
        <v>34</v>
      </c>
      <c r="O578" t="s">
        <v>34</v>
      </c>
      <c r="P578" t="s">
        <v>34</v>
      </c>
    </row>
    <row r="579" spans="1:16" x14ac:dyDescent="0.3">
      <c r="A579">
        <v>40754</v>
      </c>
      <c r="B579">
        <v>2011</v>
      </c>
      <c r="C579">
        <v>8</v>
      </c>
      <c r="D579">
        <v>1</v>
      </c>
      <c r="E579">
        <v>11.2125</v>
      </c>
      <c r="F579">
        <v>13.390625</v>
      </c>
      <c r="G579">
        <v>15.680208</v>
      </c>
      <c r="H579">
        <v>8.561458</v>
      </c>
      <c r="I579">
        <v>12.820833</v>
      </c>
      <c r="J579">
        <v>15.8125</v>
      </c>
      <c r="K579" t="s">
        <v>34</v>
      </c>
      <c r="L579" t="s">
        <v>34</v>
      </c>
      <c r="M579" t="s">
        <v>34</v>
      </c>
      <c r="N579" t="s">
        <v>34</v>
      </c>
      <c r="O579" t="s">
        <v>34</v>
      </c>
      <c r="P579" t="s">
        <v>34</v>
      </c>
    </row>
    <row r="580" spans="1:16" x14ac:dyDescent="0.3">
      <c r="A580">
        <v>40755</v>
      </c>
      <c r="B580">
        <v>2011</v>
      </c>
      <c r="C580">
        <v>8</v>
      </c>
      <c r="D580">
        <v>2</v>
      </c>
      <c r="E580">
        <v>11.25</v>
      </c>
      <c r="F580">
        <v>13.25</v>
      </c>
      <c r="G580">
        <v>15.956250000000001</v>
      </c>
      <c r="H580">
        <v>8.5802080000000007</v>
      </c>
      <c r="I580">
        <v>12.838542</v>
      </c>
      <c r="J580">
        <v>15.664583</v>
      </c>
      <c r="K580" t="s">
        <v>34</v>
      </c>
      <c r="L580" t="s">
        <v>34</v>
      </c>
      <c r="M580" t="s">
        <v>34</v>
      </c>
      <c r="N580" t="s">
        <v>34</v>
      </c>
      <c r="O580" t="s">
        <v>34</v>
      </c>
      <c r="P580" t="s">
        <v>34</v>
      </c>
    </row>
    <row r="581" spans="1:16" x14ac:dyDescent="0.3">
      <c r="A581">
        <v>40756</v>
      </c>
      <c r="B581">
        <v>2011</v>
      </c>
      <c r="C581">
        <v>8</v>
      </c>
      <c r="D581">
        <v>3</v>
      </c>
      <c r="E581">
        <v>10.897917</v>
      </c>
      <c r="F581">
        <v>13.336458</v>
      </c>
      <c r="G581">
        <v>15.643750000000001</v>
      </c>
      <c r="H581">
        <v>8.5374999999999996</v>
      </c>
      <c r="I581">
        <v>12.689583000000001</v>
      </c>
      <c r="J581">
        <v>15.520833</v>
      </c>
      <c r="K581" t="s">
        <v>34</v>
      </c>
      <c r="L581" t="s">
        <v>34</v>
      </c>
      <c r="M581" t="s">
        <v>34</v>
      </c>
      <c r="N581" t="s">
        <v>34</v>
      </c>
      <c r="O581" t="s">
        <v>34</v>
      </c>
      <c r="P581" t="s">
        <v>34</v>
      </c>
    </row>
    <row r="582" spans="1:16" x14ac:dyDescent="0.3">
      <c r="A582">
        <v>40757</v>
      </c>
      <c r="B582">
        <v>2011</v>
      </c>
      <c r="C582">
        <v>8</v>
      </c>
      <c r="D582">
        <v>4</v>
      </c>
      <c r="E582">
        <v>11.052083</v>
      </c>
      <c r="F582">
        <v>14.101042</v>
      </c>
      <c r="G582">
        <v>15.735417</v>
      </c>
      <c r="H582">
        <v>8.5604169999999993</v>
      </c>
      <c r="I582">
        <v>12.844792</v>
      </c>
      <c r="J582">
        <v>15.316667000000001</v>
      </c>
      <c r="K582" t="s">
        <v>34</v>
      </c>
      <c r="L582" t="s">
        <v>34</v>
      </c>
      <c r="M582" t="s">
        <v>34</v>
      </c>
      <c r="N582" t="s">
        <v>34</v>
      </c>
      <c r="O582" t="s">
        <v>34</v>
      </c>
      <c r="P582" t="s">
        <v>34</v>
      </c>
    </row>
    <row r="583" spans="1:16" x14ac:dyDescent="0.3">
      <c r="A583">
        <v>40758</v>
      </c>
      <c r="B583">
        <v>2011</v>
      </c>
      <c r="C583">
        <v>8</v>
      </c>
      <c r="D583">
        <v>5</v>
      </c>
      <c r="E583">
        <v>11.215624999999999</v>
      </c>
      <c r="F583">
        <v>13.53125</v>
      </c>
      <c r="G583">
        <v>16.175000000000001</v>
      </c>
      <c r="H583">
        <v>8.6052079999999993</v>
      </c>
      <c r="I583">
        <v>13.028124999999999</v>
      </c>
      <c r="J583">
        <v>15.479167</v>
      </c>
      <c r="K583" t="s">
        <v>34</v>
      </c>
      <c r="L583" t="s">
        <v>34</v>
      </c>
      <c r="M583" t="s">
        <v>34</v>
      </c>
      <c r="N583" t="s">
        <v>34</v>
      </c>
      <c r="O583" t="s">
        <v>34</v>
      </c>
      <c r="P583" t="s">
        <v>34</v>
      </c>
    </row>
    <row r="584" spans="1:16" x14ac:dyDescent="0.3">
      <c r="A584">
        <v>40759</v>
      </c>
      <c r="B584">
        <v>2011</v>
      </c>
      <c r="C584">
        <v>8</v>
      </c>
      <c r="D584">
        <v>6</v>
      </c>
      <c r="E584">
        <v>10.930208</v>
      </c>
      <c r="F584">
        <v>14.061458</v>
      </c>
      <c r="G584">
        <v>15.848958</v>
      </c>
      <c r="H584">
        <v>8.5354170000000007</v>
      </c>
      <c r="I584">
        <v>12.933332999999999</v>
      </c>
      <c r="J584">
        <v>15.589582999999999</v>
      </c>
      <c r="K584" t="s">
        <v>34</v>
      </c>
      <c r="L584" t="s">
        <v>34</v>
      </c>
      <c r="M584" t="s">
        <v>34</v>
      </c>
      <c r="N584" t="s">
        <v>34</v>
      </c>
      <c r="O584" t="s">
        <v>34</v>
      </c>
      <c r="P584" t="s">
        <v>34</v>
      </c>
    </row>
    <row r="585" spans="1:16" x14ac:dyDescent="0.3">
      <c r="A585">
        <v>40760</v>
      </c>
      <c r="B585">
        <v>2011</v>
      </c>
      <c r="C585">
        <v>8</v>
      </c>
      <c r="D585">
        <v>7</v>
      </c>
      <c r="E585">
        <v>10.879167000000001</v>
      </c>
      <c r="F585">
        <v>13.817708</v>
      </c>
      <c r="G585">
        <v>15.942708</v>
      </c>
      <c r="H585">
        <v>8.5656250000000007</v>
      </c>
      <c r="I585">
        <v>12.884375</v>
      </c>
      <c r="J585">
        <v>15.535417000000001</v>
      </c>
      <c r="K585" t="s">
        <v>34</v>
      </c>
      <c r="L585" t="s">
        <v>34</v>
      </c>
      <c r="M585" t="s">
        <v>34</v>
      </c>
      <c r="N585" t="s">
        <v>34</v>
      </c>
      <c r="O585" t="s">
        <v>34</v>
      </c>
      <c r="P585" t="s">
        <v>34</v>
      </c>
    </row>
    <row r="586" spans="1:16" x14ac:dyDescent="0.3">
      <c r="A586">
        <v>40761</v>
      </c>
      <c r="B586">
        <v>2011</v>
      </c>
      <c r="C586">
        <v>8</v>
      </c>
      <c r="D586">
        <v>8</v>
      </c>
      <c r="E586">
        <v>10.753125000000001</v>
      </c>
      <c r="F586">
        <v>13.517708000000001</v>
      </c>
      <c r="G586">
        <v>15.803125</v>
      </c>
      <c r="H586">
        <v>8.579167</v>
      </c>
      <c r="I586">
        <v>12.797917</v>
      </c>
      <c r="J586">
        <v>14.543749999999999</v>
      </c>
      <c r="K586" t="s">
        <v>34</v>
      </c>
      <c r="L586" t="s">
        <v>34</v>
      </c>
      <c r="M586" t="s">
        <v>34</v>
      </c>
      <c r="N586" t="s">
        <v>34</v>
      </c>
      <c r="O586" t="s">
        <v>34</v>
      </c>
      <c r="P586" t="s">
        <v>34</v>
      </c>
    </row>
    <row r="587" spans="1:16" x14ac:dyDescent="0.3">
      <c r="A587">
        <v>40762</v>
      </c>
      <c r="B587">
        <v>2011</v>
      </c>
      <c r="C587">
        <v>8</v>
      </c>
      <c r="D587">
        <v>9</v>
      </c>
      <c r="E587">
        <v>10.630208</v>
      </c>
      <c r="F587">
        <v>13.511457999999999</v>
      </c>
      <c r="G587">
        <v>15.861458000000001</v>
      </c>
      <c r="H587">
        <v>8.5552080000000004</v>
      </c>
      <c r="I587">
        <v>12.782609000000001</v>
      </c>
      <c r="J587">
        <v>15.085417</v>
      </c>
      <c r="K587" t="s">
        <v>34</v>
      </c>
      <c r="L587" t="s">
        <v>34</v>
      </c>
      <c r="M587" t="s">
        <v>34</v>
      </c>
      <c r="N587" t="s">
        <v>34</v>
      </c>
      <c r="O587" t="s">
        <v>34</v>
      </c>
      <c r="P587" t="s">
        <v>34</v>
      </c>
    </row>
    <row r="588" spans="1:16" x14ac:dyDescent="0.3">
      <c r="A588">
        <v>40763</v>
      </c>
      <c r="B588">
        <v>2011</v>
      </c>
      <c r="C588">
        <v>8</v>
      </c>
      <c r="D588">
        <v>10</v>
      </c>
      <c r="E588">
        <v>10.143750000000001</v>
      </c>
      <c r="F588">
        <v>13.927083</v>
      </c>
      <c r="G588">
        <v>15.054167</v>
      </c>
      <c r="H588">
        <v>8.4739579999999997</v>
      </c>
      <c r="I588">
        <v>12.540625</v>
      </c>
      <c r="J588">
        <v>15.004167000000001</v>
      </c>
      <c r="K588" t="s">
        <v>34</v>
      </c>
      <c r="L588" t="s">
        <v>34</v>
      </c>
      <c r="M588" t="s">
        <v>34</v>
      </c>
      <c r="N588" t="s">
        <v>34</v>
      </c>
      <c r="O588" t="s">
        <v>34</v>
      </c>
      <c r="P588" t="s">
        <v>34</v>
      </c>
    </row>
    <row r="589" spans="1:16" x14ac:dyDescent="0.3">
      <c r="A589">
        <v>40764</v>
      </c>
      <c r="B589">
        <v>2011</v>
      </c>
      <c r="C589">
        <v>8</v>
      </c>
      <c r="D589">
        <v>11</v>
      </c>
      <c r="E589">
        <v>9.9416670000000007</v>
      </c>
      <c r="F589">
        <v>13.888541999999999</v>
      </c>
      <c r="G589">
        <v>14.372916999999999</v>
      </c>
      <c r="H589">
        <v>8.5208329999999997</v>
      </c>
      <c r="I589">
        <v>12.401042</v>
      </c>
      <c r="J589">
        <v>14.804167</v>
      </c>
      <c r="K589" t="s">
        <v>34</v>
      </c>
      <c r="L589" t="s">
        <v>34</v>
      </c>
      <c r="M589" t="s">
        <v>34</v>
      </c>
      <c r="N589" t="s">
        <v>34</v>
      </c>
      <c r="O589" t="s">
        <v>34</v>
      </c>
      <c r="P589" t="s">
        <v>34</v>
      </c>
    </row>
    <row r="590" spans="1:16" x14ac:dyDescent="0.3">
      <c r="A590">
        <v>40765</v>
      </c>
      <c r="B590">
        <v>2011</v>
      </c>
      <c r="C590">
        <v>8</v>
      </c>
      <c r="D590">
        <v>12</v>
      </c>
      <c r="E590">
        <v>10.305208</v>
      </c>
      <c r="F590">
        <v>13.209375</v>
      </c>
      <c r="G590">
        <v>14.860417</v>
      </c>
      <c r="H590">
        <v>8.625</v>
      </c>
      <c r="I590">
        <v>12.528124999999999</v>
      </c>
      <c r="J590">
        <v>15.00625</v>
      </c>
      <c r="K590" t="s">
        <v>34</v>
      </c>
      <c r="L590" t="s">
        <v>34</v>
      </c>
      <c r="M590" t="s">
        <v>34</v>
      </c>
      <c r="N590" t="s">
        <v>34</v>
      </c>
      <c r="O590" t="s">
        <v>34</v>
      </c>
      <c r="P590" t="s">
        <v>34</v>
      </c>
    </row>
    <row r="591" spans="1:16" x14ac:dyDescent="0.3">
      <c r="A591">
        <v>40766</v>
      </c>
      <c r="B591">
        <v>2011</v>
      </c>
      <c r="C591">
        <v>8</v>
      </c>
      <c r="D591">
        <v>13</v>
      </c>
      <c r="E591">
        <v>10.283333000000001</v>
      </c>
      <c r="F591">
        <v>12.81875</v>
      </c>
      <c r="G591">
        <v>15.005208</v>
      </c>
      <c r="H591">
        <v>8.641667</v>
      </c>
      <c r="I591">
        <v>12.373958</v>
      </c>
      <c r="J591">
        <v>14.397917</v>
      </c>
      <c r="K591" t="s">
        <v>34</v>
      </c>
      <c r="L591" t="s">
        <v>34</v>
      </c>
      <c r="M591" t="s">
        <v>34</v>
      </c>
      <c r="N591" t="s">
        <v>34</v>
      </c>
      <c r="O591" t="s">
        <v>34</v>
      </c>
      <c r="P591" t="s">
        <v>34</v>
      </c>
    </row>
    <row r="592" spans="1:16" x14ac:dyDescent="0.3">
      <c r="A592">
        <v>40767</v>
      </c>
      <c r="B592">
        <v>2011</v>
      </c>
      <c r="C592">
        <v>8</v>
      </c>
      <c r="D592">
        <v>14</v>
      </c>
      <c r="E592">
        <v>10.402082999999999</v>
      </c>
      <c r="F592">
        <v>13.209375</v>
      </c>
      <c r="G592">
        <v>15.482291999999999</v>
      </c>
      <c r="H592">
        <v>8.6770829999999997</v>
      </c>
      <c r="I592">
        <v>12.637499999999999</v>
      </c>
      <c r="J592">
        <v>15.018750000000001</v>
      </c>
      <c r="K592" t="s">
        <v>34</v>
      </c>
      <c r="L592" t="s">
        <v>34</v>
      </c>
      <c r="M592" t="s">
        <v>34</v>
      </c>
      <c r="N592" t="s">
        <v>34</v>
      </c>
      <c r="O592" t="s">
        <v>34</v>
      </c>
      <c r="P592" t="s">
        <v>34</v>
      </c>
    </row>
    <row r="593" spans="1:16" x14ac:dyDescent="0.3">
      <c r="A593">
        <v>40768</v>
      </c>
      <c r="B593">
        <v>2011</v>
      </c>
      <c r="C593">
        <v>8</v>
      </c>
      <c r="D593">
        <v>15</v>
      </c>
      <c r="E593">
        <v>10.004167000000001</v>
      </c>
      <c r="F593">
        <v>13.094792</v>
      </c>
      <c r="G593">
        <v>14.983333</v>
      </c>
      <c r="H593">
        <v>8.623958</v>
      </c>
      <c r="I593">
        <v>12.360417</v>
      </c>
      <c r="J593">
        <v>15.047917</v>
      </c>
      <c r="K593" t="s">
        <v>34</v>
      </c>
      <c r="L593" t="s">
        <v>34</v>
      </c>
      <c r="M593" t="s">
        <v>34</v>
      </c>
      <c r="N593" t="s">
        <v>34</v>
      </c>
      <c r="O593" t="s">
        <v>34</v>
      </c>
      <c r="P593" t="s">
        <v>34</v>
      </c>
    </row>
    <row r="594" spans="1:16" x14ac:dyDescent="0.3">
      <c r="A594">
        <v>40769</v>
      </c>
      <c r="B594">
        <v>2011</v>
      </c>
      <c r="C594">
        <v>8</v>
      </c>
      <c r="D594">
        <v>16</v>
      </c>
      <c r="E594">
        <v>9.9895829999999997</v>
      </c>
      <c r="F594">
        <v>13.460417</v>
      </c>
      <c r="G594">
        <v>14.863542000000001</v>
      </c>
      <c r="H594">
        <v>8.626042</v>
      </c>
      <c r="I594">
        <v>12.369792</v>
      </c>
      <c r="J594">
        <v>14.862500000000001</v>
      </c>
      <c r="K594" t="s">
        <v>34</v>
      </c>
      <c r="L594" t="s">
        <v>34</v>
      </c>
      <c r="M594" t="s">
        <v>34</v>
      </c>
      <c r="N594" t="s">
        <v>34</v>
      </c>
      <c r="O594" t="s">
        <v>34</v>
      </c>
      <c r="P594" t="s">
        <v>34</v>
      </c>
    </row>
    <row r="595" spans="1:16" x14ac:dyDescent="0.3">
      <c r="A595">
        <v>40770</v>
      </c>
      <c r="B595">
        <v>2011</v>
      </c>
      <c r="C595">
        <v>8</v>
      </c>
      <c r="D595">
        <v>17</v>
      </c>
      <c r="E595">
        <v>10.168749999999999</v>
      </c>
      <c r="F595">
        <v>13.541667</v>
      </c>
      <c r="G595">
        <v>15.040625</v>
      </c>
      <c r="H595">
        <v>8.6319590000000002</v>
      </c>
      <c r="I595">
        <v>12.560416999999999</v>
      </c>
      <c r="J595">
        <v>14.893750000000001</v>
      </c>
      <c r="K595" t="s">
        <v>34</v>
      </c>
      <c r="L595" t="s">
        <v>34</v>
      </c>
      <c r="M595" t="s">
        <v>34</v>
      </c>
      <c r="N595" t="s">
        <v>34</v>
      </c>
      <c r="O595" t="s">
        <v>34</v>
      </c>
      <c r="P595" t="s">
        <v>34</v>
      </c>
    </row>
    <row r="596" spans="1:16" x14ac:dyDescent="0.3">
      <c r="A596">
        <v>40771</v>
      </c>
      <c r="B596">
        <v>2011</v>
      </c>
      <c r="C596">
        <v>8</v>
      </c>
      <c r="D596">
        <v>18</v>
      </c>
      <c r="E596">
        <v>10.001042</v>
      </c>
      <c r="F596">
        <v>13.559374999999999</v>
      </c>
      <c r="G596">
        <v>14.4125</v>
      </c>
      <c r="H596">
        <v>8.6052079999999993</v>
      </c>
      <c r="I596">
        <v>12.270833</v>
      </c>
      <c r="J596">
        <v>14.777082999999999</v>
      </c>
      <c r="K596" t="s">
        <v>34</v>
      </c>
      <c r="L596" t="s">
        <v>34</v>
      </c>
      <c r="M596" t="s">
        <v>34</v>
      </c>
      <c r="N596" t="s">
        <v>34</v>
      </c>
      <c r="O596" t="s">
        <v>34</v>
      </c>
      <c r="P596" t="s">
        <v>34</v>
      </c>
    </row>
    <row r="597" spans="1:16" x14ac:dyDescent="0.3">
      <c r="A597">
        <v>40772</v>
      </c>
      <c r="B597">
        <v>2011</v>
      </c>
      <c r="C597">
        <v>8</v>
      </c>
      <c r="D597">
        <v>19</v>
      </c>
      <c r="E597">
        <v>10.177083</v>
      </c>
      <c r="F597">
        <v>13.425000000000001</v>
      </c>
      <c r="G597">
        <v>14.642708000000001</v>
      </c>
      <c r="H597">
        <v>8.6541669999999993</v>
      </c>
      <c r="I597">
        <v>12.403124999999999</v>
      </c>
      <c r="J597">
        <v>14.722917000000001</v>
      </c>
      <c r="K597" t="s">
        <v>34</v>
      </c>
      <c r="L597" t="s">
        <v>34</v>
      </c>
      <c r="M597" t="s">
        <v>34</v>
      </c>
      <c r="N597" t="s">
        <v>34</v>
      </c>
      <c r="O597" t="s">
        <v>34</v>
      </c>
      <c r="P597" t="s">
        <v>34</v>
      </c>
    </row>
    <row r="598" spans="1:16" x14ac:dyDescent="0.3">
      <c r="A598">
        <v>40773</v>
      </c>
      <c r="B598">
        <v>2011</v>
      </c>
      <c r="C598">
        <v>8</v>
      </c>
      <c r="D598">
        <v>20</v>
      </c>
      <c r="E598">
        <v>10.481249999999999</v>
      </c>
      <c r="F598">
        <v>13.545833</v>
      </c>
      <c r="G598">
        <v>15.169791999999999</v>
      </c>
      <c r="H598">
        <v>8.639583</v>
      </c>
      <c r="I598">
        <v>12.61875</v>
      </c>
      <c r="J598">
        <v>15.0625</v>
      </c>
      <c r="K598" t="s">
        <v>34</v>
      </c>
      <c r="L598" t="s">
        <v>34</v>
      </c>
      <c r="M598" t="s">
        <v>34</v>
      </c>
      <c r="N598" t="s">
        <v>34</v>
      </c>
      <c r="O598" t="s">
        <v>34</v>
      </c>
      <c r="P598" t="s">
        <v>34</v>
      </c>
    </row>
    <row r="599" spans="1:16" x14ac:dyDescent="0.3">
      <c r="A599">
        <v>40774</v>
      </c>
      <c r="B599">
        <v>2011</v>
      </c>
      <c r="C599">
        <v>8</v>
      </c>
      <c r="D599">
        <v>21</v>
      </c>
      <c r="E599">
        <v>10.836458</v>
      </c>
      <c r="F599">
        <v>13.645833</v>
      </c>
      <c r="G599">
        <v>15.904166999999999</v>
      </c>
      <c r="H599">
        <v>8.688542</v>
      </c>
      <c r="I599">
        <v>12.865625</v>
      </c>
      <c r="J599">
        <v>15.514583</v>
      </c>
      <c r="K599" t="s">
        <v>34</v>
      </c>
      <c r="L599" t="s">
        <v>34</v>
      </c>
      <c r="M599" t="s">
        <v>34</v>
      </c>
      <c r="N599" t="s">
        <v>34</v>
      </c>
      <c r="O599" t="s">
        <v>34</v>
      </c>
      <c r="P599" t="s">
        <v>34</v>
      </c>
    </row>
    <row r="600" spans="1:16" x14ac:dyDescent="0.3">
      <c r="A600">
        <v>40775</v>
      </c>
      <c r="B600">
        <v>2011</v>
      </c>
      <c r="C600">
        <v>8</v>
      </c>
      <c r="D600">
        <v>22</v>
      </c>
      <c r="E600">
        <v>10.897917</v>
      </c>
      <c r="F600">
        <v>12.703125</v>
      </c>
      <c r="G600">
        <v>16.307292</v>
      </c>
      <c r="H600">
        <v>8.6322919999999996</v>
      </c>
      <c r="I600">
        <v>12.801042000000001</v>
      </c>
      <c r="J600">
        <v>15.533333000000001</v>
      </c>
      <c r="K600" t="s">
        <v>34</v>
      </c>
      <c r="L600" t="s">
        <v>34</v>
      </c>
      <c r="M600" t="s">
        <v>34</v>
      </c>
      <c r="N600" t="s">
        <v>34</v>
      </c>
      <c r="O600" t="s">
        <v>34</v>
      </c>
      <c r="P600" t="s">
        <v>34</v>
      </c>
    </row>
    <row r="601" spans="1:16" x14ac:dyDescent="0.3">
      <c r="A601">
        <v>40776</v>
      </c>
      <c r="B601">
        <v>2011</v>
      </c>
      <c r="C601">
        <v>8</v>
      </c>
      <c r="D601">
        <v>23</v>
      </c>
      <c r="E601">
        <v>10.613542000000001</v>
      </c>
      <c r="F601">
        <v>13.3375</v>
      </c>
      <c r="G601">
        <v>15.926042000000001</v>
      </c>
      <c r="H601">
        <v>8.6354170000000003</v>
      </c>
      <c r="I601">
        <v>12.543749999999999</v>
      </c>
      <c r="J601">
        <v>15.664583</v>
      </c>
      <c r="K601" t="s">
        <v>34</v>
      </c>
      <c r="L601" t="s">
        <v>34</v>
      </c>
      <c r="M601" t="s">
        <v>34</v>
      </c>
      <c r="N601" t="s">
        <v>34</v>
      </c>
      <c r="O601" t="s">
        <v>34</v>
      </c>
      <c r="P601" t="s">
        <v>34</v>
      </c>
    </row>
    <row r="602" spans="1:16" x14ac:dyDescent="0.3">
      <c r="A602">
        <v>40777</v>
      </c>
      <c r="B602">
        <v>2011</v>
      </c>
      <c r="C602">
        <v>8</v>
      </c>
      <c r="D602">
        <v>24</v>
      </c>
      <c r="E602">
        <v>10.480207999999999</v>
      </c>
      <c r="F602">
        <v>13.372916999999999</v>
      </c>
      <c r="G602">
        <v>16.2</v>
      </c>
      <c r="H602">
        <v>8.6385419999999993</v>
      </c>
      <c r="I602">
        <v>12.553125</v>
      </c>
      <c r="J602">
        <v>15.518750000000001</v>
      </c>
      <c r="K602" t="s">
        <v>34</v>
      </c>
      <c r="L602" t="s">
        <v>34</v>
      </c>
      <c r="M602" t="s">
        <v>34</v>
      </c>
      <c r="N602" t="s">
        <v>34</v>
      </c>
      <c r="O602" t="s">
        <v>34</v>
      </c>
      <c r="P602" t="s">
        <v>34</v>
      </c>
    </row>
    <row r="603" spans="1:16" x14ac:dyDescent="0.3">
      <c r="A603">
        <v>40778</v>
      </c>
      <c r="B603">
        <v>2011</v>
      </c>
      <c r="C603">
        <v>8</v>
      </c>
      <c r="D603">
        <v>25</v>
      </c>
      <c r="E603">
        <v>10.986458000000001</v>
      </c>
      <c r="F603">
        <v>12.991667</v>
      </c>
      <c r="G603">
        <v>17.052083</v>
      </c>
      <c r="H603">
        <v>8.7166669999999993</v>
      </c>
      <c r="I603">
        <v>12.871874999999999</v>
      </c>
      <c r="J603">
        <v>15.893750000000001</v>
      </c>
      <c r="K603" t="s">
        <v>34</v>
      </c>
      <c r="L603" t="s">
        <v>34</v>
      </c>
      <c r="M603" t="s">
        <v>34</v>
      </c>
      <c r="N603" t="s">
        <v>34</v>
      </c>
      <c r="O603" t="s">
        <v>34</v>
      </c>
      <c r="P603" t="s">
        <v>34</v>
      </c>
    </row>
    <row r="604" spans="1:16" x14ac:dyDescent="0.3">
      <c r="A604">
        <v>40779</v>
      </c>
      <c r="B604">
        <v>2011</v>
      </c>
      <c r="C604">
        <v>8</v>
      </c>
      <c r="D604">
        <v>26</v>
      </c>
      <c r="E604">
        <v>10.988542000000001</v>
      </c>
      <c r="F604">
        <v>13.151042</v>
      </c>
      <c r="G604">
        <v>17.208333</v>
      </c>
      <c r="H604">
        <v>8.6968750000000004</v>
      </c>
      <c r="I604">
        <v>12.870832999999999</v>
      </c>
      <c r="J604">
        <v>16.052083</v>
      </c>
      <c r="K604" t="s">
        <v>34</v>
      </c>
      <c r="L604" t="s">
        <v>34</v>
      </c>
      <c r="M604" t="s">
        <v>34</v>
      </c>
      <c r="N604" t="s">
        <v>34</v>
      </c>
      <c r="O604" t="s">
        <v>34</v>
      </c>
      <c r="P604" t="s">
        <v>34</v>
      </c>
    </row>
    <row r="605" spans="1:16" x14ac:dyDescent="0.3">
      <c r="A605">
        <v>40780</v>
      </c>
      <c r="B605">
        <v>2011</v>
      </c>
      <c r="C605">
        <v>8</v>
      </c>
      <c r="D605">
        <v>27</v>
      </c>
      <c r="E605">
        <v>11.041667</v>
      </c>
      <c r="F605">
        <v>13.894792000000001</v>
      </c>
      <c r="G605">
        <v>17.320833</v>
      </c>
      <c r="H605">
        <v>8.6916670000000007</v>
      </c>
      <c r="I605">
        <v>12.897917</v>
      </c>
      <c r="J605">
        <v>15.808332999999999</v>
      </c>
      <c r="K605" t="s">
        <v>34</v>
      </c>
      <c r="L605" t="s">
        <v>34</v>
      </c>
      <c r="M605" t="s">
        <v>34</v>
      </c>
      <c r="N605" t="s">
        <v>34</v>
      </c>
      <c r="O605" t="s">
        <v>34</v>
      </c>
      <c r="P605" t="s">
        <v>34</v>
      </c>
    </row>
    <row r="606" spans="1:16" x14ac:dyDescent="0.3">
      <c r="A606">
        <v>40781</v>
      </c>
      <c r="B606">
        <v>2011</v>
      </c>
      <c r="C606">
        <v>8</v>
      </c>
      <c r="D606">
        <v>28</v>
      </c>
      <c r="E606">
        <v>10.96875</v>
      </c>
      <c r="F606">
        <v>13.555208</v>
      </c>
      <c r="G606">
        <v>17.304167</v>
      </c>
      <c r="H606">
        <v>8.6666670000000003</v>
      </c>
      <c r="I606">
        <v>12.982291999999999</v>
      </c>
      <c r="J606">
        <v>15.633333</v>
      </c>
      <c r="K606" t="s">
        <v>34</v>
      </c>
      <c r="L606" t="s">
        <v>34</v>
      </c>
      <c r="M606" t="s">
        <v>34</v>
      </c>
      <c r="N606" t="s">
        <v>34</v>
      </c>
      <c r="O606" t="s">
        <v>34</v>
      </c>
      <c r="P606" t="s">
        <v>34</v>
      </c>
    </row>
    <row r="607" spans="1:16" x14ac:dyDescent="0.3">
      <c r="A607">
        <v>40782</v>
      </c>
      <c r="B607">
        <v>2011</v>
      </c>
      <c r="C607">
        <v>8</v>
      </c>
      <c r="D607">
        <v>29</v>
      </c>
      <c r="E607">
        <v>10.551042000000001</v>
      </c>
      <c r="F607">
        <v>12.827083</v>
      </c>
      <c r="G607">
        <v>16.445833</v>
      </c>
      <c r="H607">
        <v>8.6593750000000007</v>
      </c>
      <c r="I607">
        <v>12.477083</v>
      </c>
      <c r="J607">
        <v>14.59375</v>
      </c>
      <c r="K607" t="s">
        <v>34</v>
      </c>
      <c r="L607" t="s">
        <v>34</v>
      </c>
      <c r="M607" t="s">
        <v>34</v>
      </c>
      <c r="N607" t="s">
        <v>34</v>
      </c>
      <c r="O607" t="s">
        <v>34</v>
      </c>
      <c r="P607" t="s">
        <v>34</v>
      </c>
    </row>
    <row r="608" spans="1:16" x14ac:dyDescent="0.3">
      <c r="A608">
        <v>40783</v>
      </c>
      <c r="B608">
        <v>2011</v>
      </c>
      <c r="C608">
        <v>8</v>
      </c>
      <c r="D608">
        <v>30</v>
      </c>
      <c r="E608">
        <v>10.078125</v>
      </c>
      <c r="F608">
        <v>12.894792000000001</v>
      </c>
      <c r="G608">
        <v>15.75</v>
      </c>
      <c r="H608">
        <v>8.5802080000000007</v>
      </c>
      <c r="I608">
        <v>12.016667</v>
      </c>
      <c r="J608">
        <v>13.85</v>
      </c>
      <c r="K608" t="s">
        <v>34</v>
      </c>
      <c r="L608" t="s">
        <v>34</v>
      </c>
      <c r="M608" t="s">
        <v>34</v>
      </c>
      <c r="N608" t="s">
        <v>34</v>
      </c>
      <c r="O608" t="s">
        <v>34</v>
      </c>
      <c r="P608" t="s">
        <v>34</v>
      </c>
    </row>
    <row r="609" spans="1:16" x14ac:dyDescent="0.3">
      <c r="A609">
        <v>40784</v>
      </c>
      <c r="B609">
        <v>2011</v>
      </c>
      <c r="C609">
        <v>8</v>
      </c>
      <c r="D609">
        <v>31</v>
      </c>
      <c r="E609">
        <v>9.6197920000000003</v>
      </c>
      <c r="F609">
        <v>13.111458000000001</v>
      </c>
      <c r="G609">
        <v>14.625</v>
      </c>
      <c r="H609">
        <v>8.4197919999999993</v>
      </c>
      <c r="I609">
        <v>0</v>
      </c>
      <c r="J609">
        <v>13.44375</v>
      </c>
      <c r="K609" t="s">
        <v>34</v>
      </c>
      <c r="L609" t="s">
        <v>34</v>
      </c>
      <c r="M609" t="s">
        <v>34</v>
      </c>
      <c r="N609" t="s">
        <v>34</v>
      </c>
      <c r="O609" t="s">
        <v>35</v>
      </c>
      <c r="P609" t="s">
        <v>34</v>
      </c>
    </row>
    <row r="610" spans="1:16" x14ac:dyDescent="0.3">
      <c r="A610">
        <v>40785</v>
      </c>
      <c r="B610">
        <v>2011</v>
      </c>
      <c r="C610">
        <v>9</v>
      </c>
      <c r="D610">
        <v>1</v>
      </c>
      <c r="E610">
        <v>8.8874999999999993</v>
      </c>
      <c r="F610">
        <v>13.472917000000001</v>
      </c>
      <c r="G610">
        <v>13.153124999999999</v>
      </c>
      <c r="H610">
        <v>8.4947920000000003</v>
      </c>
      <c r="I610">
        <v>0</v>
      </c>
      <c r="J610">
        <v>13.079167</v>
      </c>
      <c r="K610" t="s">
        <v>34</v>
      </c>
      <c r="L610" t="s">
        <v>34</v>
      </c>
      <c r="M610" t="s">
        <v>34</v>
      </c>
      <c r="N610" t="s">
        <v>34</v>
      </c>
      <c r="O610" t="s">
        <v>35</v>
      </c>
      <c r="P610" t="s">
        <v>34</v>
      </c>
    </row>
    <row r="611" spans="1:16" x14ac:dyDescent="0.3">
      <c r="A611">
        <v>40786</v>
      </c>
      <c r="B611">
        <v>2011</v>
      </c>
      <c r="C611">
        <v>9</v>
      </c>
      <c r="D611">
        <v>2</v>
      </c>
      <c r="E611">
        <v>9.4270829999999997</v>
      </c>
      <c r="F611">
        <v>13.251042</v>
      </c>
      <c r="G611">
        <v>13.598958</v>
      </c>
      <c r="H611">
        <v>8.3306930000000001</v>
      </c>
      <c r="I611">
        <v>11.416667</v>
      </c>
      <c r="J611">
        <v>13.354167</v>
      </c>
      <c r="K611" t="s">
        <v>34</v>
      </c>
      <c r="L611" t="s">
        <v>34</v>
      </c>
      <c r="M611" t="s">
        <v>34</v>
      </c>
      <c r="N611" t="s">
        <v>34</v>
      </c>
      <c r="O611" t="s">
        <v>34</v>
      </c>
      <c r="P611" t="s">
        <v>34</v>
      </c>
    </row>
    <row r="612" spans="1:16" x14ac:dyDescent="0.3">
      <c r="A612">
        <v>40787</v>
      </c>
      <c r="B612">
        <v>2011</v>
      </c>
      <c r="C612">
        <v>9</v>
      </c>
      <c r="D612">
        <v>3</v>
      </c>
      <c r="E612">
        <v>9.5197920000000007</v>
      </c>
      <c r="F612">
        <v>13.579167</v>
      </c>
      <c r="G612">
        <v>13.676042000000001</v>
      </c>
      <c r="H612">
        <v>8.3060609999999997</v>
      </c>
      <c r="I612">
        <v>11.334375</v>
      </c>
      <c r="J612">
        <v>13.75</v>
      </c>
      <c r="K612" t="s">
        <v>34</v>
      </c>
      <c r="L612" t="s">
        <v>34</v>
      </c>
      <c r="M612" t="s">
        <v>34</v>
      </c>
      <c r="N612" t="s">
        <v>34</v>
      </c>
      <c r="O612" t="s">
        <v>34</v>
      </c>
      <c r="P612" t="s">
        <v>34</v>
      </c>
    </row>
    <row r="613" spans="1:16" x14ac:dyDescent="0.3">
      <c r="A613">
        <v>40788</v>
      </c>
      <c r="B613">
        <v>2011</v>
      </c>
      <c r="C613">
        <v>9</v>
      </c>
      <c r="D613">
        <v>4</v>
      </c>
      <c r="E613">
        <v>9.6802080000000004</v>
      </c>
      <c r="F613">
        <v>13.335417</v>
      </c>
      <c r="G613">
        <v>13.81875</v>
      </c>
      <c r="H613">
        <v>8.3031249999999996</v>
      </c>
      <c r="I613">
        <v>11.081250000000001</v>
      </c>
      <c r="J613">
        <v>13.758333</v>
      </c>
      <c r="K613" t="s">
        <v>34</v>
      </c>
      <c r="L613" t="s">
        <v>34</v>
      </c>
      <c r="M613" t="s">
        <v>34</v>
      </c>
      <c r="N613" t="s">
        <v>34</v>
      </c>
      <c r="O613" t="s">
        <v>34</v>
      </c>
      <c r="P613" t="s">
        <v>34</v>
      </c>
    </row>
    <row r="614" spans="1:16" x14ac:dyDescent="0.3">
      <c r="A614">
        <v>40789</v>
      </c>
      <c r="B614">
        <v>2011</v>
      </c>
      <c r="C614">
        <v>9</v>
      </c>
      <c r="D614">
        <v>5</v>
      </c>
      <c r="E614">
        <v>10.059374999999999</v>
      </c>
      <c r="F614">
        <v>13.147917</v>
      </c>
      <c r="G614">
        <v>14.504167000000001</v>
      </c>
      <c r="H614">
        <v>8.3302080000000007</v>
      </c>
      <c r="I614">
        <v>11.19375</v>
      </c>
      <c r="J614">
        <v>13.522917</v>
      </c>
      <c r="K614" t="s">
        <v>34</v>
      </c>
      <c r="L614" t="s">
        <v>34</v>
      </c>
      <c r="M614" t="s">
        <v>34</v>
      </c>
      <c r="N614" t="s">
        <v>34</v>
      </c>
      <c r="O614" t="s">
        <v>34</v>
      </c>
      <c r="P614" t="s">
        <v>34</v>
      </c>
    </row>
    <row r="615" spans="1:16" x14ac:dyDescent="0.3">
      <c r="A615">
        <v>40790</v>
      </c>
      <c r="B615">
        <v>2011</v>
      </c>
      <c r="C615">
        <v>9</v>
      </c>
      <c r="D615">
        <v>6</v>
      </c>
      <c r="E615">
        <v>9.9666669999999993</v>
      </c>
      <c r="F615">
        <v>13.411458</v>
      </c>
      <c r="G615">
        <v>14.740625</v>
      </c>
      <c r="H615">
        <v>8.34375</v>
      </c>
      <c r="I615">
        <v>11.202083</v>
      </c>
      <c r="J615">
        <v>13.514583</v>
      </c>
      <c r="K615" t="s">
        <v>34</v>
      </c>
      <c r="L615" t="s">
        <v>34</v>
      </c>
      <c r="M615" t="s">
        <v>34</v>
      </c>
      <c r="N615" t="s">
        <v>34</v>
      </c>
      <c r="O615" t="s">
        <v>34</v>
      </c>
      <c r="P615" t="s">
        <v>34</v>
      </c>
    </row>
    <row r="616" spans="1:16" x14ac:dyDescent="0.3">
      <c r="A616">
        <v>40791</v>
      </c>
      <c r="B616">
        <v>2011</v>
      </c>
      <c r="C616">
        <v>9</v>
      </c>
      <c r="D616">
        <v>7</v>
      </c>
      <c r="E616">
        <v>10.032292</v>
      </c>
      <c r="F616">
        <v>13.697917</v>
      </c>
      <c r="G616">
        <v>15.09375</v>
      </c>
      <c r="H616">
        <v>8.3645829999999997</v>
      </c>
      <c r="I616">
        <v>11.258333</v>
      </c>
      <c r="J616">
        <v>13.629167000000001</v>
      </c>
      <c r="K616" t="s">
        <v>34</v>
      </c>
      <c r="L616" t="s">
        <v>34</v>
      </c>
      <c r="M616" t="s">
        <v>34</v>
      </c>
      <c r="N616" t="s">
        <v>34</v>
      </c>
      <c r="O616" t="s">
        <v>34</v>
      </c>
      <c r="P616" t="s">
        <v>34</v>
      </c>
    </row>
    <row r="617" spans="1:16" x14ac:dyDescent="0.3">
      <c r="A617">
        <v>40792</v>
      </c>
      <c r="B617">
        <v>2011</v>
      </c>
      <c r="C617">
        <v>9</v>
      </c>
      <c r="D617">
        <v>8</v>
      </c>
      <c r="E617">
        <v>10.382292</v>
      </c>
      <c r="F617">
        <v>13.74375</v>
      </c>
      <c r="G617">
        <v>15.896875</v>
      </c>
      <c r="H617">
        <v>8.407292</v>
      </c>
      <c r="I617">
        <v>11.5875</v>
      </c>
      <c r="J617">
        <v>13.852083</v>
      </c>
      <c r="K617" t="s">
        <v>34</v>
      </c>
      <c r="L617" t="s">
        <v>34</v>
      </c>
      <c r="M617" t="s">
        <v>34</v>
      </c>
      <c r="N617" t="s">
        <v>34</v>
      </c>
      <c r="O617" t="s">
        <v>34</v>
      </c>
      <c r="P617" t="s">
        <v>34</v>
      </c>
    </row>
    <row r="618" spans="1:16" x14ac:dyDescent="0.3">
      <c r="A618">
        <v>40793</v>
      </c>
      <c r="B618">
        <v>2011</v>
      </c>
      <c r="C618">
        <v>9</v>
      </c>
      <c r="D618">
        <v>9</v>
      </c>
      <c r="E618">
        <v>10.3125</v>
      </c>
      <c r="F618">
        <v>13.891667</v>
      </c>
      <c r="G618">
        <v>16.2</v>
      </c>
      <c r="H618">
        <v>8.4447919999999996</v>
      </c>
      <c r="I618">
        <v>11.639583</v>
      </c>
      <c r="J618">
        <v>14.104167</v>
      </c>
      <c r="K618" t="s">
        <v>34</v>
      </c>
      <c r="L618" t="s">
        <v>34</v>
      </c>
      <c r="M618" t="s">
        <v>34</v>
      </c>
      <c r="N618" t="s">
        <v>34</v>
      </c>
      <c r="O618" t="s">
        <v>34</v>
      </c>
      <c r="P618" t="s">
        <v>34</v>
      </c>
    </row>
    <row r="619" spans="1:16" x14ac:dyDescent="0.3">
      <c r="A619">
        <v>40794</v>
      </c>
      <c r="B619">
        <v>2011</v>
      </c>
      <c r="C619">
        <v>9</v>
      </c>
      <c r="D619">
        <v>10</v>
      </c>
      <c r="E619">
        <v>10.052083</v>
      </c>
      <c r="F619">
        <v>14.205208000000001</v>
      </c>
      <c r="G619">
        <v>15.829167</v>
      </c>
      <c r="H619">
        <v>8.4635420000000003</v>
      </c>
      <c r="I619">
        <v>11.309374999999999</v>
      </c>
      <c r="J619">
        <v>14.066667000000001</v>
      </c>
      <c r="K619" t="s">
        <v>34</v>
      </c>
      <c r="L619" t="s">
        <v>34</v>
      </c>
      <c r="M619" t="s">
        <v>34</v>
      </c>
      <c r="N619" t="s">
        <v>34</v>
      </c>
      <c r="O619" t="s">
        <v>34</v>
      </c>
      <c r="P619" t="s">
        <v>34</v>
      </c>
    </row>
    <row r="620" spans="1:16" x14ac:dyDescent="0.3">
      <c r="A620">
        <v>40795</v>
      </c>
      <c r="B620">
        <v>2011</v>
      </c>
      <c r="C620">
        <v>9</v>
      </c>
      <c r="D620">
        <v>11</v>
      </c>
      <c r="E620">
        <v>9.9770830000000004</v>
      </c>
      <c r="F620">
        <v>14.152082999999999</v>
      </c>
      <c r="G620">
        <v>15.603125</v>
      </c>
      <c r="H620">
        <v>8.5031250000000007</v>
      </c>
      <c r="I620">
        <v>11.310416999999999</v>
      </c>
      <c r="J620">
        <v>13.71875</v>
      </c>
      <c r="K620" t="s">
        <v>34</v>
      </c>
      <c r="L620" t="s">
        <v>34</v>
      </c>
      <c r="M620" t="s">
        <v>34</v>
      </c>
      <c r="N620" t="s">
        <v>34</v>
      </c>
      <c r="O620" t="s">
        <v>34</v>
      </c>
      <c r="P620" t="s">
        <v>34</v>
      </c>
    </row>
    <row r="621" spans="1:16" x14ac:dyDescent="0.3">
      <c r="A621">
        <v>40796</v>
      </c>
      <c r="B621">
        <v>2011</v>
      </c>
      <c r="C621">
        <v>9</v>
      </c>
      <c r="D621">
        <v>12</v>
      </c>
      <c r="E621">
        <v>10.227083</v>
      </c>
      <c r="F621">
        <v>13.015625</v>
      </c>
      <c r="G621">
        <v>15.832292000000001</v>
      </c>
      <c r="H621">
        <v>8.561458</v>
      </c>
      <c r="I621">
        <v>11.258333</v>
      </c>
      <c r="J621">
        <v>13.81875</v>
      </c>
      <c r="K621" t="s">
        <v>34</v>
      </c>
      <c r="L621" t="s">
        <v>34</v>
      </c>
      <c r="M621" t="s">
        <v>34</v>
      </c>
      <c r="N621" t="s">
        <v>34</v>
      </c>
      <c r="O621" t="s">
        <v>34</v>
      </c>
      <c r="P621" t="s">
        <v>34</v>
      </c>
    </row>
    <row r="622" spans="1:16" x14ac:dyDescent="0.3">
      <c r="A622">
        <v>40797</v>
      </c>
      <c r="B622">
        <v>2011</v>
      </c>
      <c r="C622">
        <v>9</v>
      </c>
      <c r="D622">
        <v>13</v>
      </c>
      <c r="E622">
        <v>10.109375</v>
      </c>
      <c r="F622">
        <v>13.03125</v>
      </c>
      <c r="G622">
        <v>15.752083000000001</v>
      </c>
      <c r="H622">
        <v>8.6062499999999993</v>
      </c>
      <c r="I622">
        <v>11.330208000000001</v>
      </c>
      <c r="J622">
        <v>13.483333</v>
      </c>
      <c r="K622" t="s">
        <v>34</v>
      </c>
      <c r="L622" t="s">
        <v>34</v>
      </c>
      <c r="M622" t="s">
        <v>34</v>
      </c>
      <c r="N622" t="s">
        <v>34</v>
      </c>
      <c r="O622" t="s">
        <v>34</v>
      </c>
      <c r="P622" t="s">
        <v>34</v>
      </c>
    </row>
    <row r="623" spans="1:16" x14ac:dyDescent="0.3">
      <c r="A623">
        <v>40798</v>
      </c>
      <c r="B623">
        <v>2011</v>
      </c>
      <c r="C623">
        <v>9</v>
      </c>
      <c r="D623">
        <v>14</v>
      </c>
      <c r="E623">
        <v>10.108333</v>
      </c>
      <c r="F623">
        <v>12.451041999999999</v>
      </c>
      <c r="G623">
        <v>15.570833</v>
      </c>
      <c r="H623">
        <v>8.6656250000000004</v>
      </c>
      <c r="I623">
        <v>10.702083</v>
      </c>
      <c r="J623">
        <v>13.0625</v>
      </c>
      <c r="K623" t="s">
        <v>34</v>
      </c>
      <c r="L623" t="s">
        <v>34</v>
      </c>
      <c r="M623" t="s">
        <v>34</v>
      </c>
      <c r="N623" t="s">
        <v>34</v>
      </c>
      <c r="O623" t="s">
        <v>34</v>
      </c>
      <c r="P623" t="s">
        <v>34</v>
      </c>
    </row>
    <row r="624" spans="1:16" x14ac:dyDescent="0.3">
      <c r="A624">
        <v>40799</v>
      </c>
      <c r="B624">
        <v>2011</v>
      </c>
      <c r="C624">
        <v>9</v>
      </c>
      <c r="D624">
        <v>15</v>
      </c>
      <c r="E624">
        <v>9.5958330000000007</v>
      </c>
      <c r="F624">
        <v>12.555208</v>
      </c>
      <c r="G624">
        <v>14.920833</v>
      </c>
      <c r="H624">
        <v>8.7166669999999993</v>
      </c>
      <c r="I624">
        <v>10.569792</v>
      </c>
      <c r="J624">
        <v>12.4625</v>
      </c>
      <c r="K624" t="s">
        <v>34</v>
      </c>
      <c r="L624" t="s">
        <v>34</v>
      </c>
      <c r="M624" t="s">
        <v>34</v>
      </c>
      <c r="N624" t="s">
        <v>34</v>
      </c>
      <c r="O624" t="s">
        <v>34</v>
      </c>
      <c r="P624" t="s">
        <v>34</v>
      </c>
    </row>
    <row r="625" spans="1:16" x14ac:dyDescent="0.3">
      <c r="A625">
        <v>40800</v>
      </c>
      <c r="B625">
        <v>2011</v>
      </c>
      <c r="C625">
        <v>9</v>
      </c>
      <c r="D625">
        <v>16</v>
      </c>
      <c r="E625">
        <v>8.8479170000000007</v>
      </c>
      <c r="F625">
        <v>12.691667000000001</v>
      </c>
      <c r="G625">
        <v>13.646875</v>
      </c>
      <c r="H625">
        <v>8.7781249999999993</v>
      </c>
      <c r="I625">
        <v>10.239583</v>
      </c>
      <c r="J625">
        <v>12.175000000000001</v>
      </c>
      <c r="K625" t="s">
        <v>34</v>
      </c>
      <c r="L625" t="s">
        <v>34</v>
      </c>
      <c r="M625" t="s">
        <v>34</v>
      </c>
      <c r="N625" t="s">
        <v>34</v>
      </c>
      <c r="O625" t="s">
        <v>34</v>
      </c>
      <c r="P625" t="s">
        <v>34</v>
      </c>
    </row>
    <row r="626" spans="1:16" x14ac:dyDescent="0.3">
      <c r="A626">
        <v>40801</v>
      </c>
      <c r="B626">
        <v>2011</v>
      </c>
      <c r="C626">
        <v>9</v>
      </c>
      <c r="D626">
        <v>17</v>
      </c>
      <c r="E626">
        <v>8.670833</v>
      </c>
      <c r="F626">
        <v>12.020833</v>
      </c>
      <c r="G626">
        <v>13.070833</v>
      </c>
      <c r="H626">
        <v>8.860417</v>
      </c>
      <c r="I626">
        <v>10.038542</v>
      </c>
      <c r="J626">
        <v>11.758333</v>
      </c>
      <c r="K626" t="s">
        <v>34</v>
      </c>
      <c r="L626" t="s">
        <v>34</v>
      </c>
      <c r="M626" t="s">
        <v>34</v>
      </c>
      <c r="N626" t="s">
        <v>34</v>
      </c>
      <c r="O626" t="s">
        <v>34</v>
      </c>
      <c r="P626" t="s">
        <v>34</v>
      </c>
    </row>
    <row r="627" spans="1:16" x14ac:dyDescent="0.3">
      <c r="A627">
        <v>40802</v>
      </c>
      <c r="B627">
        <v>2011</v>
      </c>
      <c r="C627">
        <v>9</v>
      </c>
      <c r="D627">
        <v>18</v>
      </c>
      <c r="E627">
        <v>9.1937499999999996</v>
      </c>
      <c r="F627">
        <v>12.091666999999999</v>
      </c>
      <c r="G627">
        <v>13.888541999999999</v>
      </c>
      <c r="H627">
        <v>8.9562500000000007</v>
      </c>
      <c r="I627">
        <v>10.574999999999999</v>
      </c>
      <c r="J627">
        <v>12.175000000000001</v>
      </c>
      <c r="K627" t="s">
        <v>34</v>
      </c>
      <c r="L627" t="s">
        <v>34</v>
      </c>
      <c r="M627" t="s">
        <v>34</v>
      </c>
      <c r="N627" t="s">
        <v>34</v>
      </c>
      <c r="O627" t="s">
        <v>34</v>
      </c>
      <c r="P627" t="s">
        <v>34</v>
      </c>
    </row>
    <row r="628" spans="1:16" x14ac:dyDescent="0.3">
      <c r="A628">
        <v>40803</v>
      </c>
      <c r="B628">
        <v>2011</v>
      </c>
      <c r="C628">
        <v>9</v>
      </c>
      <c r="D628">
        <v>19</v>
      </c>
      <c r="E628">
        <v>9.2484540000000006</v>
      </c>
      <c r="F628">
        <v>12.2</v>
      </c>
      <c r="G628">
        <v>14.130208</v>
      </c>
      <c r="H628">
        <v>9.045833</v>
      </c>
      <c r="I628">
        <v>10.741667</v>
      </c>
      <c r="J628">
        <v>12.914583</v>
      </c>
      <c r="K628" t="s">
        <v>34</v>
      </c>
      <c r="L628" t="s">
        <v>34</v>
      </c>
      <c r="M628" t="s">
        <v>34</v>
      </c>
      <c r="N628" t="s">
        <v>34</v>
      </c>
      <c r="O628" t="s">
        <v>34</v>
      </c>
      <c r="P628" t="s">
        <v>34</v>
      </c>
    </row>
    <row r="629" spans="1:16" x14ac:dyDescent="0.3">
      <c r="A629">
        <v>40804</v>
      </c>
      <c r="B629">
        <v>2011</v>
      </c>
      <c r="C629">
        <v>9</v>
      </c>
      <c r="D629">
        <v>20</v>
      </c>
      <c r="E629">
        <v>9.0864580000000004</v>
      </c>
      <c r="F629">
        <v>12.477083</v>
      </c>
      <c r="G629">
        <v>13.863542000000001</v>
      </c>
      <c r="H629">
        <v>9.1166669999999996</v>
      </c>
      <c r="I629">
        <v>10.634375</v>
      </c>
      <c r="J629">
        <v>12.862500000000001</v>
      </c>
      <c r="K629" t="s">
        <v>34</v>
      </c>
      <c r="L629" t="s">
        <v>34</v>
      </c>
      <c r="M629" t="s">
        <v>34</v>
      </c>
      <c r="N629" t="s">
        <v>34</v>
      </c>
      <c r="O629" t="s">
        <v>34</v>
      </c>
      <c r="P629" t="s">
        <v>34</v>
      </c>
    </row>
    <row r="630" spans="1:16" x14ac:dyDescent="0.3">
      <c r="A630">
        <v>40805</v>
      </c>
      <c r="B630">
        <v>2011</v>
      </c>
      <c r="C630">
        <v>9</v>
      </c>
      <c r="D630">
        <v>21</v>
      </c>
      <c r="E630">
        <v>9.0114579999999993</v>
      </c>
      <c r="F630">
        <v>12.564583000000001</v>
      </c>
      <c r="G630">
        <v>13.643750000000001</v>
      </c>
      <c r="H630">
        <v>9.217708</v>
      </c>
      <c r="I630">
        <v>10.553125</v>
      </c>
      <c r="J630">
        <v>12.629167000000001</v>
      </c>
      <c r="K630" t="s">
        <v>34</v>
      </c>
      <c r="L630" t="s">
        <v>34</v>
      </c>
      <c r="M630" t="s">
        <v>34</v>
      </c>
      <c r="N630" t="s">
        <v>34</v>
      </c>
      <c r="O630" t="s">
        <v>34</v>
      </c>
      <c r="P630" t="s">
        <v>34</v>
      </c>
    </row>
    <row r="631" spans="1:16" x14ac:dyDescent="0.3">
      <c r="A631">
        <v>40806</v>
      </c>
      <c r="B631">
        <v>2011</v>
      </c>
      <c r="C631">
        <v>9</v>
      </c>
      <c r="D631">
        <v>22</v>
      </c>
      <c r="E631">
        <v>8.9458330000000004</v>
      </c>
      <c r="F631">
        <v>12.501042</v>
      </c>
      <c r="G631">
        <v>13.486458000000001</v>
      </c>
      <c r="H631">
        <v>9.3156250000000007</v>
      </c>
      <c r="I631">
        <v>10.440625000000001</v>
      </c>
      <c r="J631">
        <v>12.43125</v>
      </c>
      <c r="K631" t="s">
        <v>34</v>
      </c>
      <c r="L631" t="s">
        <v>34</v>
      </c>
      <c r="M631" t="s">
        <v>34</v>
      </c>
      <c r="N631" t="s">
        <v>34</v>
      </c>
      <c r="O631" t="s">
        <v>34</v>
      </c>
      <c r="P631" t="s">
        <v>34</v>
      </c>
    </row>
    <row r="632" spans="1:16" x14ac:dyDescent="0.3">
      <c r="A632">
        <v>40807</v>
      </c>
      <c r="B632">
        <v>2011</v>
      </c>
      <c r="C632">
        <v>9</v>
      </c>
      <c r="D632">
        <v>23</v>
      </c>
      <c r="E632">
        <v>9.045833</v>
      </c>
      <c r="F632">
        <v>12.284375000000001</v>
      </c>
      <c r="G632">
        <v>13.345833000000001</v>
      </c>
      <c r="H632">
        <v>9.4333329999999993</v>
      </c>
      <c r="I632">
        <v>10.516667</v>
      </c>
      <c r="J632">
        <v>12.497916999999999</v>
      </c>
      <c r="K632" t="s">
        <v>34</v>
      </c>
      <c r="L632" t="s">
        <v>34</v>
      </c>
      <c r="M632" t="s">
        <v>34</v>
      </c>
      <c r="N632" t="s">
        <v>34</v>
      </c>
      <c r="O632" t="s">
        <v>34</v>
      </c>
      <c r="P632" t="s">
        <v>34</v>
      </c>
    </row>
    <row r="633" spans="1:16" x14ac:dyDescent="0.3">
      <c r="A633">
        <v>40808</v>
      </c>
      <c r="B633">
        <v>2011</v>
      </c>
      <c r="C633">
        <v>9</v>
      </c>
      <c r="D633">
        <v>24</v>
      </c>
      <c r="E633">
        <v>9.1843749999999993</v>
      </c>
      <c r="F633">
        <v>12.301042000000001</v>
      </c>
      <c r="G633">
        <v>13.786458</v>
      </c>
      <c r="H633">
        <v>9.545833</v>
      </c>
      <c r="I633">
        <v>10.637499999999999</v>
      </c>
      <c r="J633">
        <v>12.731249999999999</v>
      </c>
      <c r="K633" t="s">
        <v>34</v>
      </c>
      <c r="L633" t="s">
        <v>34</v>
      </c>
      <c r="M633" t="s">
        <v>34</v>
      </c>
      <c r="N633" t="s">
        <v>34</v>
      </c>
      <c r="O633" t="s">
        <v>34</v>
      </c>
      <c r="P633" t="s">
        <v>34</v>
      </c>
    </row>
    <row r="634" spans="1:16" x14ac:dyDescent="0.3">
      <c r="A634">
        <v>40809</v>
      </c>
      <c r="B634">
        <v>2011</v>
      </c>
      <c r="C634">
        <v>9</v>
      </c>
      <c r="D634">
        <v>25</v>
      </c>
      <c r="E634">
        <v>8.9333329999999993</v>
      </c>
      <c r="F634">
        <v>12.026042</v>
      </c>
      <c r="G634">
        <v>13.796875</v>
      </c>
      <c r="H634">
        <v>9.6656250000000004</v>
      </c>
      <c r="I634">
        <v>10.379167000000001</v>
      </c>
      <c r="J634">
        <v>12.316667000000001</v>
      </c>
      <c r="K634" t="s">
        <v>34</v>
      </c>
      <c r="L634" t="s">
        <v>34</v>
      </c>
      <c r="M634" t="s">
        <v>34</v>
      </c>
      <c r="N634" t="s">
        <v>34</v>
      </c>
      <c r="O634" t="s">
        <v>34</v>
      </c>
      <c r="P634" t="s">
        <v>34</v>
      </c>
    </row>
    <row r="635" spans="1:16" x14ac:dyDescent="0.3">
      <c r="A635">
        <v>40810</v>
      </c>
      <c r="B635">
        <v>2011</v>
      </c>
      <c r="C635">
        <v>9</v>
      </c>
      <c r="D635">
        <v>26</v>
      </c>
      <c r="E635">
        <v>8.4645829999999993</v>
      </c>
      <c r="F635">
        <v>11.980207999999999</v>
      </c>
      <c r="G635">
        <v>13.290625</v>
      </c>
      <c r="H635">
        <v>9.8041669999999996</v>
      </c>
      <c r="I635">
        <v>10.148958</v>
      </c>
      <c r="J635">
        <v>11.733333</v>
      </c>
      <c r="K635" t="s">
        <v>34</v>
      </c>
      <c r="L635" t="s">
        <v>34</v>
      </c>
      <c r="M635" t="s">
        <v>34</v>
      </c>
      <c r="N635" t="s">
        <v>34</v>
      </c>
      <c r="O635" t="s">
        <v>34</v>
      </c>
      <c r="P635" t="s">
        <v>34</v>
      </c>
    </row>
    <row r="636" spans="1:16" x14ac:dyDescent="0.3">
      <c r="A636">
        <v>40811</v>
      </c>
      <c r="B636">
        <v>2011</v>
      </c>
      <c r="C636">
        <v>9</v>
      </c>
      <c r="D636">
        <v>27</v>
      </c>
      <c r="E636">
        <v>8.5291669999999993</v>
      </c>
      <c r="F636">
        <v>11.997916999999999</v>
      </c>
      <c r="G636">
        <v>13.294791999999999</v>
      </c>
      <c r="H636">
        <v>9.9645829999999993</v>
      </c>
      <c r="I636">
        <v>10.070833</v>
      </c>
      <c r="J636">
        <v>11.65</v>
      </c>
      <c r="K636" t="s">
        <v>34</v>
      </c>
      <c r="L636" t="s">
        <v>34</v>
      </c>
      <c r="M636" t="s">
        <v>34</v>
      </c>
      <c r="N636" t="s">
        <v>34</v>
      </c>
      <c r="O636" t="s">
        <v>34</v>
      </c>
      <c r="P636" t="s">
        <v>34</v>
      </c>
    </row>
    <row r="637" spans="1:16" x14ac:dyDescent="0.3">
      <c r="A637">
        <v>40812</v>
      </c>
      <c r="B637">
        <v>2011</v>
      </c>
      <c r="C637">
        <v>9</v>
      </c>
      <c r="D637">
        <v>28</v>
      </c>
      <c r="E637">
        <v>8.6062499999999993</v>
      </c>
      <c r="F637">
        <v>11.647917</v>
      </c>
      <c r="G637">
        <v>12.25</v>
      </c>
      <c r="H637">
        <v>10.144792000000001</v>
      </c>
      <c r="I637">
        <v>10.24375</v>
      </c>
      <c r="J637">
        <v>11.597917000000001</v>
      </c>
      <c r="K637" t="s">
        <v>34</v>
      </c>
      <c r="L637" t="s">
        <v>34</v>
      </c>
      <c r="M637" t="s">
        <v>34</v>
      </c>
      <c r="N637" t="s">
        <v>34</v>
      </c>
      <c r="O637" t="s">
        <v>34</v>
      </c>
      <c r="P637" t="s">
        <v>34</v>
      </c>
    </row>
    <row r="638" spans="1:16" x14ac:dyDescent="0.3">
      <c r="A638">
        <v>40813</v>
      </c>
      <c r="B638">
        <v>2011</v>
      </c>
      <c r="C638">
        <v>9</v>
      </c>
      <c r="D638">
        <v>29</v>
      </c>
      <c r="E638">
        <v>8.6052079999999993</v>
      </c>
      <c r="F638">
        <v>12.073957999999999</v>
      </c>
      <c r="G638">
        <v>11.893750000000001</v>
      </c>
      <c r="H638">
        <v>10.339582999999999</v>
      </c>
      <c r="I638">
        <v>10.290625</v>
      </c>
      <c r="J638">
        <v>11.870832999999999</v>
      </c>
      <c r="K638" t="s">
        <v>34</v>
      </c>
      <c r="L638" t="s">
        <v>34</v>
      </c>
      <c r="M638" t="s">
        <v>34</v>
      </c>
      <c r="N638" t="s">
        <v>34</v>
      </c>
      <c r="O638" t="s">
        <v>34</v>
      </c>
      <c r="P638" t="s">
        <v>34</v>
      </c>
    </row>
    <row r="639" spans="1:16" x14ac:dyDescent="0.3">
      <c r="A639">
        <v>40814</v>
      </c>
      <c r="B639">
        <v>2011</v>
      </c>
      <c r="C639">
        <v>9</v>
      </c>
      <c r="D639">
        <v>30</v>
      </c>
      <c r="E639">
        <v>9.0124999999999993</v>
      </c>
      <c r="F639">
        <v>10.153124999999999</v>
      </c>
      <c r="G639">
        <v>12.637499999999999</v>
      </c>
      <c r="H639">
        <v>10.548958000000001</v>
      </c>
      <c r="I639">
        <v>10.527082999999999</v>
      </c>
      <c r="J639">
        <v>12.074999999999999</v>
      </c>
      <c r="K639" t="s">
        <v>34</v>
      </c>
      <c r="L639" t="s">
        <v>34</v>
      </c>
      <c r="M639" t="s">
        <v>34</v>
      </c>
      <c r="N639" t="s">
        <v>34</v>
      </c>
      <c r="O639" t="s">
        <v>34</v>
      </c>
      <c r="P639" t="s">
        <v>34</v>
      </c>
    </row>
    <row r="640" spans="1:16" x14ac:dyDescent="0.3">
      <c r="A640">
        <v>40815</v>
      </c>
      <c r="B640">
        <v>2011</v>
      </c>
      <c r="C640">
        <v>10</v>
      </c>
      <c r="D640">
        <v>1</v>
      </c>
      <c r="E640">
        <v>8.9197919999999993</v>
      </c>
      <c r="F640">
        <v>8.577083</v>
      </c>
      <c r="G640">
        <v>12.975</v>
      </c>
      <c r="H640">
        <v>10.777082999999999</v>
      </c>
      <c r="I640">
        <v>9.9684779999999993</v>
      </c>
      <c r="J640">
        <v>12.016667</v>
      </c>
      <c r="K640" t="s">
        <v>34</v>
      </c>
      <c r="L640" t="s">
        <v>34</v>
      </c>
      <c r="M640" t="s">
        <v>34</v>
      </c>
      <c r="N640" t="s">
        <v>34</v>
      </c>
      <c r="O640" t="s">
        <v>34</v>
      </c>
      <c r="P640" t="s">
        <v>34</v>
      </c>
    </row>
    <row r="641" spans="1:16" x14ac:dyDescent="0.3">
      <c r="A641">
        <v>40816</v>
      </c>
      <c r="B641">
        <v>2011</v>
      </c>
      <c r="C641">
        <v>10</v>
      </c>
      <c r="D641">
        <v>2</v>
      </c>
      <c r="E641">
        <v>8.8260419999999993</v>
      </c>
      <c r="F641">
        <v>8.3802079999999997</v>
      </c>
      <c r="G641">
        <v>12.908333000000001</v>
      </c>
      <c r="H641">
        <v>11.011457999999999</v>
      </c>
      <c r="I641">
        <v>9.9315219999999993</v>
      </c>
      <c r="J641">
        <v>11.36875</v>
      </c>
      <c r="K641" t="s">
        <v>34</v>
      </c>
      <c r="L641" t="s">
        <v>34</v>
      </c>
      <c r="M641" t="s">
        <v>34</v>
      </c>
      <c r="N641" t="s">
        <v>34</v>
      </c>
      <c r="O641" t="s">
        <v>34</v>
      </c>
      <c r="P641" t="s">
        <v>34</v>
      </c>
    </row>
    <row r="642" spans="1:16" x14ac:dyDescent="0.3">
      <c r="A642">
        <v>40817</v>
      </c>
      <c r="B642">
        <v>2011</v>
      </c>
      <c r="C642">
        <v>10</v>
      </c>
      <c r="D642">
        <v>3</v>
      </c>
      <c r="E642">
        <v>8.4937500000000004</v>
      </c>
      <c r="F642">
        <v>8.7885419999999996</v>
      </c>
      <c r="G642">
        <v>12.576041999999999</v>
      </c>
      <c r="H642">
        <v>11.273958</v>
      </c>
      <c r="I642">
        <v>9.672917</v>
      </c>
      <c r="J642">
        <v>11.137499999999999</v>
      </c>
      <c r="K642" t="s">
        <v>34</v>
      </c>
      <c r="L642" t="s">
        <v>34</v>
      </c>
      <c r="M642" t="s">
        <v>34</v>
      </c>
      <c r="N642" t="s">
        <v>34</v>
      </c>
      <c r="O642" t="s">
        <v>34</v>
      </c>
      <c r="P642" t="s">
        <v>34</v>
      </c>
    </row>
    <row r="643" spans="1:16" x14ac:dyDescent="0.3">
      <c r="A643">
        <v>40818</v>
      </c>
      <c r="B643">
        <v>2011</v>
      </c>
      <c r="C643">
        <v>10</v>
      </c>
      <c r="D643">
        <v>4</v>
      </c>
      <c r="E643">
        <v>8.3770830000000007</v>
      </c>
      <c r="F643">
        <v>8.7916670000000003</v>
      </c>
      <c r="G643">
        <v>11.862500000000001</v>
      </c>
      <c r="H643">
        <v>11.554167</v>
      </c>
      <c r="I643">
        <v>9.7281250000000004</v>
      </c>
      <c r="J643">
        <v>10.860417</v>
      </c>
      <c r="K643" t="s">
        <v>34</v>
      </c>
      <c r="L643" t="s">
        <v>34</v>
      </c>
      <c r="M643" t="s">
        <v>34</v>
      </c>
      <c r="N643" t="s">
        <v>34</v>
      </c>
      <c r="O643" t="s">
        <v>34</v>
      </c>
      <c r="P643" t="s">
        <v>34</v>
      </c>
    </row>
    <row r="644" spans="1:16" x14ac:dyDescent="0.3">
      <c r="A644">
        <v>40819</v>
      </c>
      <c r="B644">
        <v>2011</v>
      </c>
      <c r="C644">
        <v>10</v>
      </c>
      <c r="D644">
        <v>5</v>
      </c>
      <c r="E644">
        <v>7.844792</v>
      </c>
      <c r="F644">
        <v>8.9510419999999993</v>
      </c>
      <c r="G644">
        <v>10.845833000000001</v>
      </c>
      <c r="H644">
        <v>11.883333</v>
      </c>
      <c r="I644">
        <v>9.4760419999999996</v>
      </c>
      <c r="J644">
        <v>10.647917</v>
      </c>
      <c r="K644" t="s">
        <v>34</v>
      </c>
      <c r="L644" t="s">
        <v>34</v>
      </c>
      <c r="M644" t="s">
        <v>34</v>
      </c>
      <c r="N644" t="s">
        <v>34</v>
      </c>
      <c r="O644" t="s">
        <v>34</v>
      </c>
      <c r="P644" t="s">
        <v>34</v>
      </c>
    </row>
    <row r="645" spans="1:16" x14ac:dyDescent="0.3">
      <c r="A645">
        <v>40820</v>
      </c>
      <c r="B645">
        <v>2011</v>
      </c>
      <c r="C645">
        <v>10</v>
      </c>
      <c r="D645">
        <v>6</v>
      </c>
      <c r="E645">
        <v>7.3436779999999997</v>
      </c>
      <c r="F645">
        <v>9.0229169999999996</v>
      </c>
      <c r="G645">
        <v>9.9645829999999993</v>
      </c>
      <c r="H645">
        <v>12.276042</v>
      </c>
      <c r="I645">
        <v>9.2593750000000004</v>
      </c>
      <c r="J645">
        <v>10.195833</v>
      </c>
      <c r="K645" t="s">
        <v>34</v>
      </c>
      <c r="L645" t="s">
        <v>34</v>
      </c>
      <c r="M645" t="s">
        <v>34</v>
      </c>
      <c r="N645" t="s">
        <v>34</v>
      </c>
      <c r="O645" t="s">
        <v>34</v>
      </c>
      <c r="P645" t="s">
        <v>34</v>
      </c>
    </row>
    <row r="646" spans="1:16" x14ac:dyDescent="0.3">
      <c r="A646">
        <v>40821</v>
      </c>
      <c r="B646">
        <v>2011</v>
      </c>
      <c r="C646">
        <v>10</v>
      </c>
      <c r="D646">
        <v>7</v>
      </c>
      <c r="E646">
        <v>7.8302079999999998</v>
      </c>
      <c r="F646">
        <v>8.9135419999999996</v>
      </c>
      <c r="G646">
        <v>10.245832999999999</v>
      </c>
      <c r="H646">
        <v>12.730207999999999</v>
      </c>
      <c r="I646">
        <v>9.6760870000000008</v>
      </c>
      <c r="J646">
        <v>10.177083</v>
      </c>
      <c r="K646" t="s">
        <v>34</v>
      </c>
      <c r="L646" t="s">
        <v>34</v>
      </c>
      <c r="M646" t="s">
        <v>34</v>
      </c>
      <c r="N646" t="s">
        <v>34</v>
      </c>
      <c r="O646" t="s">
        <v>34</v>
      </c>
      <c r="P646" t="s">
        <v>34</v>
      </c>
    </row>
    <row r="647" spans="1:16" x14ac:dyDescent="0.3">
      <c r="A647">
        <v>40822</v>
      </c>
      <c r="B647">
        <v>2011</v>
      </c>
      <c r="C647">
        <v>10</v>
      </c>
      <c r="D647">
        <v>8</v>
      </c>
      <c r="E647">
        <v>7.5484540000000004</v>
      </c>
      <c r="F647">
        <v>8.5270829999999993</v>
      </c>
      <c r="G647">
        <v>10.807292</v>
      </c>
      <c r="H647">
        <v>13.213542</v>
      </c>
      <c r="I647">
        <v>9.9760419999999996</v>
      </c>
      <c r="J647">
        <v>11.014583</v>
      </c>
      <c r="K647" t="s">
        <v>34</v>
      </c>
      <c r="L647" t="s">
        <v>34</v>
      </c>
      <c r="M647" t="s">
        <v>34</v>
      </c>
      <c r="N647" t="s">
        <v>34</v>
      </c>
      <c r="O647" t="s">
        <v>34</v>
      </c>
      <c r="P647" t="s">
        <v>34</v>
      </c>
    </row>
    <row r="648" spans="1:16" x14ac:dyDescent="0.3">
      <c r="A648">
        <v>40823</v>
      </c>
      <c r="B648">
        <v>2011</v>
      </c>
      <c r="C648">
        <v>10</v>
      </c>
      <c r="D648">
        <v>9</v>
      </c>
      <c r="E648">
        <v>7.8406250000000002</v>
      </c>
      <c r="F648">
        <v>8.5583329999999993</v>
      </c>
      <c r="G648">
        <v>11.005208</v>
      </c>
      <c r="H648">
        <v>13.729167</v>
      </c>
      <c r="I648">
        <v>9.9281249999999996</v>
      </c>
      <c r="J648">
        <v>11.275</v>
      </c>
      <c r="K648" t="s">
        <v>34</v>
      </c>
      <c r="L648" t="s">
        <v>34</v>
      </c>
      <c r="M648" t="s">
        <v>34</v>
      </c>
      <c r="N648" t="s">
        <v>34</v>
      </c>
      <c r="O648" t="s">
        <v>34</v>
      </c>
      <c r="P648" t="s">
        <v>34</v>
      </c>
    </row>
    <row r="649" spans="1:16" x14ac:dyDescent="0.3">
      <c r="A649">
        <v>40824</v>
      </c>
      <c r="B649">
        <v>2011</v>
      </c>
      <c r="C649">
        <v>10</v>
      </c>
      <c r="D649">
        <v>10</v>
      </c>
      <c r="E649">
        <v>8.2739580000000004</v>
      </c>
      <c r="F649">
        <v>8.748958</v>
      </c>
      <c r="G649">
        <v>11.090624999999999</v>
      </c>
      <c r="H649">
        <v>14.288542</v>
      </c>
      <c r="I649">
        <v>9.9864580000000007</v>
      </c>
      <c r="J649">
        <v>11.089582999999999</v>
      </c>
      <c r="K649" t="s">
        <v>34</v>
      </c>
      <c r="L649" t="s">
        <v>34</v>
      </c>
      <c r="M649" t="s">
        <v>34</v>
      </c>
      <c r="N649" t="s">
        <v>34</v>
      </c>
      <c r="O649" t="s">
        <v>34</v>
      </c>
      <c r="P649" t="s">
        <v>34</v>
      </c>
    </row>
    <row r="650" spans="1:16" x14ac:dyDescent="0.3">
      <c r="A650">
        <v>40825</v>
      </c>
      <c r="B650">
        <v>2011</v>
      </c>
      <c r="C650">
        <v>10</v>
      </c>
      <c r="D650">
        <v>11</v>
      </c>
      <c r="E650">
        <v>8.6750000000000007</v>
      </c>
      <c r="F650">
        <v>8.7249999999999996</v>
      </c>
      <c r="G650">
        <v>10.731249999999999</v>
      </c>
      <c r="H650">
        <v>14.860417</v>
      </c>
      <c r="I650">
        <v>10.239583</v>
      </c>
      <c r="J650">
        <v>11.166667</v>
      </c>
      <c r="K650" t="s">
        <v>34</v>
      </c>
      <c r="L650" t="s">
        <v>34</v>
      </c>
      <c r="M650" t="s">
        <v>34</v>
      </c>
      <c r="N650" t="s">
        <v>34</v>
      </c>
      <c r="O650" t="s">
        <v>34</v>
      </c>
      <c r="P650" t="s">
        <v>34</v>
      </c>
    </row>
    <row r="651" spans="1:16" x14ac:dyDescent="0.3">
      <c r="A651">
        <v>40826</v>
      </c>
      <c r="B651">
        <v>2011</v>
      </c>
      <c r="C651">
        <v>10</v>
      </c>
      <c r="D651">
        <v>12</v>
      </c>
      <c r="E651">
        <v>8.1333330000000004</v>
      </c>
      <c r="F651">
        <v>8.5989579999999997</v>
      </c>
      <c r="G651">
        <v>10.210417</v>
      </c>
      <c r="H651">
        <v>15.502083000000001</v>
      </c>
      <c r="I651">
        <v>10.282292</v>
      </c>
      <c r="J651">
        <v>11.127083000000001</v>
      </c>
      <c r="K651" t="s">
        <v>34</v>
      </c>
      <c r="L651" t="s">
        <v>34</v>
      </c>
      <c r="M651" t="s">
        <v>34</v>
      </c>
      <c r="N651" t="s">
        <v>34</v>
      </c>
      <c r="O651" t="s">
        <v>34</v>
      </c>
      <c r="P651" t="s">
        <v>34</v>
      </c>
    </row>
    <row r="652" spans="1:16" x14ac:dyDescent="0.3">
      <c r="A652">
        <v>40827</v>
      </c>
      <c r="B652">
        <v>2011</v>
      </c>
      <c r="C652">
        <v>10</v>
      </c>
      <c r="D652">
        <v>13</v>
      </c>
      <c r="E652">
        <v>7.4802080000000002</v>
      </c>
      <c r="F652">
        <v>8.9666669999999993</v>
      </c>
      <c r="G652">
        <v>9.8677080000000004</v>
      </c>
      <c r="H652">
        <v>15.876042</v>
      </c>
      <c r="I652">
        <v>9.9885420000000007</v>
      </c>
      <c r="J652">
        <v>10.935416999999999</v>
      </c>
      <c r="K652" t="s">
        <v>34</v>
      </c>
      <c r="L652" t="s">
        <v>34</v>
      </c>
      <c r="M652" t="s">
        <v>34</v>
      </c>
      <c r="N652" t="s">
        <v>34</v>
      </c>
      <c r="O652" t="s">
        <v>34</v>
      </c>
      <c r="P652" t="s">
        <v>34</v>
      </c>
    </row>
    <row r="653" spans="1:16" x14ac:dyDescent="0.3">
      <c r="A653">
        <v>40828</v>
      </c>
      <c r="B653">
        <v>2011</v>
      </c>
      <c r="C653">
        <v>10</v>
      </c>
      <c r="D653">
        <v>14</v>
      </c>
      <c r="E653">
        <v>8.0197920000000007</v>
      </c>
      <c r="F653">
        <v>8.46875</v>
      </c>
      <c r="G653">
        <v>10.453125</v>
      </c>
      <c r="H653">
        <v>16.0625</v>
      </c>
      <c r="I653">
        <v>10.522917</v>
      </c>
      <c r="J653">
        <v>11.179167</v>
      </c>
      <c r="K653" t="s">
        <v>34</v>
      </c>
      <c r="L653" t="s">
        <v>34</v>
      </c>
      <c r="M653" t="s">
        <v>34</v>
      </c>
      <c r="N653" t="s">
        <v>34</v>
      </c>
      <c r="O653" t="s">
        <v>34</v>
      </c>
      <c r="P653" t="s">
        <v>34</v>
      </c>
    </row>
    <row r="654" spans="1:16" x14ac:dyDescent="0.3">
      <c r="A654">
        <v>40829</v>
      </c>
      <c r="B654">
        <v>2011</v>
      </c>
      <c r="C654">
        <v>10</v>
      </c>
      <c r="D654">
        <v>15</v>
      </c>
      <c r="E654">
        <v>8.3718749999999993</v>
      </c>
      <c r="F654">
        <v>8.6291670000000007</v>
      </c>
      <c r="G654">
        <v>11.239583</v>
      </c>
      <c r="H654">
        <v>16.247917000000001</v>
      </c>
      <c r="I654">
        <v>10.597917000000001</v>
      </c>
      <c r="J654">
        <v>11.5875</v>
      </c>
      <c r="K654" t="s">
        <v>34</v>
      </c>
      <c r="L654" t="s">
        <v>34</v>
      </c>
      <c r="M654" t="s">
        <v>34</v>
      </c>
      <c r="N654" t="s">
        <v>34</v>
      </c>
      <c r="O654" t="s">
        <v>34</v>
      </c>
      <c r="P654" t="s">
        <v>34</v>
      </c>
    </row>
    <row r="655" spans="1:16" x14ac:dyDescent="0.3">
      <c r="A655">
        <v>40830</v>
      </c>
      <c r="B655">
        <v>2011</v>
      </c>
      <c r="C655">
        <v>10</v>
      </c>
      <c r="D655">
        <v>16</v>
      </c>
      <c r="E655">
        <v>8.46875</v>
      </c>
      <c r="F655">
        <v>9.1</v>
      </c>
      <c r="G655">
        <v>11.728125</v>
      </c>
      <c r="H655">
        <v>16.383333</v>
      </c>
      <c r="I655">
        <v>10.701041999999999</v>
      </c>
      <c r="J655">
        <v>11.45</v>
      </c>
      <c r="K655" t="s">
        <v>34</v>
      </c>
      <c r="L655" t="s">
        <v>34</v>
      </c>
      <c r="M655" t="s">
        <v>34</v>
      </c>
      <c r="N655" t="s">
        <v>34</v>
      </c>
      <c r="O655" t="s">
        <v>34</v>
      </c>
      <c r="P655" t="s">
        <v>34</v>
      </c>
    </row>
    <row r="656" spans="1:16" x14ac:dyDescent="0.3">
      <c r="A656">
        <v>40831</v>
      </c>
      <c r="B656">
        <v>2011</v>
      </c>
      <c r="C656">
        <v>10</v>
      </c>
      <c r="D656">
        <v>17</v>
      </c>
      <c r="E656">
        <v>6.9978949999999998</v>
      </c>
      <c r="F656">
        <v>8.8885419999999993</v>
      </c>
      <c r="G656">
        <v>10.104167</v>
      </c>
      <c r="H656">
        <v>16.473958</v>
      </c>
      <c r="I656">
        <v>9.9270829999999997</v>
      </c>
      <c r="J656">
        <v>11.05</v>
      </c>
      <c r="K656" t="s">
        <v>34</v>
      </c>
      <c r="L656" t="s">
        <v>34</v>
      </c>
      <c r="M656" t="s">
        <v>34</v>
      </c>
      <c r="N656" t="s">
        <v>34</v>
      </c>
      <c r="O656" t="s">
        <v>34</v>
      </c>
      <c r="P656" t="s">
        <v>34</v>
      </c>
    </row>
    <row r="657" spans="1:16" x14ac:dyDescent="0.3">
      <c r="A657">
        <v>40832</v>
      </c>
      <c r="B657">
        <v>2011</v>
      </c>
      <c r="C657">
        <v>10</v>
      </c>
      <c r="D657">
        <v>18</v>
      </c>
      <c r="E657">
        <v>7.1989580000000002</v>
      </c>
      <c r="F657">
        <v>8.954167</v>
      </c>
      <c r="G657">
        <v>9.4093750000000007</v>
      </c>
      <c r="H657">
        <v>16.634374999999999</v>
      </c>
      <c r="I657">
        <v>9.938542</v>
      </c>
      <c r="J657">
        <v>10.518750000000001</v>
      </c>
      <c r="K657" t="s">
        <v>34</v>
      </c>
      <c r="L657" t="s">
        <v>34</v>
      </c>
      <c r="M657" t="s">
        <v>34</v>
      </c>
      <c r="N657" t="s">
        <v>34</v>
      </c>
      <c r="O657" t="s">
        <v>34</v>
      </c>
      <c r="P657" t="s">
        <v>34</v>
      </c>
    </row>
    <row r="658" spans="1:16" x14ac:dyDescent="0.3">
      <c r="A658">
        <v>40833</v>
      </c>
      <c r="B658">
        <v>2011</v>
      </c>
      <c r="C658">
        <v>10</v>
      </c>
      <c r="D658">
        <v>19</v>
      </c>
      <c r="E658">
        <v>7.671875</v>
      </c>
      <c r="F658">
        <v>8.7864579999999997</v>
      </c>
      <c r="G658">
        <v>9.7718749999999996</v>
      </c>
      <c r="H658">
        <v>16.652083000000001</v>
      </c>
      <c r="I658">
        <v>10.034375000000001</v>
      </c>
      <c r="J658">
        <v>10.59375</v>
      </c>
      <c r="K658" t="s">
        <v>34</v>
      </c>
      <c r="L658" t="s">
        <v>34</v>
      </c>
      <c r="M658" t="s">
        <v>34</v>
      </c>
      <c r="N658" t="s">
        <v>34</v>
      </c>
      <c r="O658" t="s">
        <v>34</v>
      </c>
      <c r="P658" t="s">
        <v>34</v>
      </c>
    </row>
    <row r="659" spans="1:16" x14ac:dyDescent="0.3">
      <c r="A659">
        <v>40834</v>
      </c>
      <c r="B659">
        <v>2011</v>
      </c>
      <c r="C659">
        <v>10</v>
      </c>
      <c r="D659">
        <v>20</v>
      </c>
      <c r="E659">
        <v>7.4083329999999998</v>
      </c>
      <c r="F659">
        <v>9.0520829999999997</v>
      </c>
      <c r="G659">
        <v>9.8395829999999993</v>
      </c>
      <c r="H659">
        <v>16.585417</v>
      </c>
      <c r="I659">
        <v>10.147917</v>
      </c>
      <c r="J659">
        <v>10.591666999999999</v>
      </c>
      <c r="K659" t="s">
        <v>34</v>
      </c>
      <c r="L659" t="s">
        <v>34</v>
      </c>
      <c r="M659" t="s">
        <v>34</v>
      </c>
      <c r="N659" t="s">
        <v>34</v>
      </c>
      <c r="O659" t="s">
        <v>34</v>
      </c>
      <c r="P659" t="s">
        <v>34</v>
      </c>
    </row>
    <row r="660" spans="1:16" x14ac:dyDescent="0.3">
      <c r="A660">
        <v>40835</v>
      </c>
      <c r="B660">
        <v>2011</v>
      </c>
      <c r="C660">
        <v>10</v>
      </c>
      <c r="D660">
        <v>21</v>
      </c>
      <c r="E660">
        <v>7.5210530000000002</v>
      </c>
      <c r="F660">
        <v>8.9937500000000004</v>
      </c>
      <c r="G660">
        <v>10.471875000000001</v>
      </c>
      <c r="H660">
        <v>16.537500000000001</v>
      </c>
      <c r="I660">
        <v>10.393750000000001</v>
      </c>
      <c r="J660">
        <v>11.043749999999999</v>
      </c>
      <c r="K660" t="s">
        <v>34</v>
      </c>
      <c r="L660" t="s">
        <v>34</v>
      </c>
      <c r="M660" t="s">
        <v>34</v>
      </c>
      <c r="N660" t="s">
        <v>34</v>
      </c>
      <c r="O660" t="s">
        <v>34</v>
      </c>
      <c r="P660" t="s">
        <v>34</v>
      </c>
    </row>
    <row r="661" spans="1:16" x14ac:dyDescent="0.3">
      <c r="A661">
        <v>40836</v>
      </c>
      <c r="B661">
        <v>2011</v>
      </c>
      <c r="C661">
        <v>10</v>
      </c>
      <c r="D661">
        <v>22</v>
      </c>
      <c r="E661">
        <v>7.3062500000000004</v>
      </c>
      <c r="F661">
        <v>9.141667</v>
      </c>
      <c r="G661">
        <v>10.842708</v>
      </c>
      <c r="H661">
        <v>16.501042000000002</v>
      </c>
      <c r="I661">
        <v>10.25625</v>
      </c>
      <c r="J661">
        <v>11.1625</v>
      </c>
      <c r="K661" t="s">
        <v>34</v>
      </c>
      <c r="L661" t="s">
        <v>34</v>
      </c>
      <c r="M661" t="s">
        <v>34</v>
      </c>
      <c r="N661" t="s">
        <v>34</v>
      </c>
      <c r="O661" t="s">
        <v>34</v>
      </c>
      <c r="P661" t="s">
        <v>34</v>
      </c>
    </row>
    <row r="662" spans="1:16" x14ac:dyDescent="0.3">
      <c r="A662">
        <v>40837</v>
      </c>
      <c r="B662">
        <v>2011</v>
      </c>
      <c r="C662">
        <v>10</v>
      </c>
      <c r="D662">
        <v>23</v>
      </c>
      <c r="E662">
        <v>7.1812500000000004</v>
      </c>
      <c r="F662">
        <v>9.1020830000000004</v>
      </c>
      <c r="G662">
        <v>10.863542000000001</v>
      </c>
      <c r="H662">
        <v>16.513542000000001</v>
      </c>
      <c r="I662">
        <v>10.382292</v>
      </c>
      <c r="J662">
        <v>11.285417000000001</v>
      </c>
      <c r="K662" t="s">
        <v>34</v>
      </c>
      <c r="L662" t="s">
        <v>34</v>
      </c>
      <c r="M662" t="s">
        <v>34</v>
      </c>
      <c r="N662" t="s">
        <v>34</v>
      </c>
      <c r="O662" t="s">
        <v>34</v>
      </c>
      <c r="P662" t="s">
        <v>34</v>
      </c>
    </row>
    <row r="663" spans="1:16" x14ac:dyDescent="0.3">
      <c r="A663">
        <v>40838</v>
      </c>
      <c r="B663">
        <v>2011</v>
      </c>
      <c r="C663">
        <v>10</v>
      </c>
      <c r="D663">
        <v>24</v>
      </c>
      <c r="E663">
        <v>7.2395829999999997</v>
      </c>
      <c r="F663">
        <v>8.9354169999999993</v>
      </c>
      <c r="G663">
        <v>10.053125</v>
      </c>
      <c r="H663">
        <v>16.515789000000002</v>
      </c>
      <c r="I663">
        <v>9.9260420000000007</v>
      </c>
      <c r="J663">
        <v>10.945833</v>
      </c>
      <c r="K663" t="s">
        <v>34</v>
      </c>
      <c r="L663" t="s">
        <v>34</v>
      </c>
      <c r="M663" t="s">
        <v>34</v>
      </c>
      <c r="N663" t="s">
        <v>34</v>
      </c>
      <c r="O663" t="s">
        <v>34</v>
      </c>
      <c r="P663" t="s">
        <v>34</v>
      </c>
    </row>
    <row r="664" spans="1:16" x14ac:dyDescent="0.3">
      <c r="A664">
        <v>40839</v>
      </c>
      <c r="B664">
        <v>2011</v>
      </c>
      <c r="C664">
        <v>10</v>
      </c>
      <c r="D664">
        <v>25</v>
      </c>
      <c r="E664">
        <v>5.6229170000000002</v>
      </c>
      <c r="F664">
        <v>9.016667</v>
      </c>
      <c r="G664">
        <v>7.7156250000000002</v>
      </c>
      <c r="H664">
        <v>16.536458</v>
      </c>
      <c r="I664">
        <v>9.063542</v>
      </c>
      <c r="J664">
        <v>9.5250000000000004</v>
      </c>
      <c r="K664" t="s">
        <v>34</v>
      </c>
      <c r="L664" t="s">
        <v>34</v>
      </c>
      <c r="M664" t="s">
        <v>34</v>
      </c>
      <c r="N664" t="s">
        <v>34</v>
      </c>
      <c r="O664" t="s">
        <v>34</v>
      </c>
      <c r="P664" t="s">
        <v>34</v>
      </c>
    </row>
    <row r="665" spans="1:16" x14ac:dyDescent="0.3">
      <c r="A665">
        <v>40840</v>
      </c>
      <c r="B665">
        <v>2011</v>
      </c>
      <c r="C665">
        <v>10</v>
      </c>
      <c r="D665">
        <v>26</v>
      </c>
      <c r="E665">
        <v>5.3406250000000002</v>
      </c>
      <c r="F665">
        <v>8.9885420000000007</v>
      </c>
      <c r="G665">
        <v>6.579167</v>
      </c>
      <c r="H665">
        <v>16.330207999999999</v>
      </c>
      <c r="I665">
        <v>8.7874999999999996</v>
      </c>
      <c r="J665">
        <v>8.7750000000000004</v>
      </c>
      <c r="K665" t="s">
        <v>34</v>
      </c>
      <c r="L665" t="s">
        <v>34</v>
      </c>
      <c r="M665" t="s">
        <v>34</v>
      </c>
      <c r="N665" t="s">
        <v>34</v>
      </c>
      <c r="O665" t="s">
        <v>34</v>
      </c>
      <c r="P665" t="s">
        <v>34</v>
      </c>
    </row>
    <row r="666" spans="1:16" x14ac:dyDescent="0.3">
      <c r="A666">
        <v>40841</v>
      </c>
      <c r="B666">
        <v>2011</v>
      </c>
      <c r="C666">
        <v>10</v>
      </c>
      <c r="D666">
        <v>27</v>
      </c>
      <c r="E666">
        <v>5.55</v>
      </c>
      <c r="F666">
        <v>8.9875000000000007</v>
      </c>
      <c r="G666">
        <v>6.4156250000000004</v>
      </c>
      <c r="H666">
        <v>15.758333</v>
      </c>
      <c r="I666">
        <v>8.8406249999999993</v>
      </c>
      <c r="J666">
        <v>8.8249999999999993</v>
      </c>
      <c r="K666" t="s">
        <v>34</v>
      </c>
      <c r="L666" t="s">
        <v>34</v>
      </c>
      <c r="M666" t="s">
        <v>34</v>
      </c>
      <c r="N666" t="s">
        <v>34</v>
      </c>
      <c r="O666" t="s">
        <v>34</v>
      </c>
      <c r="P666" t="s">
        <v>34</v>
      </c>
    </row>
    <row r="667" spans="1:16" x14ac:dyDescent="0.3">
      <c r="A667">
        <v>40842</v>
      </c>
      <c r="B667">
        <v>2011</v>
      </c>
      <c r="C667">
        <v>10</v>
      </c>
      <c r="D667">
        <v>28</v>
      </c>
      <c r="E667">
        <v>5.8052080000000004</v>
      </c>
      <c r="F667">
        <v>8.811458</v>
      </c>
      <c r="G667">
        <v>6.5093750000000004</v>
      </c>
      <c r="H667">
        <v>15.459375</v>
      </c>
      <c r="I667">
        <v>8.8666669999999996</v>
      </c>
      <c r="J667">
        <v>8.9583329999999997</v>
      </c>
      <c r="K667" t="s">
        <v>34</v>
      </c>
      <c r="L667" t="s">
        <v>34</v>
      </c>
      <c r="M667" t="s">
        <v>34</v>
      </c>
      <c r="N667" t="s">
        <v>34</v>
      </c>
      <c r="O667" t="s">
        <v>34</v>
      </c>
      <c r="P667" t="s">
        <v>34</v>
      </c>
    </row>
    <row r="668" spans="1:16" x14ac:dyDescent="0.3">
      <c r="A668">
        <v>40843</v>
      </c>
      <c r="B668">
        <v>2011</v>
      </c>
      <c r="C668">
        <v>10</v>
      </c>
      <c r="D668">
        <v>29</v>
      </c>
      <c r="E668">
        <v>7.061458</v>
      </c>
      <c r="F668">
        <v>8.6875</v>
      </c>
      <c r="G668">
        <v>8.0822920000000007</v>
      </c>
      <c r="H668">
        <v>15.205208000000001</v>
      </c>
      <c r="I668">
        <v>9.6187500000000004</v>
      </c>
      <c r="J668">
        <v>9.8874999999999993</v>
      </c>
      <c r="K668" t="s">
        <v>34</v>
      </c>
      <c r="L668" t="s">
        <v>34</v>
      </c>
      <c r="M668" t="s">
        <v>34</v>
      </c>
      <c r="N668" t="s">
        <v>34</v>
      </c>
      <c r="O668" t="s">
        <v>34</v>
      </c>
      <c r="P668" t="s">
        <v>34</v>
      </c>
    </row>
    <row r="669" spans="1:16" x14ac:dyDescent="0.3">
      <c r="A669">
        <v>40844</v>
      </c>
      <c r="B669">
        <v>2011</v>
      </c>
      <c r="C669">
        <v>10</v>
      </c>
      <c r="D669">
        <v>30</v>
      </c>
      <c r="E669">
        <v>7.6062500000000002</v>
      </c>
      <c r="F669">
        <v>8.7229170000000007</v>
      </c>
      <c r="G669">
        <v>9.2583330000000004</v>
      </c>
      <c r="H669">
        <v>15.084694000000001</v>
      </c>
      <c r="I669">
        <v>9.7770829999999993</v>
      </c>
      <c r="J669">
        <v>10.539583</v>
      </c>
      <c r="K669" t="s">
        <v>34</v>
      </c>
      <c r="L669" t="s">
        <v>34</v>
      </c>
      <c r="M669" t="s">
        <v>34</v>
      </c>
      <c r="N669" t="s">
        <v>34</v>
      </c>
      <c r="O669" t="s">
        <v>34</v>
      </c>
      <c r="P669" t="s">
        <v>34</v>
      </c>
    </row>
    <row r="670" spans="1:16" x14ac:dyDescent="0.3">
      <c r="A670">
        <v>40845</v>
      </c>
      <c r="B670">
        <v>2011</v>
      </c>
      <c r="C670">
        <v>10</v>
      </c>
      <c r="D670">
        <v>31</v>
      </c>
      <c r="E670">
        <v>7.452083</v>
      </c>
      <c r="F670">
        <v>8.5958330000000007</v>
      </c>
      <c r="G670">
        <v>9.078125</v>
      </c>
      <c r="H670">
        <v>15.132989999999999</v>
      </c>
      <c r="I670">
        <v>9.6447920000000007</v>
      </c>
      <c r="J670">
        <v>10.352083</v>
      </c>
      <c r="K670" t="s">
        <v>34</v>
      </c>
      <c r="L670" t="s">
        <v>34</v>
      </c>
      <c r="M670" t="s">
        <v>34</v>
      </c>
      <c r="N670" t="s">
        <v>34</v>
      </c>
      <c r="O670" t="s">
        <v>34</v>
      </c>
      <c r="P670" t="s">
        <v>34</v>
      </c>
    </row>
    <row r="671" spans="1:16" x14ac:dyDescent="0.3">
      <c r="A671">
        <v>40846</v>
      </c>
      <c r="B671">
        <v>2011</v>
      </c>
      <c r="C671">
        <v>11</v>
      </c>
      <c r="D671">
        <v>1</v>
      </c>
      <c r="E671">
        <v>5.8614579999999998</v>
      </c>
      <c r="F671">
        <v>8.3968749999999996</v>
      </c>
      <c r="G671">
        <v>7.0239580000000004</v>
      </c>
      <c r="H671">
        <v>15.069072</v>
      </c>
      <c r="I671">
        <v>8.7114580000000004</v>
      </c>
      <c r="J671">
        <v>9.3874999999999993</v>
      </c>
      <c r="K671" t="s">
        <v>34</v>
      </c>
      <c r="L671" t="s">
        <v>34</v>
      </c>
      <c r="M671" t="s">
        <v>34</v>
      </c>
      <c r="N671" t="s">
        <v>34</v>
      </c>
      <c r="O671" t="s">
        <v>34</v>
      </c>
      <c r="P671" t="s">
        <v>34</v>
      </c>
    </row>
    <row r="672" spans="1:16" x14ac:dyDescent="0.3">
      <c r="A672">
        <v>40847</v>
      </c>
      <c r="B672">
        <v>2011</v>
      </c>
      <c r="C672">
        <v>11</v>
      </c>
      <c r="D672">
        <v>2</v>
      </c>
      <c r="E672">
        <v>4.9749999999999996</v>
      </c>
      <c r="F672">
        <v>8.594792</v>
      </c>
      <c r="G672">
        <v>5.6614579999999997</v>
      </c>
      <c r="H672">
        <v>14.615625</v>
      </c>
      <c r="I672">
        <v>8.297917</v>
      </c>
      <c r="J672">
        <v>8.3333329999999997</v>
      </c>
      <c r="K672" t="s">
        <v>34</v>
      </c>
      <c r="L672" t="s">
        <v>34</v>
      </c>
      <c r="M672" t="s">
        <v>34</v>
      </c>
      <c r="N672" t="s">
        <v>34</v>
      </c>
      <c r="O672" t="s">
        <v>34</v>
      </c>
      <c r="P672" t="s">
        <v>34</v>
      </c>
    </row>
    <row r="673" spans="1:16" x14ac:dyDescent="0.3">
      <c r="A673">
        <v>40848</v>
      </c>
      <c r="B673">
        <v>2011</v>
      </c>
      <c r="C673">
        <v>11</v>
      </c>
      <c r="D673">
        <v>3</v>
      </c>
      <c r="E673">
        <v>5.3979169999999996</v>
      </c>
      <c r="F673">
        <v>8.2552079999999997</v>
      </c>
      <c r="G673">
        <v>6.047917</v>
      </c>
      <c r="H673">
        <v>14.105207999999999</v>
      </c>
      <c r="I673">
        <v>8.5802080000000007</v>
      </c>
      <c r="J673">
        <v>8.5958330000000007</v>
      </c>
      <c r="K673" t="s">
        <v>34</v>
      </c>
      <c r="L673" t="s">
        <v>34</v>
      </c>
      <c r="M673" t="s">
        <v>34</v>
      </c>
      <c r="N673" t="s">
        <v>34</v>
      </c>
      <c r="O673" t="s">
        <v>34</v>
      </c>
      <c r="P673" t="s">
        <v>34</v>
      </c>
    </row>
    <row r="674" spans="1:16" x14ac:dyDescent="0.3">
      <c r="A674">
        <v>40849</v>
      </c>
      <c r="B674">
        <v>2011</v>
      </c>
      <c r="C674">
        <v>11</v>
      </c>
      <c r="D674">
        <v>4</v>
      </c>
      <c r="E674">
        <v>5.2166670000000002</v>
      </c>
      <c r="F674">
        <v>7.8833330000000004</v>
      </c>
      <c r="G674">
        <v>5.6208330000000002</v>
      </c>
      <c r="H674">
        <v>14.155208</v>
      </c>
      <c r="I674">
        <v>8.171875</v>
      </c>
      <c r="J674">
        <v>8.4250000000000007</v>
      </c>
      <c r="K674" t="s">
        <v>34</v>
      </c>
      <c r="L674" t="s">
        <v>34</v>
      </c>
      <c r="M674" t="s">
        <v>34</v>
      </c>
      <c r="N674" t="s">
        <v>34</v>
      </c>
      <c r="O674" t="s">
        <v>34</v>
      </c>
      <c r="P674" t="s">
        <v>34</v>
      </c>
    </row>
    <row r="675" spans="1:16" x14ac:dyDescent="0.3">
      <c r="A675">
        <v>40850</v>
      </c>
      <c r="B675">
        <v>2011</v>
      </c>
      <c r="C675">
        <v>11</v>
      </c>
      <c r="D675">
        <v>5</v>
      </c>
      <c r="E675">
        <v>5.2447920000000003</v>
      </c>
      <c r="F675">
        <v>7.7770830000000002</v>
      </c>
      <c r="G675">
        <v>5.65625</v>
      </c>
      <c r="H675">
        <v>13.911458</v>
      </c>
      <c r="I675">
        <v>8.047917</v>
      </c>
      <c r="J675">
        <v>8.0916669999999993</v>
      </c>
      <c r="K675" t="s">
        <v>34</v>
      </c>
      <c r="L675" t="s">
        <v>34</v>
      </c>
      <c r="M675" t="s">
        <v>34</v>
      </c>
      <c r="N675" t="s">
        <v>34</v>
      </c>
      <c r="O675" t="s">
        <v>34</v>
      </c>
      <c r="P675" t="s">
        <v>34</v>
      </c>
    </row>
    <row r="676" spans="1:16" x14ac:dyDescent="0.3">
      <c r="A676">
        <v>40851</v>
      </c>
      <c r="B676">
        <v>2011</v>
      </c>
      <c r="C676">
        <v>11</v>
      </c>
      <c r="D676">
        <v>6</v>
      </c>
      <c r="E676">
        <v>5.4333330000000002</v>
      </c>
      <c r="F676">
        <v>7.7870970000000002</v>
      </c>
      <c r="G676">
        <v>5.9029999999999996</v>
      </c>
      <c r="H676">
        <v>13.520833</v>
      </c>
      <c r="I676">
        <v>8.1489999999999991</v>
      </c>
      <c r="J676">
        <v>8.17</v>
      </c>
      <c r="K676" t="s">
        <v>34</v>
      </c>
      <c r="L676" t="s">
        <v>34</v>
      </c>
      <c r="M676" t="s">
        <v>34</v>
      </c>
      <c r="N676" t="s">
        <v>34</v>
      </c>
      <c r="O676" t="s">
        <v>34</v>
      </c>
      <c r="P676" t="s">
        <v>34</v>
      </c>
    </row>
    <row r="677" spans="1:16" x14ac:dyDescent="0.3">
      <c r="A677">
        <v>40852</v>
      </c>
      <c r="B677">
        <v>2011</v>
      </c>
      <c r="C677">
        <v>11</v>
      </c>
      <c r="D677">
        <v>7</v>
      </c>
      <c r="E677">
        <v>5.4468750000000004</v>
      </c>
      <c r="F677">
        <v>7.5760420000000002</v>
      </c>
      <c r="G677">
        <v>6.1833330000000002</v>
      </c>
      <c r="H677">
        <v>13.257895</v>
      </c>
      <c r="I677">
        <v>8.1354170000000003</v>
      </c>
      <c r="J677">
        <v>8.3645829999999997</v>
      </c>
      <c r="K677" t="s">
        <v>34</v>
      </c>
      <c r="L677" t="s">
        <v>34</v>
      </c>
      <c r="M677" t="s">
        <v>34</v>
      </c>
      <c r="N677" t="s">
        <v>34</v>
      </c>
      <c r="O677" t="s">
        <v>34</v>
      </c>
      <c r="P677" t="s">
        <v>34</v>
      </c>
    </row>
    <row r="678" spans="1:16" x14ac:dyDescent="0.3">
      <c r="A678">
        <v>40853</v>
      </c>
      <c r="B678">
        <v>2011</v>
      </c>
      <c r="C678">
        <v>11</v>
      </c>
      <c r="D678">
        <v>8</v>
      </c>
      <c r="E678">
        <v>5.0031249999999998</v>
      </c>
      <c r="F678">
        <v>7.6489580000000004</v>
      </c>
      <c r="G678">
        <v>6.3822919999999996</v>
      </c>
      <c r="H678">
        <v>13.033673</v>
      </c>
      <c r="I678">
        <v>7.8468749999999998</v>
      </c>
      <c r="J678">
        <v>8.0416670000000003</v>
      </c>
      <c r="K678" t="s">
        <v>34</v>
      </c>
      <c r="L678" t="s">
        <v>34</v>
      </c>
      <c r="M678" t="s">
        <v>34</v>
      </c>
      <c r="N678" t="s">
        <v>34</v>
      </c>
      <c r="O678" t="s">
        <v>34</v>
      </c>
      <c r="P678" t="s">
        <v>34</v>
      </c>
    </row>
    <row r="679" spans="1:16" x14ac:dyDescent="0.3">
      <c r="A679">
        <v>40854</v>
      </c>
      <c r="B679">
        <v>2011</v>
      </c>
      <c r="C679">
        <v>11</v>
      </c>
      <c r="D679">
        <v>9</v>
      </c>
      <c r="E679">
        <v>5.484375</v>
      </c>
      <c r="F679">
        <v>7.6541670000000002</v>
      </c>
      <c r="G679">
        <v>6.2687499999999998</v>
      </c>
      <c r="H679">
        <v>12.738542000000001</v>
      </c>
      <c r="I679">
        <v>7.764583</v>
      </c>
      <c r="J679">
        <v>8.110417</v>
      </c>
      <c r="K679" t="s">
        <v>34</v>
      </c>
      <c r="L679" t="s">
        <v>34</v>
      </c>
      <c r="M679" t="s">
        <v>34</v>
      </c>
      <c r="N679" t="s">
        <v>34</v>
      </c>
      <c r="O679" t="s">
        <v>34</v>
      </c>
      <c r="P679" t="s">
        <v>34</v>
      </c>
    </row>
    <row r="680" spans="1:16" x14ac:dyDescent="0.3">
      <c r="A680">
        <v>40855</v>
      </c>
      <c r="B680">
        <v>2011</v>
      </c>
      <c r="C680">
        <v>11</v>
      </c>
      <c r="D680">
        <v>10</v>
      </c>
      <c r="E680">
        <v>5.2374999999999998</v>
      </c>
      <c r="F680">
        <v>7.5041669999999998</v>
      </c>
      <c r="G680">
        <v>5.65625</v>
      </c>
      <c r="H680">
        <v>12.343299</v>
      </c>
      <c r="I680">
        <v>7.2062499999999998</v>
      </c>
      <c r="J680">
        <v>7.78125</v>
      </c>
      <c r="K680" t="s">
        <v>34</v>
      </c>
      <c r="L680" t="s">
        <v>34</v>
      </c>
      <c r="M680" t="s">
        <v>34</v>
      </c>
      <c r="N680" t="s">
        <v>34</v>
      </c>
      <c r="O680" t="s">
        <v>34</v>
      </c>
      <c r="P680" t="s">
        <v>34</v>
      </c>
    </row>
    <row r="681" spans="1:16" x14ac:dyDescent="0.3">
      <c r="A681">
        <v>40856</v>
      </c>
      <c r="B681">
        <v>2011</v>
      </c>
      <c r="C681">
        <v>11</v>
      </c>
      <c r="D681">
        <v>11</v>
      </c>
      <c r="E681">
        <v>4.9145830000000004</v>
      </c>
      <c r="F681">
        <v>7.2416669999999996</v>
      </c>
      <c r="G681">
        <v>5.0760420000000002</v>
      </c>
      <c r="H681">
        <v>11.887499999999999</v>
      </c>
      <c r="I681">
        <v>6.860417</v>
      </c>
      <c r="J681">
        <v>7.2437500000000004</v>
      </c>
      <c r="K681" t="s">
        <v>34</v>
      </c>
      <c r="L681" t="s">
        <v>34</v>
      </c>
      <c r="M681" t="s">
        <v>34</v>
      </c>
      <c r="N681" t="s">
        <v>34</v>
      </c>
      <c r="O681" t="s">
        <v>34</v>
      </c>
      <c r="P681" t="s">
        <v>34</v>
      </c>
    </row>
    <row r="682" spans="1:16" x14ac:dyDescent="0.3">
      <c r="A682">
        <v>40857</v>
      </c>
      <c r="B682">
        <v>2011</v>
      </c>
      <c r="C682">
        <v>11</v>
      </c>
      <c r="D682">
        <v>12</v>
      </c>
      <c r="E682">
        <v>5.6958330000000004</v>
      </c>
      <c r="F682">
        <v>6.7145830000000002</v>
      </c>
      <c r="G682">
        <v>5.78125</v>
      </c>
      <c r="H682">
        <v>11.676042000000001</v>
      </c>
      <c r="I682">
        <v>7.2385419999999998</v>
      </c>
      <c r="J682">
        <v>7.3958329999999997</v>
      </c>
      <c r="K682" t="s">
        <v>34</v>
      </c>
      <c r="L682" t="s">
        <v>34</v>
      </c>
      <c r="M682" t="s">
        <v>34</v>
      </c>
      <c r="N682" t="s">
        <v>34</v>
      </c>
      <c r="O682" t="s">
        <v>34</v>
      </c>
      <c r="P682" t="s">
        <v>34</v>
      </c>
    </row>
    <row r="683" spans="1:16" x14ac:dyDescent="0.3">
      <c r="A683">
        <v>40858</v>
      </c>
      <c r="B683">
        <v>2011</v>
      </c>
      <c r="C683">
        <v>11</v>
      </c>
      <c r="D683">
        <v>13</v>
      </c>
      <c r="E683">
        <v>5.9083329999999998</v>
      </c>
      <c r="F683">
        <v>6.9249999999999998</v>
      </c>
      <c r="G683">
        <v>6.2770830000000002</v>
      </c>
      <c r="H683">
        <v>11.234375</v>
      </c>
      <c r="I683">
        <v>7.3385420000000003</v>
      </c>
      <c r="J683">
        <v>7.8020829999999997</v>
      </c>
      <c r="K683" t="s">
        <v>34</v>
      </c>
      <c r="L683" t="s">
        <v>34</v>
      </c>
      <c r="M683" t="s">
        <v>34</v>
      </c>
      <c r="N683" t="s">
        <v>34</v>
      </c>
      <c r="O683" t="s">
        <v>34</v>
      </c>
      <c r="P683" t="s">
        <v>34</v>
      </c>
    </row>
    <row r="684" spans="1:16" x14ac:dyDescent="0.3">
      <c r="A684">
        <v>40859</v>
      </c>
      <c r="B684">
        <v>2011</v>
      </c>
      <c r="C684">
        <v>11</v>
      </c>
      <c r="D684">
        <v>14</v>
      </c>
      <c r="E684">
        <v>5.983333</v>
      </c>
      <c r="F684">
        <v>6.8239580000000002</v>
      </c>
      <c r="G684">
        <v>6.5804349999999996</v>
      </c>
      <c r="H684">
        <v>10.535417000000001</v>
      </c>
      <c r="I684">
        <v>7.266667</v>
      </c>
      <c r="J684">
        <v>7.8812499999999996</v>
      </c>
      <c r="K684" t="s">
        <v>34</v>
      </c>
      <c r="L684" t="s">
        <v>34</v>
      </c>
      <c r="M684" t="s">
        <v>34</v>
      </c>
      <c r="N684" t="s">
        <v>34</v>
      </c>
      <c r="O684" t="s">
        <v>34</v>
      </c>
      <c r="P684" t="s">
        <v>34</v>
      </c>
    </row>
    <row r="685" spans="1:16" x14ac:dyDescent="0.3">
      <c r="A685">
        <v>40860</v>
      </c>
      <c r="B685">
        <v>2011</v>
      </c>
      <c r="C685">
        <v>11</v>
      </c>
      <c r="D685">
        <v>15</v>
      </c>
      <c r="E685">
        <v>5.9562499999999998</v>
      </c>
      <c r="F685">
        <v>6.498958</v>
      </c>
      <c r="G685">
        <v>6.5604170000000002</v>
      </c>
      <c r="H685">
        <v>10.03125</v>
      </c>
      <c r="I685">
        <v>7.1375000000000002</v>
      </c>
      <c r="J685">
        <v>7.7083329999999997</v>
      </c>
      <c r="K685" t="s">
        <v>34</v>
      </c>
      <c r="L685" t="s">
        <v>34</v>
      </c>
      <c r="M685" t="s">
        <v>34</v>
      </c>
      <c r="N685" t="s">
        <v>34</v>
      </c>
      <c r="O685" t="s">
        <v>34</v>
      </c>
      <c r="P685" t="s">
        <v>34</v>
      </c>
    </row>
    <row r="686" spans="1:16" x14ac:dyDescent="0.3">
      <c r="A686">
        <v>40861</v>
      </c>
      <c r="B686">
        <v>2011</v>
      </c>
      <c r="C686">
        <v>11</v>
      </c>
      <c r="D686">
        <v>16</v>
      </c>
      <c r="E686">
        <v>5.6156249999999996</v>
      </c>
      <c r="F686">
        <v>6.469792</v>
      </c>
      <c r="G686">
        <v>6.1624999999999996</v>
      </c>
      <c r="H686">
        <v>9.5197920000000007</v>
      </c>
      <c r="I686">
        <v>6.4916669999999996</v>
      </c>
      <c r="J686">
        <v>7.2625000000000002</v>
      </c>
      <c r="K686" t="s">
        <v>34</v>
      </c>
      <c r="L686" t="s">
        <v>34</v>
      </c>
      <c r="M686" t="s">
        <v>34</v>
      </c>
      <c r="N686" t="s">
        <v>34</v>
      </c>
      <c r="O686" t="s">
        <v>34</v>
      </c>
      <c r="P686" t="s">
        <v>34</v>
      </c>
    </row>
    <row r="687" spans="1:16" x14ac:dyDescent="0.3">
      <c r="A687">
        <v>40862</v>
      </c>
      <c r="B687">
        <v>2011</v>
      </c>
      <c r="C687">
        <v>11</v>
      </c>
      <c r="D687">
        <v>17</v>
      </c>
      <c r="E687">
        <v>6.0826529999999996</v>
      </c>
      <c r="F687">
        <v>6.3177079999999997</v>
      </c>
      <c r="G687">
        <v>6.9437499999999996</v>
      </c>
      <c r="H687">
        <v>9.0790000000000006</v>
      </c>
      <c r="I687">
        <v>6.9343750000000002</v>
      </c>
      <c r="J687">
        <v>7.3062500000000004</v>
      </c>
      <c r="K687" t="s">
        <v>34</v>
      </c>
      <c r="L687" t="s">
        <v>34</v>
      </c>
      <c r="M687" t="s">
        <v>34</v>
      </c>
      <c r="N687" t="s">
        <v>34</v>
      </c>
      <c r="O687" t="s">
        <v>34</v>
      </c>
      <c r="P687" t="s">
        <v>34</v>
      </c>
    </row>
    <row r="688" spans="1:16" x14ac:dyDescent="0.3">
      <c r="A688">
        <v>40863</v>
      </c>
      <c r="B688">
        <v>2011</v>
      </c>
      <c r="C688">
        <v>11</v>
      </c>
      <c r="D688">
        <v>18</v>
      </c>
      <c r="E688">
        <v>4.3104170000000002</v>
      </c>
      <c r="F688">
        <v>6.3812499999999996</v>
      </c>
      <c r="G688">
        <v>4.9604169999999996</v>
      </c>
      <c r="H688">
        <v>8.2484540000000006</v>
      </c>
      <c r="I688">
        <v>6.3145829999999998</v>
      </c>
      <c r="J688">
        <v>6.8125</v>
      </c>
      <c r="K688" t="s">
        <v>34</v>
      </c>
      <c r="L688" t="s">
        <v>34</v>
      </c>
      <c r="M688" t="s">
        <v>34</v>
      </c>
      <c r="N688" t="s">
        <v>34</v>
      </c>
      <c r="O688" t="s">
        <v>34</v>
      </c>
      <c r="P688" t="s">
        <v>34</v>
      </c>
    </row>
    <row r="689" spans="1:16" x14ac:dyDescent="0.3">
      <c r="A689">
        <v>40864</v>
      </c>
      <c r="B689">
        <v>2011</v>
      </c>
      <c r="C689">
        <v>11</v>
      </c>
      <c r="D689">
        <v>19</v>
      </c>
      <c r="E689">
        <v>4.2385419999999998</v>
      </c>
      <c r="F689">
        <v>6.2145830000000002</v>
      </c>
      <c r="G689">
        <v>4.233333</v>
      </c>
      <c r="H689">
        <v>7.457732</v>
      </c>
      <c r="I689">
        <v>6.0906250000000002</v>
      </c>
      <c r="J689">
        <v>6.297917</v>
      </c>
      <c r="K689" t="s">
        <v>34</v>
      </c>
      <c r="L689" t="s">
        <v>34</v>
      </c>
      <c r="M689" t="s">
        <v>34</v>
      </c>
      <c r="N689" t="s">
        <v>34</v>
      </c>
      <c r="O689" t="s">
        <v>34</v>
      </c>
      <c r="P689" t="s">
        <v>34</v>
      </c>
    </row>
    <row r="690" spans="1:16" x14ac:dyDescent="0.3">
      <c r="A690">
        <v>40865</v>
      </c>
      <c r="B690">
        <v>2011</v>
      </c>
      <c r="C690">
        <v>11</v>
      </c>
      <c r="D690">
        <v>20</v>
      </c>
      <c r="E690">
        <v>3.954167</v>
      </c>
      <c r="F690">
        <v>6.0812499999999998</v>
      </c>
      <c r="G690">
        <v>3.9593750000000001</v>
      </c>
      <c r="H690">
        <v>6.8885420000000002</v>
      </c>
      <c r="I690">
        <v>5.7281250000000004</v>
      </c>
      <c r="J690">
        <v>5.891667</v>
      </c>
      <c r="K690" t="s">
        <v>34</v>
      </c>
      <c r="L690" t="s">
        <v>34</v>
      </c>
      <c r="M690" t="s">
        <v>34</v>
      </c>
      <c r="N690" t="s">
        <v>34</v>
      </c>
      <c r="O690" t="s">
        <v>34</v>
      </c>
      <c r="P690" t="s">
        <v>34</v>
      </c>
    </row>
    <row r="691" spans="1:16" x14ac:dyDescent="0.3">
      <c r="A691">
        <v>40866</v>
      </c>
      <c r="B691">
        <v>2011</v>
      </c>
      <c r="C691">
        <v>11</v>
      </c>
      <c r="D691">
        <v>21</v>
      </c>
      <c r="E691">
        <v>4.5020829999999998</v>
      </c>
      <c r="F691">
        <v>5.796875</v>
      </c>
      <c r="G691">
        <v>4.2427080000000004</v>
      </c>
      <c r="H691">
        <v>6.3742270000000003</v>
      </c>
      <c r="I691">
        <v>5.7468750000000002</v>
      </c>
      <c r="J691">
        <v>5.8624999999999998</v>
      </c>
      <c r="K691" t="s">
        <v>34</v>
      </c>
      <c r="L691" t="s">
        <v>34</v>
      </c>
      <c r="M691" t="s">
        <v>34</v>
      </c>
      <c r="N691" t="s">
        <v>34</v>
      </c>
      <c r="O691" t="s">
        <v>34</v>
      </c>
      <c r="P691" t="s">
        <v>34</v>
      </c>
    </row>
    <row r="692" spans="1:16" x14ac:dyDescent="0.3">
      <c r="A692">
        <v>40867</v>
      </c>
      <c r="B692">
        <v>2011</v>
      </c>
      <c r="C692">
        <v>11</v>
      </c>
      <c r="D692">
        <v>22</v>
      </c>
      <c r="E692">
        <v>4.978351</v>
      </c>
      <c r="F692">
        <v>5.657292</v>
      </c>
      <c r="G692">
        <v>5.7739580000000004</v>
      </c>
      <c r="H692">
        <v>6.0278349999999996</v>
      </c>
      <c r="I692">
        <v>6.1229170000000002</v>
      </c>
      <c r="J692">
        <v>6.625</v>
      </c>
      <c r="K692" t="s">
        <v>34</v>
      </c>
      <c r="L692" t="s">
        <v>34</v>
      </c>
      <c r="M692" t="s">
        <v>34</v>
      </c>
      <c r="N692" t="s">
        <v>34</v>
      </c>
      <c r="O692" t="s">
        <v>34</v>
      </c>
      <c r="P692" t="s">
        <v>34</v>
      </c>
    </row>
    <row r="693" spans="1:16" x14ac:dyDescent="0.3">
      <c r="A693">
        <v>40868</v>
      </c>
      <c r="B693">
        <v>2011</v>
      </c>
      <c r="C693">
        <v>11</v>
      </c>
      <c r="D693">
        <v>23</v>
      </c>
      <c r="E693">
        <v>5.5395830000000004</v>
      </c>
      <c r="F693">
        <v>5.751042</v>
      </c>
      <c r="G693">
        <v>6.1968750000000004</v>
      </c>
      <c r="H693">
        <v>6.2704079999999998</v>
      </c>
      <c r="I693">
        <v>6.3554349999999999</v>
      </c>
      <c r="J693">
        <v>7.0020829999999998</v>
      </c>
      <c r="K693" t="s">
        <v>34</v>
      </c>
      <c r="L693" t="s">
        <v>34</v>
      </c>
      <c r="M693" t="s">
        <v>34</v>
      </c>
      <c r="N693" t="s">
        <v>34</v>
      </c>
      <c r="O693" t="s">
        <v>34</v>
      </c>
      <c r="P693" t="s">
        <v>34</v>
      </c>
    </row>
    <row r="694" spans="1:16" x14ac:dyDescent="0.3">
      <c r="A694">
        <v>40869</v>
      </c>
      <c r="B694">
        <v>2011</v>
      </c>
      <c r="C694">
        <v>11</v>
      </c>
      <c r="D694">
        <v>24</v>
      </c>
      <c r="E694">
        <v>5.0333329999999998</v>
      </c>
      <c r="F694">
        <v>5.5208329999999997</v>
      </c>
      <c r="G694">
        <v>5.6687500000000002</v>
      </c>
      <c r="H694">
        <v>6.3854170000000003</v>
      </c>
      <c r="I694">
        <v>6.0197919999999998</v>
      </c>
      <c r="J694">
        <v>6.5354169999999998</v>
      </c>
      <c r="K694" t="s">
        <v>34</v>
      </c>
      <c r="L694" t="s">
        <v>34</v>
      </c>
      <c r="M694" t="s">
        <v>34</v>
      </c>
      <c r="N694" t="s">
        <v>34</v>
      </c>
      <c r="O694" t="s">
        <v>34</v>
      </c>
      <c r="P694" t="s">
        <v>34</v>
      </c>
    </row>
    <row r="695" spans="1:16" x14ac:dyDescent="0.3">
      <c r="A695">
        <v>40870</v>
      </c>
      <c r="B695">
        <v>2011</v>
      </c>
      <c r="C695">
        <v>11</v>
      </c>
      <c r="D695">
        <v>25</v>
      </c>
      <c r="E695">
        <v>5.1979170000000003</v>
      </c>
      <c r="F695">
        <v>5.7416669999999996</v>
      </c>
      <c r="G695">
        <v>5.8687500000000004</v>
      </c>
      <c r="H695">
        <v>6.2447920000000003</v>
      </c>
      <c r="I695">
        <v>6.1895829999999998</v>
      </c>
      <c r="J695">
        <v>6.5291670000000002</v>
      </c>
      <c r="K695" t="s">
        <v>34</v>
      </c>
      <c r="L695" t="s">
        <v>34</v>
      </c>
      <c r="M695" t="s">
        <v>34</v>
      </c>
      <c r="N695" t="s">
        <v>34</v>
      </c>
      <c r="O695" t="s">
        <v>34</v>
      </c>
      <c r="P695" t="s">
        <v>34</v>
      </c>
    </row>
    <row r="696" spans="1:16" x14ac:dyDescent="0.3">
      <c r="A696">
        <v>40871</v>
      </c>
      <c r="B696">
        <v>2011</v>
      </c>
      <c r="C696">
        <v>11</v>
      </c>
      <c r="D696">
        <v>26</v>
      </c>
      <c r="E696">
        <v>5.3937499999999998</v>
      </c>
      <c r="F696">
        <v>5.8562500000000002</v>
      </c>
      <c r="G696">
        <v>5.936458</v>
      </c>
      <c r="H696">
        <v>6.2113399999999999</v>
      </c>
      <c r="I696">
        <v>6.2312500000000002</v>
      </c>
      <c r="J696">
        <v>6.735417</v>
      </c>
      <c r="K696" t="s">
        <v>34</v>
      </c>
      <c r="L696" t="s">
        <v>34</v>
      </c>
      <c r="M696" t="s">
        <v>34</v>
      </c>
      <c r="N696" t="s">
        <v>34</v>
      </c>
      <c r="O696" t="s">
        <v>34</v>
      </c>
      <c r="P696" t="s">
        <v>34</v>
      </c>
    </row>
    <row r="697" spans="1:16" x14ac:dyDescent="0.3">
      <c r="A697">
        <v>40872</v>
      </c>
      <c r="B697">
        <v>2011</v>
      </c>
      <c r="C697">
        <v>11</v>
      </c>
      <c r="D697">
        <v>27</v>
      </c>
      <c r="E697">
        <v>5.5354169999999998</v>
      </c>
      <c r="F697">
        <v>5.797917</v>
      </c>
      <c r="G697">
        <v>5.969792</v>
      </c>
      <c r="H697">
        <v>6.2775509999999999</v>
      </c>
      <c r="I697">
        <v>6.2760420000000003</v>
      </c>
      <c r="J697">
        <v>6.8541670000000003</v>
      </c>
      <c r="K697" t="s">
        <v>34</v>
      </c>
      <c r="L697" t="s">
        <v>34</v>
      </c>
      <c r="M697" t="s">
        <v>34</v>
      </c>
      <c r="N697" t="s">
        <v>34</v>
      </c>
      <c r="O697" t="s">
        <v>34</v>
      </c>
      <c r="P697" t="s">
        <v>34</v>
      </c>
    </row>
    <row r="698" spans="1:16" x14ac:dyDescent="0.3">
      <c r="A698">
        <v>40873</v>
      </c>
      <c r="B698">
        <v>2011</v>
      </c>
      <c r="C698">
        <v>11</v>
      </c>
      <c r="D698">
        <v>28</v>
      </c>
      <c r="E698">
        <v>5.9864579999999998</v>
      </c>
      <c r="F698">
        <v>5.6062500000000002</v>
      </c>
      <c r="G698">
        <v>6.327083</v>
      </c>
      <c r="H698">
        <v>6.4178949999999997</v>
      </c>
      <c r="I698">
        <v>6.4906249999999996</v>
      </c>
      <c r="J698">
        <v>6.95</v>
      </c>
      <c r="K698" t="s">
        <v>34</v>
      </c>
      <c r="L698" t="s">
        <v>34</v>
      </c>
      <c r="M698" t="s">
        <v>34</v>
      </c>
      <c r="N698" t="s">
        <v>34</v>
      </c>
      <c r="O698" t="s">
        <v>34</v>
      </c>
      <c r="P698" t="s">
        <v>34</v>
      </c>
    </row>
    <row r="699" spans="1:16" x14ac:dyDescent="0.3">
      <c r="A699">
        <v>40874</v>
      </c>
      <c r="B699">
        <v>2011</v>
      </c>
      <c r="C699">
        <v>11</v>
      </c>
      <c r="D699">
        <v>29</v>
      </c>
      <c r="E699">
        <v>5.5083330000000004</v>
      </c>
      <c r="F699">
        <v>5.65625</v>
      </c>
      <c r="G699">
        <v>6.1177080000000004</v>
      </c>
      <c r="H699">
        <v>6.7412369999999999</v>
      </c>
      <c r="I699">
        <v>6.3104170000000002</v>
      </c>
      <c r="J699">
        <v>6.9333330000000002</v>
      </c>
      <c r="K699" t="s">
        <v>34</v>
      </c>
      <c r="L699" t="s">
        <v>34</v>
      </c>
      <c r="M699" t="s">
        <v>34</v>
      </c>
      <c r="N699" t="s">
        <v>34</v>
      </c>
      <c r="O699" t="s">
        <v>34</v>
      </c>
      <c r="P699" t="s">
        <v>34</v>
      </c>
    </row>
    <row r="700" spans="1:16" x14ac:dyDescent="0.3">
      <c r="A700">
        <v>40875</v>
      </c>
      <c r="B700">
        <v>2011</v>
      </c>
      <c r="C700">
        <v>11</v>
      </c>
      <c r="D700">
        <v>30</v>
      </c>
      <c r="E700">
        <v>5.3885420000000002</v>
      </c>
      <c r="F700">
        <v>5.6208330000000002</v>
      </c>
      <c r="G700">
        <v>5.7718749999999996</v>
      </c>
      <c r="H700">
        <v>6.6978949999999999</v>
      </c>
      <c r="I700">
        <v>6.2833329999999998</v>
      </c>
      <c r="J700">
        <v>6.795833</v>
      </c>
      <c r="K700" t="s">
        <v>34</v>
      </c>
      <c r="L700" t="s">
        <v>34</v>
      </c>
      <c r="M700" t="s">
        <v>34</v>
      </c>
      <c r="N700" t="s">
        <v>34</v>
      </c>
      <c r="O700" t="s">
        <v>34</v>
      </c>
      <c r="P700" t="s">
        <v>34</v>
      </c>
    </row>
    <row r="701" spans="1:16" x14ac:dyDescent="0.3">
      <c r="A701">
        <v>40876</v>
      </c>
      <c r="B701">
        <v>2011</v>
      </c>
      <c r="C701">
        <v>12</v>
      </c>
      <c r="D701">
        <v>1</v>
      </c>
      <c r="E701">
        <v>4.1531250000000002</v>
      </c>
      <c r="F701">
        <v>5.6041670000000003</v>
      </c>
      <c r="G701">
        <v>4.5802079999999998</v>
      </c>
      <c r="H701">
        <v>6.266667</v>
      </c>
      <c r="I701">
        <v>5.4354170000000002</v>
      </c>
      <c r="J701">
        <v>6.1624999999999996</v>
      </c>
      <c r="K701" t="s">
        <v>34</v>
      </c>
      <c r="L701" t="s">
        <v>34</v>
      </c>
      <c r="M701" t="s">
        <v>34</v>
      </c>
      <c r="N701" t="s">
        <v>34</v>
      </c>
      <c r="O701" t="s">
        <v>34</v>
      </c>
      <c r="P701" t="s">
        <v>34</v>
      </c>
    </row>
    <row r="702" spans="1:16" x14ac:dyDescent="0.3">
      <c r="A702">
        <v>40877</v>
      </c>
      <c r="B702">
        <v>2011</v>
      </c>
      <c r="C702">
        <v>12</v>
      </c>
      <c r="D702">
        <v>2</v>
      </c>
      <c r="E702">
        <v>3.9031250000000002</v>
      </c>
      <c r="F702">
        <v>5.530208</v>
      </c>
      <c r="G702">
        <v>4.3093750000000002</v>
      </c>
      <c r="H702">
        <v>5.45</v>
      </c>
      <c r="I702">
        <v>5.188542</v>
      </c>
      <c r="J702">
        <v>5.3479169999999998</v>
      </c>
      <c r="K702" t="s">
        <v>34</v>
      </c>
      <c r="L702" t="s">
        <v>34</v>
      </c>
      <c r="M702" t="s">
        <v>34</v>
      </c>
      <c r="N702" t="s">
        <v>34</v>
      </c>
      <c r="O702" t="s">
        <v>34</v>
      </c>
      <c r="P702" t="s">
        <v>34</v>
      </c>
    </row>
    <row r="703" spans="1:16" x14ac:dyDescent="0.3">
      <c r="A703">
        <v>40878</v>
      </c>
      <c r="B703">
        <v>2011</v>
      </c>
      <c r="C703">
        <v>12</v>
      </c>
      <c r="D703">
        <v>3</v>
      </c>
      <c r="E703">
        <v>3.265625</v>
      </c>
      <c r="F703">
        <v>5.375</v>
      </c>
      <c r="G703">
        <v>3.8718750000000002</v>
      </c>
      <c r="H703">
        <v>4.9958330000000002</v>
      </c>
      <c r="I703">
        <v>4.795833</v>
      </c>
      <c r="J703">
        <v>5.1062500000000002</v>
      </c>
      <c r="K703" t="s">
        <v>34</v>
      </c>
      <c r="L703" t="s">
        <v>34</v>
      </c>
      <c r="M703" t="s">
        <v>34</v>
      </c>
      <c r="N703" t="s">
        <v>34</v>
      </c>
      <c r="O703" t="s">
        <v>34</v>
      </c>
      <c r="P703" t="s">
        <v>34</v>
      </c>
    </row>
    <row r="704" spans="1:16" x14ac:dyDescent="0.3">
      <c r="A704">
        <v>40879</v>
      </c>
      <c r="B704">
        <v>2011</v>
      </c>
      <c r="C704">
        <v>12</v>
      </c>
      <c r="D704">
        <v>4</v>
      </c>
      <c r="E704">
        <v>2.8958330000000001</v>
      </c>
      <c r="F704">
        <v>5.251042</v>
      </c>
      <c r="G704">
        <v>3.1447919999999998</v>
      </c>
      <c r="H704">
        <v>4.5395830000000004</v>
      </c>
      <c r="I704">
        <v>4.5093750000000004</v>
      </c>
      <c r="J704">
        <v>4.96875</v>
      </c>
      <c r="K704" t="s">
        <v>34</v>
      </c>
      <c r="L704" t="s">
        <v>34</v>
      </c>
      <c r="M704" t="s">
        <v>34</v>
      </c>
      <c r="N704" t="s">
        <v>34</v>
      </c>
      <c r="O704" t="s">
        <v>34</v>
      </c>
      <c r="P704" t="s">
        <v>34</v>
      </c>
    </row>
    <row r="705" spans="1:16" x14ac:dyDescent="0.3">
      <c r="A705">
        <v>40880</v>
      </c>
      <c r="B705">
        <v>2011</v>
      </c>
      <c r="C705">
        <v>12</v>
      </c>
      <c r="D705">
        <v>5</v>
      </c>
      <c r="E705">
        <v>2.7760419999999999</v>
      </c>
      <c r="F705">
        <v>5.047917</v>
      </c>
      <c r="G705">
        <v>2.90625</v>
      </c>
      <c r="H705">
        <v>3.8121209999999999</v>
      </c>
      <c r="I705">
        <v>4.1427079999999998</v>
      </c>
      <c r="J705">
        <v>4.3979169999999996</v>
      </c>
      <c r="K705" t="s">
        <v>34</v>
      </c>
      <c r="L705" t="s">
        <v>34</v>
      </c>
      <c r="M705" t="s">
        <v>34</v>
      </c>
      <c r="N705" t="s">
        <v>34</v>
      </c>
      <c r="O705" t="s">
        <v>34</v>
      </c>
      <c r="P705" t="s">
        <v>34</v>
      </c>
    </row>
    <row r="706" spans="1:16" x14ac:dyDescent="0.3">
      <c r="A706">
        <v>40881</v>
      </c>
      <c r="B706">
        <v>2011</v>
      </c>
      <c r="C706">
        <v>12</v>
      </c>
      <c r="D706">
        <v>6</v>
      </c>
      <c r="E706">
        <v>2.9739580000000001</v>
      </c>
      <c r="F706">
        <v>4.920833</v>
      </c>
      <c r="G706">
        <v>2.8093750000000002</v>
      </c>
      <c r="H706">
        <v>3.376042</v>
      </c>
      <c r="I706">
        <v>4.0833329999999997</v>
      </c>
      <c r="J706">
        <v>3.7916669999999999</v>
      </c>
      <c r="K706" t="s">
        <v>34</v>
      </c>
      <c r="L706" t="s">
        <v>34</v>
      </c>
      <c r="M706" t="s">
        <v>34</v>
      </c>
      <c r="N706" t="s">
        <v>34</v>
      </c>
      <c r="O706" t="s">
        <v>34</v>
      </c>
      <c r="P706" t="s">
        <v>34</v>
      </c>
    </row>
    <row r="707" spans="1:16" x14ac:dyDescent="0.3">
      <c r="A707">
        <v>40882</v>
      </c>
      <c r="B707">
        <v>2011</v>
      </c>
      <c r="C707">
        <v>12</v>
      </c>
      <c r="D707">
        <v>7</v>
      </c>
      <c r="E707">
        <v>3.0843750000000001</v>
      </c>
      <c r="F707">
        <v>4.8812499999999996</v>
      </c>
      <c r="G707">
        <v>2.8395830000000002</v>
      </c>
      <c r="H707">
        <v>3.297895</v>
      </c>
      <c r="I707">
        <v>4.1041670000000003</v>
      </c>
      <c r="J707">
        <v>3.8479169999999998</v>
      </c>
      <c r="K707" t="s">
        <v>34</v>
      </c>
      <c r="L707" t="s">
        <v>34</v>
      </c>
      <c r="M707" t="s">
        <v>34</v>
      </c>
      <c r="N707" t="s">
        <v>34</v>
      </c>
      <c r="O707" t="s">
        <v>34</v>
      </c>
      <c r="P707" t="s">
        <v>34</v>
      </c>
    </row>
    <row r="708" spans="1:16" x14ac:dyDescent="0.3">
      <c r="A708">
        <v>40883</v>
      </c>
      <c r="B708">
        <v>2011</v>
      </c>
      <c r="C708">
        <v>12</v>
      </c>
      <c r="D708">
        <v>8</v>
      </c>
      <c r="E708">
        <v>3.0708329999999999</v>
      </c>
      <c r="F708">
        <v>4.7541669999999998</v>
      </c>
      <c r="G708">
        <v>2.7552080000000001</v>
      </c>
      <c r="H708">
        <v>3.0729169999999999</v>
      </c>
      <c r="I708">
        <v>4.2302080000000002</v>
      </c>
      <c r="J708">
        <v>4.1145829999999997</v>
      </c>
      <c r="K708" t="s">
        <v>34</v>
      </c>
      <c r="L708" t="s">
        <v>34</v>
      </c>
      <c r="M708" t="s">
        <v>34</v>
      </c>
      <c r="N708" t="s">
        <v>34</v>
      </c>
      <c r="O708" t="s">
        <v>34</v>
      </c>
      <c r="P708" t="s">
        <v>34</v>
      </c>
    </row>
    <row r="709" spans="1:16" x14ac:dyDescent="0.3">
      <c r="A709">
        <v>40884</v>
      </c>
      <c r="B709">
        <v>2011</v>
      </c>
      <c r="C709">
        <v>12</v>
      </c>
      <c r="D709">
        <v>9</v>
      </c>
      <c r="E709">
        <v>3.1114579999999998</v>
      </c>
      <c r="F709">
        <v>4.6666670000000003</v>
      </c>
      <c r="G709">
        <v>2.735417</v>
      </c>
      <c r="H709">
        <v>2.9760420000000001</v>
      </c>
      <c r="I709">
        <v>4.0687499999999996</v>
      </c>
      <c r="J709">
        <v>4.09375</v>
      </c>
      <c r="K709" t="s">
        <v>34</v>
      </c>
      <c r="L709" t="s">
        <v>34</v>
      </c>
      <c r="M709" t="s">
        <v>34</v>
      </c>
      <c r="N709" t="s">
        <v>34</v>
      </c>
      <c r="O709" t="s">
        <v>34</v>
      </c>
      <c r="P709" t="s">
        <v>34</v>
      </c>
    </row>
    <row r="710" spans="1:16" x14ac:dyDescent="0.3">
      <c r="A710">
        <v>40885</v>
      </c>
      <c r="B710">
        <v>2011</v>
      </c>
      <c r="C710">
        <v>12</v>
      </c>
      <c r="D710">
        <v>10</v>
      </c>
      <c r="E710">
        <v>3.1364580000000002</v>
      </c>
      <c r="F710">
        <v>4.6135419999999998</v>
      </c>
      <c r="G710">
        <v>2.7374999999999998</v>
      </c>
      <c r="H710">
        <v>2.9458329999999999</v>
      </c>
      <c r="I710">
        <v>4.0447920000000002</v>
      </c>
      <c r="J710">
        <v>3.9437500000000001</v>
      </c>
      <c r="K710" t="s">
        <v>34</v>
      </c>
      <c r="L710" t="s">
        <v>34</v>
      </c>
      <c r="M710" t="s">
        <v>34</v>
      </c>
      <c r="N710" t="s">
        <v>34</v>
      </c>
      <c r="O710" t="s">
        <v>34</v>
      </c>
      <c r="P710" t="s">
        <v>34</v>
      </c>
    </row>
    <row r="711" spans="1:16" x14ac:dyDescent="0.3">
      <c r="A711">
        <v>40886</v>
      </c>
      <c r="B711">
        <v>2011</v>
      </c>
      <c r="C711">
        <v>12</v>
      </c>
      <c r="D711">
        <v>11</v>
      </c>
      <c r="E711">
        <v>3.8343750000000001</v>
      </c>
      <c r="F711">
        <v>4.592708</v>
      </c>
      <c r="G711">
        <v>3.4239579999999998</v>
      </c>
      <c r="H711">
        <v>2.936458</v>
      </c>
      <c r="I711">
        <v>4.655208</v>
      </c>
      <c r="J711">
        <v>4.2937500000000002</v>
      </c>
      <c r="K711" t="s">
        <v>34</v>
      </c>
      <c r="L711" t="s">
        <v>34</v>
      </c>
      <c r="M711" t="s">
        <v>34</v>
      </c>
      <c r="N711" t="s">
        <v>34</v>
      </c>
      <c r="O711" t="s">
        <v>34</v>
      </c>
      <c r="P711" t="s">
        <v>34</v>
      </c>
    </row>
    <row r="712" spans="1:16" x14ac:dyDescent="0.3">
      <c r="A712">
        <v>40887</v>
      </c>
      <c r="B712">
        <v>2011</v>
      </c>
      <c r="C712">
        <v>12</v>
      </c>
      <c r="D712">
        <v>12</v>
      </c>
      <c r="E712">
        <v>3.2124999999999999</v>
      </c>
      <c r="F712">
        <v>4.4718749999999998</v>
      </c>
      <c r="G712">
        <v>2.7635420000000002</v>
      </c>
      <c r="H712">
        <v>2.8631579999999999</v>
      </c>
      <c r="I712">
        <v>4.2239579999999997</v>
      </c>
      <c r="J712">
        <v>4.3479169999999998</v>
      </c>
      <c r="K712" t="s">
        <v>34</v>
      </c>
      <c r="L712" t="s">
        <v>34</v>
      </c>
      <c r="M712" t="s">
        <v>34</v>
      </c>
      <c r="N712" t="s">
        <v>34</v>
      </c>
      <c r="O712" t="s">
        <v>34</v>
      </c>
      <c r="P712" t="s">
        <v>34</v>
      </c>
    </row>
    <row r="713" spans="1:16" x14ac:dyDescent="0.3">
      <c r="A713">
        <v>40888</v>
      </c>
      <c r="B713">
        <v>2011</v>
      </c>
      <c r="C713">
        <v>12</v>
      </c>
      <c r="D713">
        <v>13</v>
      </c>
      <c r="E713">
        <v>2.4604170000000001</v>
      </c>
      <c r="F713">
        <v>4.34375</v>
      </c>
      <c r="G713">
        <v>1.690625</v>
      </c>
      <c r="H713">
        <v>2.8302079999999998</v>
      </c>
      <c r="I713">
        <v>3.6229170000000002</v>
      </c>
      <c r="J713">
        <v>3.5125000000000002</v>
      </c>
      <c r="K713" t="s">
        <v>34</v>
      </c>
      <c r="L713" t="s">
        <v>34</v>
      </c>
      <c r="M713" t="s">
        <v>34</v>
      </c>
      <c r="N713" t="s">
        <v>34</v>
      </c>
      <c r="O713" t="s">
        <v>34</v>
      </c>
      <c r="P713" t="s">
        <v>34</v>
      </c>
    </row>
    <row r="714" spans="1:16" x14ac:dyDescent="0.3">
      <c r="A714">
        <v>40889</v>
      </c>
      <c r="B714">
        <v>2011</v>
      </c>
      <c r="C714">
        <v>12</v>
      </c>
      <c r="D714">
        <v>14</v>
      </c>
      <c r="E714">
        <v>2.6916669999999998</v>
      </c>
      <c r="F714">
        <v>4.2291670000000003</v>
      </c>
      <c r="G714">
        <v>1.8062499999999999</v>
      </c>
      <c r="H714">
        <v>2.8510420000000001</v>
      </c>
      <c r="I714">
        <v>3.6427079999999998</v>
      </c>
      <c r="J714">
        <v>3.2562500000000001</v>
      </c>
      <c r="K714" t="s">
        <v>34</v>
      </c>
      <c r="L714" t="s">
        <v>34</v>
      </c>
      <c r="M714" t="s">
        <v>34</v>
      </c>
      <c r="N714" t="s">
        <v>34</v>
      </c>
      <c r="O714" t="s">
        <v>34</v>
      </c>
      <c r="P714" t="s">
        <v>34</v>
      </c>
    </row>
    <row r="715" spans="1:16" x14ac:dyDescent="0.3">
      <c r="A715">
        <v>40890</v>
      </c>
      <c r="B715">
        <v>2011</v>
      </c>
      <c r="C715">
        <v>12</v>
      </c>
      <c r="D715">
        <v>15</v>
      </c>
      <c r="E715">
        <v>3.9468749999999999</v>
      </c>
      <c r="F715">
        <v>4.251042</v>
      </c>
      <c r="G715">
        <v>3.047917</v>
      </c>
      <c r="H715">
        <v>2.8610530000000001</v>
      </c>
      <c r="I715">
        <v>4.6791669999999996</v>
      </c>
      <c r="J715">
        <v>4.1437499999999998</v>
      </c>
      <c r="K715" t="s">
        <v>34</v>
      </c>
      <c r="L715" t="s">
        <v>34</v>
      </c>
      <c r="M715" t="s">
        <v>34</v>
      </c>
      <c r="N715" t="s">
        <v>34</v>
      </c>
      <c r="O715" t="s">
        <v>34</v>
      </c>
      <c r="P715" t="s">
        <v>34</v>
      </c>
    </row>
    <row r="716" spans="1:16" x14ac:dyDescent="0.3">
      <c r="A716">
        <v>40891</v>
      </c>
      <c r="B716">
        <v>2011</v>
      </c>
      <c r="C716">
        <v>12</v>
      </c>
      <c r="D716">
        <v>16</v>
      </c>
      <c r="E716">
        <v>3.6156250000000001</v>
      </c>
      <c r="F716">
        <v>4.2229169999999998</v>
      </c>
      <c r="G716">
        <v>3.0625</v>
      </c>
      <c r="H716">
        <v>2.8322919999999998</v>
      </c>
      <c r="I716">
        <v>4.546875</v>
      </c>
      <c r="J716">
        <v>4.8062500000000004</v>
      </c>
      <c r="K716" t="s">
        <v>34</v>
      </c>
      <c r="L716" t="s">
        <v>34</v>
      </c>
      <c r="M716" t="s">
        <v>34</v>
      </c>
      <c r="N716" t="s">
        <v>34</v>
      </c>
      <c r="O716" t="s">
        <v>34</v>
      </c>
      <c r="P716" t="s">
        <v>34</v>
      </c>
    </row>
    <row r="717" spans="1:16" x14ac:dyDescent="0.3">
      <c r="A717">
        <v>40892</v>
      </c>
      <c r="B717">
        <v>2011</v>
      </c>
      <c r="C717">
        <v>12</v>
      </c>
      <c r="D717">
        <v>17</v>
      </c>
      <c r="E717">
        <v>3.3708330000000002</v>
      </c>
      <c r="F717">
        <v>4.2156250000000002</v>
      </c>
      <c r="G717">
        <v>2.6916669999999998</v>
      </c>
      <c r="H717">
        <v>2.8851059999999999</v>
      </c>
      <c r="I717">
        <v>4.1684780000000003</v>
      </c>
      <c r="J717">
        <v>4.7166670000000002</v>
      </c>
      <c r="K717" t="s">
        <v>34</v>
      </c>
      <c r="L717" t="s">
        <v>34</v>
      </c>
      <c r="M717" t="s">
        <v>34</v>
      </c>
      <c r="N717" t="s">
        <v>34</v>
      </c>
      <c r="O717" t="s">
        <v>34</v>
      </c>
      <c r="P717" t="s">
        <v>34</v>
      </c>
    </row>
    <row r="718" spans="1:16" x14ac:dyDescent="0.3">
      <c r="A718">
        <v>40893</v>
      </c>
      <c r="B718">
        <v>2011</v>
      </c>
      <c r="C718">
        <v>12</v>
      </c>
      <c r="D718">
        <v>18</v>
      </c>
      <c r="E718">
        <v>3.719792</v>
      </c>
      <c r="F718">
        <v>4.2395829999999997</v>
      </c>
      <c r="G718">
        <v>3.110417</v>
      </c>
      <c r="H718">
        <v>2.9489580000000002</v>
      </c>
      <c r="I718">
        <v>4.5052079999999997</v>
      </c>
      <c r="J718">
        <v>4.4124999999999996</v>
      </c>
      <c r="K718" t="s">
        <v>34</v>
      </c>
      <c r="L718" t="s">
        <v>34</v>
      </c>
      <c r="M718" t="s">
        <v>34</v>
      </c>
      <c r="N718" t="s">
        <v>34</v>
      </c>
      <c r="O718" t="s">
        <v>34</v>
      </c>
      <c r="P718" t="s">
        <v>34</v>
      </c>
    </row>
    <row r="719" spans="1:16" x14ac:dyDescent="0.3">
      <c r="A719">
        <v>40894</v>
      </c>
      <c r="B719">
        <v>2011</v>
      </c>
      <c r="C719">
        <v>12</v>
      </c>
      <c r="D719">
        <v>19</v>
      </c>
      <c r="E719">
        <v>3.4458329999999999</v>
      </c>
      <c r="F719">
        <v>4.186458</v>
      </c>
      <c r="G719">
        <v>2.9437500000000001</v>
      </c>
      <c r="H719">
        <v>2.9489580000000002</v>
      </c>
      <c r="I719">
        <v>4.5031249999999998</v>
      </c>
      <c r="J719">
        <v>4.9291669999999996</v>
      </c>
      <c r="K719" t="s">
        <v>34</v>
      </c>
      <c r="L719" t="s">
        <v>34</v>
      </c>
      <c r="M719" t="s">
        <v>34</v>
      </c>
      <c r="N719" t="s">
        <v>34</v>
      </c>
      <c r="O719" t="s">
        <v>34</v>
      </c>
      <c r="P719" t="s">
        <v>34</v>
      </c>
    </row>
    <row r="720" spans="1:16" x14ac:dyDescent="0.3">
      <c r="A720">
        <v>40895</v>
      </c>
      <c r="B720">
        <v>2011</v>
      </c>
      <c r="C720">
        <v>12</v>
      </c>
      <c r="D720">
        <v>20</v>
      </c>
      <c r="E720">
        <v>3.3468749999999998</v>
      </c>
      <c r="F720">
        <v>4.1510420000000003</v>
      </c>
      <c r="G720">
        <v>2.7135419999999999</v>
      </c>
      <c r="H720">
        <v>3.016667</v>
      </c>
      <c r="I720">
        <v>4.3343749999999996</v>
      </c>
      <c r="J720">
        <v>4.9312500000000004</v>
      </c>
      <c r="K720" t="s">
        <v>34</v>
      </c>
      <c r="L720" t="s">
        <v>34</v>
      </c>
      <c r="M720" t="s">
        <v>34</v>
      </c>
      <c r="N720" t="s">
        <v>34</v>
      </c>
      <c r="O720" t="s">
        <v>34</v>
      </c>
      <c r="P720" t="s">
        <v>34</v>
      </c>
    </row>
    <row r="721" spans="1:16" x14ac:dyDescent="0.3">
      <c r="A721">
        <v>40896</v>
      </c>
      <c r="B721">
        <v>2011</v>
      </c>
      <c r="C721">
        <v>12</v>
      </c>
      <c r="D721">
        <v>21</v>
      </c>
      <c r="E721">
        <v>3.2364579999999998</v>
      </c>
      <c r="F721">
        <v>4.0885420000000003</v>
      </c>
      <c r="G721">
        <v>2.4885419999999998</v>
      </c>
      <c r="H721">
        <v>3.0031249999999998</v>
      </c>
      <c r="I721">
        <v>4.329167</v>
      </c>
      <c r="J721">
        <v>4.5520829999999997</v>
      </c>
      <c r="K721" t="s">
        <v>34</v>
      </c>
      <c r="L721" t="s">
        <v>34</v>
      </c>
      <c r="M721" t="s">
        <v>34</v>
      </c>
      <c r="N721" t="s">
        <v>34</v>
      </c>
      <c r="O721" t="s">
        <v>34</v>
      </c>
      <c r="P721" t="s">
        <v>34</v>
      </c>
    </row>
    <row r="722" spans="1:16" x14ac:dyDescent="0.3">
      <c r="A722">
        <v>40897</v>
      </c>
      <c r="B722">
        <v>2011</v>
      </c>
      <c r="C722">
        <v>12</v>
      </c>
      <c r="D722">
        <v>22</v>
      </c>
      <c r="E722">
        <v>2.188542</v>
      </c>
      <c r="F722">
        <v>3.921875</v>
      </c>
      <c r="G722">
        <v>1.190625</v>
      </c>
      <c r="H722">
        <v>2.9927079999999999</v>
      </c>
      <c r="I722">
        <v>3.188542</v>
      </c>
      <c r="J722">
        <v>3.827083</v>
      </c>
      <c r="K722" t="s">
        <v>34</v>
      </c>
      <c r="L722" t="s">
        <v>34</v>
      </c>
      <c r="M722" t="s">
        <v>34</v>
      </c>
      <c r="N722" t="s">
        <v>34</v>
      </c>
      <c r="O722" t="s">
        <v>34</v>
      </c>
      <c r="P722" t="s">
        <v>34</v>
      </c>
    </row>
    <row r="723" spans="1:16" x14ac:dyDescent="0.3">
      <c r="A723">
        <v>40898</v>
      </c>
      <c r="B723">
        <v>2011</v>
      </c>
      <c r="C723">
        <v>12</v>
      </c>
      <c r="D723">
        <v>23</v>
      </c>
      <c r="E723">
        <v>2.4635419999999999</v>
      </c>
      <c r="F723">
        <v>3.8718750000000002</v>
      </c>
      <c r="G723">
        <v>1.235417</v>
      </c>
      <c r="H723">
        <v>2.9624999999999999</v>
      </c>
      <c r="I723">
        <v>3.4020830000000002</v>
      </c>
      <c r="J723">
        <v>3.1187499999999999</v>
      </c>
      <c r="K723" t="s">
        <v>34</v>
      </c>
      <c r="L723" t="s">
        <v>34</v>
      </c>
      <c r="M723" t="s">
        <v>34</v>
      </c>
      <c r="N723" t="s">
        <v>34</v>
      </c>
      <c r="O723" t="s">
        <v>34</v>
      </c>
      <c r="P723" t="s">
        <v>34</v>
      </c>
    </row>
    <row r="724" spans="1:16" x14ac:dyDescent="0.3">
      <c r="A724">
        <v>40899</v>
      </c>
      <c r="B724">
        <v>2011</v>
      </c>
      <c r="C724">
        <v>12</v>
      </c>
      <c r="D724">
        <v>24</v>
      </c>
      <c r="E724">
        <v>2.9135420000000001</v>
      </c>
      <c r="F724">
        <v>3.8343750000000001</v>
      </c>
      <c r="G724">
        <v>1.6781250000000001</v>
      </c>
      <c r="H724">
        <v>2.984375</v>
      </c>
      <c r="I724">
        <v>3.702083</v>
      </c>
      <c r="J724">
        <v>3.452083</v>
      </c>
      <c r="K724" t="s">
        <v>34</v>
      </c>
      <c r="L724" t="s">
        <v>34</v>
      </c>
      <c r="M724" t="s">
        <v>34</v>
      </c>
      <c r="N724" t="s">
        <v>34</v>
      </c>
      <c r="O724" t="s">
        <v>34</v>
      </c>
      <c r="P724" t="s">
        <v>34</v>
      </c>
    </row>
    <row r="725" spans="1:16" x14ac:dyDescent="0.3">
      <c r="A725">
        <v>40900</v>
      </c>
      <c r="B725">
        <v>2011</v>
      </c>
      <c r="C725">
        <v>12</v>
      </c>
      <c r="D725">
        <v>25</v>
      </c>
      <c r="E725">
        <v>3.4666670000000002</v>
      </c>
      <c r="F725">
        <v>3.8458329999999998</v>
      </c>
      <c r="G725">
        <v>2.2729170000000001</v>
      </c>
      <c r="H725">
        <v>2.952083</v>
      </c>
      <c r="I725">
        <v>4.0843749999999996</v>
      </c>
      <c r="J725">
        <v>3.8875000000000002</v>
      </c>
      <c r="K725" t="s">
        <v>34</v>
      </c>
      <c r="L725" t="s">
        <v>34</v>
      </c>
      <c r="M725" t="s">
        <v>34</v>
      </c>
      <c r="N725" t="s">
        <v>34</v>
      </c>
      <c r="O725" t="s">
        <v>34</v>
      </c>
      <c r="P725" t="s">
        <v>34</v>
      </c>
    </row>
    <row r="726" spans="1:16" x14ac:dyDescent="0.3">
      <c r="A726">
        <v>40901</v>
      </c>
      <c r="B726">
        <v>2011</v>
      </c>
      <c r="C726">
        <v>12</v>
      </c>
      <c r="D726">
        <v>26</v>
      </c>
      <c r="E726">
        <v>3.8468749999999998</v>
      </c>
      <c r="F726">
        <v>3.8656250000000001</v>
      </c>
      <c r="G726">
        <v>2.983333</v>
      </c>
      <c r="H726">
        <v>2.8562500000000002</v>
      </c>
      <c r="I726">
        <v>4.6302079999999997</v>
      </c>
      <c r="J726">
        <v>4.375</v>
      </c>
      <c r="K726" t="s">
        <v>34</v>
      </c>
      <c r="L726" t="s">
        <v>34</v>
      </c>
      <c r="M726" t="s">
        <v>34</v>
      </c>
      <c r="N726" t="s">
        <v>34</v>
      </c>
      <c r="O726" t="s">
        <v>34</v>
      </c>
      <c r="P726" t="s">
        <v>34</v>
      </c>
    </row>
    <row r="727" spans="1:16" x14ac:dyDescent="0.3">
      <c r="A727">
        <v>40902</v>
      </c>
      <c r="B727">
        <v>2011</v>
      </c>
      <c r="C727">
        <v>12</v>
      </c>
      <c r="D727">
        <v>27</v>
      </c>
      <c r="E727">
        <v>4.3541670000000003</v>
      </c>
      <c r="F727">
        <v>3.8947919999999998</v>
      </c>
      <c r="G727">
        <v>3.4802080000000002</v>
      </c>
      <c r="H727">
        <v>2.7926319999999998</v>
      </c>
      <c r="I727">
        <v>4.9510420000000002</v>
      </c>
      <c r="J727">
        <v>5.2083329999999997</v>
      </c>
      <c r="K727" t="s">
        <v>34</v>
      </c>
      <c r="L727" t="s">
        <v>34</v>
      </c>
      <c r="M727" t="s">
        <v>34</v>
      </c>
      <c r="N727" t="s">
        <v>34</v>
      </c>
      <c r="O727" t="s">
        <v>34</v>
      </c>
      <c r="P727" t="s">
        <v>34</v>
      </c>
    </row>
    <row r="728" spans="1:16" x14ac:dyDescent="0.3">
      <c r="A728">
        <v>40903</v>
      </c>
      <c r="B728">
        <v>2011</v>
      </c>
      <c r="C728">
        <v>12</v>
      </c>
      <c r="D728">
        <v>28</v>
      </c>
      <c r="E728">
        <v>5.1010419999999996</v>
      </c>
      <c r="F728">
        <v>4.3302079999999998</v>
      </c>
      <c r="G728">
        <v>5.7531249999999998</v>
      </c>
      <c r="H728">
        <v>3.8125</v>
      </c>
      <c r="I728">
        <v>5.85</v>
      </c>
      <c r="J728">
        <v>6.2458330000000002</v>
      </c>
      <c r="K728" t="s">
        <v>34</v>
      </c>
      <c r="L728" t="s">
        <v>34</v>
      </c>
      <c r="M728" t="s">
        <v>34</v>
      </c>
      <c r="N728" t="s">
        <v>34</v>
      </c>
      <c r="O728" t="s">
        <v>34</v>
      </c>
      <c r="P728" t="s">
        <v>34</v>
      </c>
    </row>
    <row r="729" spans="1:16" x14ac:dyDescent="0.3">
      <c r="A729">
        <v>40904</v>
      </c>
      <c r="B729">
        <v>2011</v>
      </c>
      <c r="C729">
        <v>12</v>
      </c>
      <c r="D729">
        <v>29</v>
      </c>
      <c r="E729">
        <v>5.65625</v>
      </c>
      <c r="F729">
        <v>4.7885419999999996</v>
      </c>
      <c r="G729">
        <v>6.6916669999999998</v>
      </c>
      <c r="H729">
        <v>4.7135420000000003</v>
      </c>
      <c r="I729">
        <v>6.296875</v>
      </c>
      <c r="J729">
        <v>7.4</v>
      </c>
      <c r="K729" t="s">
        <v>34</v>
      </c>
      <c r="L729" t="s">
        <v>34</v>
      </c>
      <c r="M729" t="s">
        <v>34</v>
      </c>
      <c r="N729" t="s">
        <v>34</v>
      </c>
      <c r="O729" t="s">
        <v>34</v>
      </c>
      <c r="P729" t="s">
        <v>34</v>
      </c>
    </row>
    <row r="730" spans="1:16" x14ac:dyDescent="0.3">
      <c r="A730">
        <v>40905</v>
      </c>
      <c r="B730">
        <v>2011</v>
      </c>
      <c r="C730">
        <v>12</v>
      </c>
      <c r="D730">
        <v>30</v>
      </c>
      <c r="E730">
        <v>5.55</v>
      </c>
      <c r="F730">
        <v>5.204167</v>
      </c>
      <c r="G730">
        <v>6.4812500000000002</v>
      </c>
      <c r="H730">
        <v>5.3666669999999996</v>
      </c>
      <c r="I730">
        <v>6.359375</v>
      </c>
      <c r="J730">
        <v>7.4604169999999996</v>
      </c>
      <c r="K730" t="s">
        <v>34</v>
      </c>
      <c r="L730" t="s">
        <v>34</v>
      </c>
      <c r="M730" t="s">
        <v>34</v>
      </c>
      <c r="N730" t="s">
        <v>34</v>
      </c>
      <c r="O730" t="s">
        <v>34</v>
      </c>
      <c r="P730" t="s">
        <v>34</v>
      </c>
    </row>
    <row r="731" spans="1:16" x14ac:dyDescent="0.3">
      <c r="A731">
        <v>40906</v>
      </c>
      <c r="B731">
        <v>2011</v>
      </c>
      <c r="C731">
        <v>12</v>
      </c>
      <c r="D731">
        <v>31</v>
      </c>
      <c r="E731">
        <v>4.436458</v>
      </c>
      <c r="F731">
        <v>5.0687499999999996</v>
      </c>
      <c r="G731">
        <v>5.4666670000000002</v>
      </c>
      <c r="H731">
        <v>6.2870369999999998</v>
      </c>
      <c r="I731">
        <v>5.5406250000000004</v>
      </c>
      <c r="J731">
        <v>6.3104170000000002</v>
      </c>
      <c r="K731" t="s">
        <v>34</v>
      </c>
      <c r="L731" t="s">
        <v>34</v>
      </c>
      <c r="M731" t="s">
        <v>34</v>
      </c>
      <c r="N731" t="s">
        <v>34</v>
      </c>
      <c r="O731" t="s">
        <v>34</v>
      </c>
      <c r="P731" t="s">
        <v>34</v>
      </c>
    </row>
    <row r="732" spans="1:16" x14ac:dyDescent="0.3">
      <c r="A732">
        <v>40907</v>
      </c>
      <c r="B732">
        <v>2012</v>
      </c>
      <c r="C732">
        <v>1</v>
      </c>
      <c r="D732">
        <v>1</v>
      </c>
      <c r="E732">
        <v>4.6458329999999997</v>
      </c>
      <c r="F732">
        <v>5.110417</v>
      </c>
      <c r="G732">
        <v>5.453125</v>
      </c>
      <c r="H732">
        <v>6.6896909999999998</v>
      </c>
      <c r="I732">
        <v>5.8572920000000002</v>
      </c>
      <c r="J732">
        <v>6.2729169999999996</v>
      </c>
      <c r="K732" t="s">
        <v>34</v>
      </c>
      <c r="L732" t="s">
        <v>34</v>
      </c>
      <c r="M732" t="s">
        <v>34</v>
      </c>
      <c r="N732" t="s">
        <v>34</v>
      </c>
      <c r="O732" t="s">
        <v>34</v>
      </c>
      <c r="P732" t="s">
        <v>34</v>
      </c>
    </row>
    <row r="733" spans="1:16" x14ac:dyDescent="0.3">
      <c r="A733">
        <v>40908</v>
      </c>
      <c r="B733">
        <v>2012</v>
      </c>
      <c r="C733">
        <v>1</v>
      </c>
      <c r="D733">
        <v>2</v>
      </c>
      <c r="E733">
        <v>5.0062499999999996</v>
      </c>
      <c r="F733">
        <v>5.0999999999999996</v>
      </c>
      <c r="G733">
        <v>5.719792</v>
      </c>
      <c r="H733">
        <v>6.5389470000000003</v>
      </c>
      <c r="I733">
        <v>5.9604169999999996</v>
      </c>
      <c r="J733">
        <v>6.46875</v>
      </c>
      <c r="K733" t="s">
        <v>34</v>
      </c>
      <c r="L733" t="s">
        <v>34</v>
      </c>
      <c r="M733" t="s">
        <v>34</v>
      </c>
      <c r="N733" t="s">
        <v>34</v>
      </c>
      <c r="O733" t="s">
        <v>34</v>
      </c>
      <c r="P733" t="s">
        <v>34</v>
      </c>
    </row>
    <row r="734" spans="1:16" x14ac:dyDescent="0.3">
      <c r="A734">
        <v>40909</v>
      </c>
      <c r="B734">
        <v>2012</v>
      </c>
      <c r="C734">
        <v>1</v>
      </c>
      <c r="D734">
        <v>3</v>
      </c>
      <c r="E734">
        <v>5.0729170000000003</v>
      </c>
      <c r="F734">
        <v>5.0968749999999998</v>
      </c>
      <c r="G734">
        <v>6.0677079999999997</v>
      </c>
      <c r="H734">
        <v>6.3397959999999998</v>
      </c>
      <c r="I734">
        <v>6.0510419999999998</v>
      </c>
      <c r="J734">
        <v>6.7416669999999996</v>
      </c>
      <c r="K734" t="s">
        <v>34</v>
      </c>
      <c r="L734" t="s">
        <v>34</v>
      </c>
      <c r="M734" t="s">
        <v>34</v>
      </c>
      <c r="N734" t="s">
        <v>34</v>
      </c>
      <c r="O734" t="s">
        <v>34</v>
      </c>
      <c r="P734" t="s">
        <v>34</v>
      </c>
    </row>
    <row r="735" spans="1:16" x14ac:dyDescent="0.3">
      <c r="A735">
        <v>40910</v>
      </c>
      <c r="B735">
        <v>2012</v>
      </c>
      <c r="C735">
        <v>1</v>
      </c>
      <c r="D735">
        <v>4</v>
      </c>
      <c r="E735">
        <v>4.9760419999999996</v>
      </c>
      <c r="F735">
        <v>5.1218750000000002</v>
      </c>
      <c r="G735">
        <v>5.546875</v>
      </c>
      <c r="H735">
        <v>6.360417</v>
      </c>
      <c r="I735">
        <v>5.7677079999999998</v>
      </c>
      <c r="J735">
        <v>6.2937500000000002</v>
      </c>
      <c r="K735" t="s">
        <v>34</v>
      </c>
      <c r="L735" t="s">
        <v>34</v>
      </c>
      <c r="M735" t="s">
        <v>34</v>
      </c>
      <c r="N735" t="s">
        <v>34</v>
      </c>
      <c r="O735" t="s">
        <v>34</v>
      </c>
      <c r="P735" t="s">
        <v>34</v>
      </c>
    </row>
    <row r="736" spans="1:16" x14ac:dyDescent="0.3">
      <c r="A736">
        <v>40911</v>
      </c>
      <c r="B736">
        <v>2012</v>
      </c>
      <c r="C736">
        <v>1</v>
      </c>
      <c r="D736">
        <v>5</v>
      </c>
      <c r="E736">
        <v>5.4781250000000004</v>
      </c>
      <c r="F736">
        <v>5.1010419999999996</v>
      </c>
      <c r="G736">
        <v>6.1583329999999998</v>
      </c>
      <c r="H736">
        <v>6.3145829999999998</v>
      </c>
      <c r="I736">
        <v>6.1072920000000002</v>
      </c>
      <c r="J736">
        <v>6.6458329999999997</v>
      </c>
      <c r="K736" t="s">
        <v>34</v>
      </c>
      <c r="L736" t="s">
        <v>34</v>
      </c>
      <c r="M736" t="s">
        <v>34</v>
      </c>
      <c r="N736" t="s">
        <v>34</v>
      </c>
      <c r="O736" t="s">
        <v>34</v>
      </c>
      <c r="P736" t="s">
        <v>34</v>
      </c>
    </row>
    <row r="737" spans="1:16" x14ac:dyDescent="0.3">
      <c r="A737">
        <v>40912</v>
      </c>
      <c r="B737">
        <v>2012</v>
      </c>
      <c r="C737">
        <v>1</v>
      </c>
      <c r="D737">
        <v>6</v>
      </c>
      <c r="E737">
        <v>4.2106380000000003</v>
      </c>
      <c r="F737">
        <v>5.1020830000000004</v>
      </c>
      <c r="G737">
        <v>4.7843749999999998</v>
      </c>
      <c r="H737">
        <v>6.4447919999999996</v>
      </c>
      <c r="I737">
        <v>5.6687500000000002</v>
      </c>
      <c r="J737">
        <v>6.1354170000000003</v>
      </c>
      <c r="K737" t="s">
        <v>34</v>
      </c>
      <c r="L737" t="s">
        <v>34</v>
      </c>
      <c r="M737" t="s">
        <v>34</v>
      </c>
      <c r="N737" t="s">
        <v>34</v>
      </c>
      <c r="O737" t="s">
        <v>34</v>
      </c>
      <c r="P737" t="s">
        <v>34</v>
      </c>
    </row>
    <row r="738" spans="1:16" x14ac:dyDescent="0.3">
      <c r="A738">
        <v>40913</v>
      </c>
      <c r="B738">
        <v>2012</v>
      </c>
      <c r="C738">
        <v>1</v>
      </c>
      <c r="D738">
        <v>7</v>
      </c>
      <c r="E738">
        <v>4.0625</v>
      </c>
      <c r="F738">
        <v>5.078125</v>
      </c>
      <c r="G738">
        <v>4.5552080000000004</v>
      </c>
      <c r="H738">
        <v>6.391667</v>
      </c>
      <c r="I738">
        <v>5.5968749999999998</v>
      </c>
      <c r="J738">
        <v>5.9645830000000002</v>
      </c>
      <c r="K738" t="s">
        <v>34</v>
      </c>
      <c r="L738" t="s">
        <v>34</v>
      </c>
      <c r="M738" t="s">
        <v>34</v>
      </c>
      <c r="N738" t="s">
        <v>34</v>
      </c>
      <c r="O738" t="s">
        <v>34</v>
      </c>
      <c r="P738" t="s">
        <v>34</v>
      </c>
    </row>
    <row r="739" spans="1:16" x14ac:dyDescent="0.3">
      <c r="A739">
        <v>40914</v>
      </c>
      <c r="B739">
        <v>2012</v>
      </c>
      <c r="C739">
        <v>1</v>
      </c>
      <c r="D739">
        <v>8</v>
      </c>
      <c r="E739">
        <v>3.7604169999999999</v>
      </c>
      <c r="F739">
        <v>5.0572920000000003</v>
      </c>
      <c r="G739">
        <v>3.9145829999999999</v>
      </c>
      <c r="H739">
        <v>6.1404040000000002</v>
      </c>
      <c r="I739">
        <v>5.2895830000000004</v>
      </c>
      <c r="J739">
        <v>5.5666669999999998</v>
      </c>
      <c r="K739" t="s">
        <v>34</v>
      </c>
      <c r="L739" t="s">
        <v>34</v>
      </c>
      <c r="M739" t="s">
        <v>34</v>
      </c>
      <c r="N739" t="s">
        <v>34</v>
      </c>
      <c r="O739" t="s">
        <v>34</v>
      </c>
      <c r="P739" t="s">
        <v>34</v>
      </c>
    </row>
    <row r="740" spans="1:16" x14ac:dyDescent="0.3">
      <c r="A740">
        <v>40915</v>
      </c>
      <c r="B740">
        <v>2012</v>
      </c>
      <c r="C740">
        <v>1</v>
      </c>
      <c r="D740">
        <v>9</v>
      </c>
      <c r="E740">
        <v>4.0958329999999998</v>
      </c>
      <c r="F740">
        <v>5.015625</v>
      </c>
      <c r="G740">
        <v>4.2125000000000004</v>
      </c>
      <c r="H740">
        <v>5.765625</v>
      </c>
      <c r="I740">
        <v>5.2781250000000002</v>
      </c>
      <c r="J740">
        <v>5.5104170000000003</v>
      </c>
      <c r="K740" t="s">
        <v>34</v>
      </c>
      <c r="L740" t="s">
        <v>34</v>
      </c>
      <c r="M740" t="s">
        <v>34</v>
      </c>
      <c r="N740" t="s">
        <v>34</v>
      </c>
      <c r="O740" t="s">
        <v>34</v>
      </c>
      <c r="P740" t="s">
        <v>34</v>
      </c>
    </row>
    <row r="741" spans="1:16" x14ac:dyDescent="0.3">
      <c r="A741">
        <v>40916</v>
      </c>
      <c r="B741">
        <v>2012</v>
      </c>
      <c r="C741">
        <v>1</v>
      </c>
      <c r="D741">
        <v>10</v>
      </c>
      <c r="E741">
        <v>4.3635419999999998</v>
      </c>
      <c r="F741">
        <v>4.9874999999999998</v>
      </c>
      <c r="G741">
        <v>4.6375000000000002</v>
      </c>
      <c r="H741">
        <v>5.3159999999999998</v>
      </c>
      <c r="I741">
        <v>5.3718750000000002</v>
      </c>
      <c r="J741">
        <v>5.733333</v>
      </c>
      <c r="K741" t="s">
        <v>34</v>
      </c>
      <c r="L741" t="s">
        <v>34</v>
      </c>
      <c r="M741" t="s">
        <v>34</v>
      </c>
      <c r="N741" t="s">
        <v>34</v>
      </c>
      <c r="O741" t="s">
        <v>34</v>
      </c>
      <c r="P741" t="s">
        <v>34</v>
      </c>
    </row>
    <row r="742" spans="1:16" x14ac:dyDescent="0.3">
      <c r="A742">
        <v>40917</v>
      </c>
      <c r="B742">
        <v>2012</v>
      </c>
      <c r="C742">
        <v>1</v>
      </c>
      <c r="D742">
        <v>11</v>
      </c>
      <c r="E742">
        <v>3.5</v>
      </c>
      <c r="F742">
        <v>4.860417</v>
      </c>
      <c r="G742">
        <v>3.454167</v>
      </c>
      <c r="H742">
        <v>5.0861390000000002</v>
      </c>
      <c r="I742">
        <v>4.7708329999999997</v>
      </c>
      <c r="J742">
        <v>5.0187499999999998</v>
      </c>
      <c r="K742" t="s">
        <v>34</v>
      </c>
      <c r="L742" t="s">
        <v>34</v>
      </c>
      <c r="M742" t="s">
        <v>34</v>
      </c>
      <c r="N742" t="s">
        <v>34</v>
      </c>
      <c r="O742" t="s">
        <v>34</v>
      </c>
      <c r="P742" t="s">
        <v>34</v>
      </c>
    </row>
    <row r="743" spans="1:16" x14ac:dyDescent="0.3">
      <c r="A743">
        <v>40918</v>
      </c>
      <c r="B743">
        <v>2012</v>
      </c>
      <c r="C743">
        <v>1</v>
      </c>
      <c r="D743">
        <v>12</v>
      </c>
      <c r="E743">
        <v>3.2937500000000002</v>
      </c>
      <c r="F743">
        <v>4.733333</v>
      </c>
      <c r="G743">
        <v>2.8770829999999998</v>
      </c>
      <c r="H743">
        <v>4.6614579999999997</v>
      </c>
      <c r="I743">
        <v>4.5072919999999996</v>
      </c>
      <c r="J743">
        <v>4.3770829999999998</v>
      </c>
      <c r="K743" t="s">
        <v>34</v>
      </c>
      <c r="L743" t="s">
        <v>34</v>
      </c>
      <c r="M743" t="s">
        <v>34</v>
      </c>
      <c r="N743" t="s">
        <v>34</v>
      </c>
      <c r="O743" t="s">
        <v>34</v>
      </c>
      <c r="P743" t="s">
        <v>34</v>
      </c>
    </row>
    <row r="744" spans="1:16" x14ac:dyDescent="0.3">
      <c r="A744">
        <v>40919</v>
      </c>
      <c r="B744">
        <v>2012</v>
      </c>
      <c r="C744">
        <v>1</v>
      </c>
      <c r="D744">
        <v>13</v>
      </c>
      <c r="E744">
        <v>3.3979379999999999</v>
      </c>
      <c r="F744">
        <v>4.6645830000000004</v>
      </c>
      <c r="G744">
        <v>3.05</v>
      </c>
      <c r="H744">
        <v>3.5708329999999999</v>
      </c>
      <c r="I744">
        <v>4.4635420000000003</v>
      </c>
      <c r="J744">
        <v>4.3416670000000002</v>
      </c>
      <c r="K744" t="s">
        <v>34</v>
      </c>
      <c r="L744" t="s">
        <v>34</v>
      </c>
      <c r="M744" t="s">
        <v>34</v>
      </c>
      <c r="N744" t="s">
        <v>34</v>
      </c>
      <c r="O744" t="s">
        <v>34</v>
      </c>
      <c r="P744" t="s">
        <v>34</v>
      </c>
    </row>
    <row r="745" spans="1:16" x14ac:dyDescent="0.3">
      <c r="A745">
        <v>40920</v>
      </c>
      <c r="B745">
        <v>2012</v>
      </c>
      <c r="C745">
        <v>1</v>
      </c>
      <c r="D745">
        <v>14</v>
      </c>
      <c r="E745">
        <v>3.7062499999999998</v>
      </c>
      <c r="F745">
        <v>4.6302079999999997</v>
      </c>
      <c r="G745">
        <v>3.4135420000000001</v>
      </c>
      <c r="H745">
        <v>3.4010639999999999</v>
      </c>
      <c r="I745">
        <v>4.5187499999999998</v>
      </c>
      <c r="J745">
        <v>4.4000000000000004</v>
      </c>
      <c r="K745" t="s">
        <v>34</v>
      </c>
      <c r="L745" t="s">
        <v>34</v>
      </c>
      <c r="M745" t="s">
        <v>34</v>
      </c>
      <c r="N745" t="s">
        <v>34</v>
      </c>
      <c r="O745" t="s">
        <v>34</v>
      </c>
      <c r="P745" t="s">
        <v>34</v>
      </c>
    </row>
    <row r="746" spans="1:16" x14ac:dyDescent="0.3">
      <c r="A746">
        <v>40921</v>
      </c>
      <c r="B746">
        <v>2012</v>
      </c>
      <c r="C746">
        <v>1</v>
      </c>
      <c r="D746">
        <v>15</v>
      </c>
      <c r="E746">
        <v>3.126042</v>
      </c>
      <c r="F746">
        <v>4.46875</v>
      </c>
      <c r="G746">
        <v>2.670833</v>
      </c>
      <c r="H746">
        <v>3.2145830000000002</v>
      </c>
      <c r="I746">
        <v>4.3802079999999997</v>
      </c>
      <c r="J746">
        <v>4.6749999999999998</v>
      </c>
      <c r="K746" t="s">
        <v>34</v>
      </c>
      <c r="L746" t="s">
        <v>34</v>
      </c>
      <c r="M746" t="s">
        <v>34</v>
      </c>
      <c r="N746" t="s">
        <v>34</v>
      </c>
      <c r="O746" t="s">
        <v>34</v>
      </c>
      <c r="P746" t="s">
        <v>34</v>
      </c>
    </row>
    <row r="747" spans="1:16" x14ac:dyDescent="0.3">
      <c r="A747">
        <v>40922</v>
      </c>
      <c r="B747">
        <v>2012</v>
      </c>
      <c r="C747">
        <v>1</v>
      </c>
      <c r="D747">
        <v>16</v>
      </c>
      <c r="E747">
        <v>2.7302080000000002</v>
      </c>
      <c r="F747">
        <v>4.3937499999999998</v>
      </c>
      <c r="G747">
        <v>2.0416669999999999</v>
      </c>
      <c r="H747">
        <v>3.0178950000000002</v>
      </c>
      <c r="I747">
        <v>4.126042</v>
      </c>
      <c r="J747">
        <v>4.1937499999999996</v>
      </c>
      <c r="K747" t="s">
        <v>34</v>
      </c>
      <c r="L747" t="s">
        <v>34</v>
      </c>
      <c r="M747" t="s">
        <v>34</v>
      </c>
      <c r="N747" t="s">
        <v>34</v>
      </c>
      <c r="O747" t="s">
        <v>34</v>
      </c>
      <c r="P747" t="s">
        <v>34</v>
      </c>
    </row>
    <row r="748" spans="1:16" x14ac:dyDescent="0.3">
      <c r="A748">
        <v>40923</v>
      </c>
      <c r="B748">
        <v>2012</v>
      </c>
      <c r="C748">
        <v>1</v>
      </c>
      <c r="D748">
        <v>17</v>
      </c>
      <c r="E748">
        <v>2.407368</v>
      </c>
      <c r="F748">
        <v>4.2729169999999996</v>
      </c>
      <c r="G748">
        <v>0.51770799999999995</v>
      </c>
      <c r="H748">
        <v>2.8229169999999999</v>
      </c>
      <c r="I748">
        <v>4.0416670000000003</v>
      </c>
      <c r="J748">
        <v>4.2229169999999998</v>
      </c>
      <c r="K748" t="s">
        <v>34</v>
      </c>
      <c r="L748" t="s">
        <v>34</v>
      </c>
      <c r="M748" t="s">
        <v>34</v>
      </c>
      <c r="N748" t="s">
        <v>34</v>
      </c>
      <c r="O748" t="s">
        <v>34</v>
      </c>
      <c r="P748" t="s">
        <v>34</v>
      </c>
    </row>
    <row r="749" spans="1:16" x14ac:dyDescent="0.3">
      <c r="A749">
        <v>40924</v>
      </c>
      <c r="B749">
        <v>2012</v>
      </c>
      <c r="C749">
        <v>1</v>
      </c>
      <c r="D749">
        <v>18</v>
      </c>
      <c r="E749">
        <v>2.82</v>
      </c>
      <c r="F749">
        <v>4.2531249999999998</v>
      </c>
      <c r="G749">
        <v>1.3204549999999999</v>
      </c>
      <c r="H749">
        <v>2.9636360000000002</v>
      </c>
      <c r="I749">
        <v>4.3468749999999998</v>
      </c>
      <c r="J749">
        <v>4.5999999999999996</v>
      </c>
      <c r="K749" t="s">
        <v>34</v>
      </c>
      <c r="L749" t="s">
        <v>34</v>
      </c>
      <c r="M749" t="s">
        <v>34</v>
      </c>
      <c r="N749" t="s">
        <v>34</v>
      </c>
      <c r="O749" t="s">
        <v>34</v>
      </c>
      <c r="P749" t="s">
        <v>34</v>
      </c>
    </row>
    <row r="750" spans="1:16" x14ac:dyDescent="0.3">
      <c r="A750">
        <v>40925</v>
      </c>
      <c r="B750">
        <v>2012</v>
      </c>
      <c r="C750">
        <v>1</v>
      </c>
      <c r="D750">
        <v>19</v>
      </c>
      <c r="E750">
        <v>4.538144</v>
      </c>
      <c r="F750">
        <v>4.594792</v>
      </c>
      <c r="G750">
        <v>4.4291669999999996</v>
      </c>
      <c r="H750">
        <v>5.0666669999999998</v>
      </c>
      <c r="I750">
        <v>5.5510419999999998</v>
      </c>
      <c r="J750">
        <v>6.375</v>
      </c>
      <c r="K750" t="s">
        <v>34</v>
      </c>
      <c r="L750" t="s">
        <v>34</v>
      </c>
      <c r="M750" t="s">
        <v>34</v>
      </c>
      <c r="N750" t="s">
        <v>34</v>
      </c>
      <c r="O750" t="s">
        <v>34</v>
      </c>
      <c r="P750" t="s">
        <v>34</v>
      </c>
    </row>
    <row r="751" spans="1:16" x14ac:dyDescent="0.3">
      <c r="A751">
        <v>40926</v>
      </c>
      <c r="B751">
        <v>2012</v>
      </c>
      <c r="C751">
        <v>1</v>
      </c>
      <c r="D751">
        <v>20</v>
      </c>
      <c r="E751">
        <v>4.9822920000000002</v>
      </c>
      <c r="F751">
        <v>4.6010419999999996</v>
      </c>
      <c r="G751">
        <v>5.405208</v>
      </c>
      <c r="H751">
        <v>5.3536080000000004</v>
      </c>
      <c r="I751">
        <v>5.6375000000000002</v>
      </c>
      <c r="J751">
        <v>6.7083329999999997</v>
      </c>
      <c r="K751" t="s">
        <v>34</v>
      </c>
      <c r="L751" t="s">
        <v>34</v>
      </c>
      <c r="M751" t="s">
        <v>34</v>
      </c>
      <c r="N751" t="s">
        <v>34</v>
      </c>
      <c r="O751" t="s">
        <v>34</v>
      </c>
      <c r="P751" t="s">
        <v>34</v>
      </c>
    </row>
    <row r="752" spans="1:16" x14ac:dyDescent="0.3">
      <c r="A752">
        <v>40927</v>
      </c>
      <c r="B752">
        <v>2012</v>
      </c>
      <c r="C752">
        <v>1</v>
      </c>
      <c r="D752">
        <v>21</v>
      </c>
      <c r="E752">
        <v>4.7114580000000004</v>
      </c>
      <c r="F752">
        <v>4.6614579999999997</v>
      </c>
      <c r="G752">
        <v>5.2885419999999996</v>
      </c>
      <c r="H752">
        <v>5.1298969999999997</v>
      </c>
      <c r="I752">
        <v>5.5625</v>
      </c>
      <c r="J752">
        <v>6.6229170000000002</v>
      </c>
      <c r="K752" t="s">
        <v>34</v>
      </c>
      <c r="L752" t="s">
        <v>34</v>
      </c>
      <c r="M752" t="s">
        <v>34</v>
      </c>
      <c r="N752" t="s">
        <v>34</v>
      </c>
      <c r="O752" t="s">
        <v>34</v>
      </c>
      <c r="P752" t="s">
        <v>34</v>
      </c>
    </row>
    <row r="753" spans="1:16" x14ac:dyDescent="0.3">
      <c r="A753">
        <v>40928</v>
      </c>
      <c r="B753">
        <v>2012</v>
      </c>
      <c r="C753">
        <v>1</v>
      </c>
      <c r="D753">
        <v>22</v>
      </c>
      <c r="E753">
        <v>4.4166670000000003</v>
      </c>
      <c r="F753">
        <v>4.5</v>
      </c>
      <c r="G753">
        <v>4.9729169999999998</v>
      </c>
      <c r="H753">
        <v>4.8771430000000002</v>
      </c>
      <c r="I753">
        <v>5.1114579999999998</v>
      </c>
      <c r="J753">
        <v>5.9395829999999998</v>
      </c>
      <c r="K753" t="s">
        <v>34</v>
      </c>
      <c r="L753" t="s">
        <v>34</v>
      </c>
      <c r="M753" t="s">
        <v>34</v>
      </c>
      <c r="N753" t="s">
        <v>34</v>
      </c>
      <c r="O753" t="s">
        <v>34</v>
      </c>
      <c r="P753" t="s">
        <v>34</v>
      </c>
    </row>
    <row r="754" spans="1:16" x14ac:dyDescent="0.3">
      <c r="A754">
        <v>40929</v>
      </c>
      <c r="B754">
        <v>2012</v>
      </c>
      <c r="C754">
        <v>1</v>
      </c>
      <c r="D754">
        <v>23</v>
      </c>
      <c r="E754">
        <v>4.4708329999999998</v>
      </c>
      <c r="F754">
        <v>4.4708329999999998</v>
      </c>
      <c r="G754">
        <v>4.811458</v>
      </c>
      <c r="H754">
        <v>5.226</v>
      </c>
      <c r="I754">
        <v>5.155208</v>
      </c>
      <c r="J754">
        <v>5.8687500000000004</v>
      </c>
      <c r="K754" t="s">
        <v>34</v>
      </c>
      <c r="L754" t="s">
        <v>34</v>
      </c>
      <c r="M754" t="s">
        <v>34</v>
      </c>
      <c r="N754" t="s">
        <v>34</v>
      </c>
      <c r="O754" t="s">
        <v>34</v>
      </c>
      <c r="P754" t="s">
        <v>34</v>
      </c>
    </row>
    <row r="755" spans="1:16" x14ac:dyDescent="0.3">
      <c r="A755">
        <v>40930</v>
      </c>
      <c r="B755">
        <v>2012</v>
      </c>
      <c r="C755">
        <v>1</v>
      </c>
      <c r="D755">
        <v>24</v>
      </c>
      <c r="E755">
        <v>4.3852630000000001</v>
      </c>
      <c r="F755">
        <v>4.655208</v>
      </c>
      <c r="G755">
        <v>4.483333</v>
      </c>
      <c r="H755">
        <v>5.3878789999999999</v>
      </c>
      <c r="I755">
        <v>5.2135420000000003</v>
      </c>
      <c r="J755">
        <v>5.7874999999999996</v>
      </c>
      <c r="K755" t="s">
        <v>34</v>
      </c>
      <c r="L755" t="s">
        <v>34</v>
      </c>
      <c r="M755" t="s">
        <v>34</v>
      </c>
      <c r="N755" t="s">
        <v>34</v>
      </c>
      <c r="O755" t="s">
        <v>34</v>
      </c>
      <c r="P755" t="s">
        <v>34</v>
      </c>
    </row>
    <row r="756" spans="1:16" x14ac:dyDescent="0.3">
      <c r="A756">
        <v>40931</v>
      </c>
      <c r="B756">
        <v>2012</v>
      </c>
      <c r="C756">
        <v>1</v>
      </c>
      <c r="D756">
        <v>25</v>
      </c>
      <c r="E756">
        <v>5.1042110000000003</v>
      </c>
      <c r="F756">
        <v>4.7937500000000002</v>
      </c>
      <c r="G756">
        <v>5.5552080000000004</v>
      </c>
      <c r="H756">
        <v>5.4379999999999997</v>
      </c>
      <c r="I756">
        <v>5.7760420000000003</v>
      </c>
      <c r="J756">
        <v>6.7291670000000003</v>
      </c>
      <c r="K756" t="s">
        <v>34</v>
      </c>
      <c r="L756" t="s">
        <v>34</v>
      </c>
      <c r="M756" t="s">
        <v>34</v>
      </c>
      <c r="N756" t="s">
        <v>34</v>
      </c>
      <c r="O756" t="s">
        <v>34</v>
      </c>
      <c r="P756" t="s">
        <v>34</v>
      </c>
    </row>
    <row r="757" spans="1:16" x14ac:dyDescent="0.3">
      <c r="A757">
        <v>40932</v>
      </c>
      <c r="B757">
        <v>2012</v>
      </c>
      <c r="C757">
        <v>1</v>
      </c>
      <c r="D757">
        <v>26</v>
      </c>
      <c r="E757">
        <v>4.8343749999999996</v>
      </c>
      <c r="F757">
        <v>4.875</v>
      </c>
      <c r="G757">
        <v>5.3677080000000004</v>
      </c>
      <c r="H757">
        <v>5.3385420000000003</v>
      </c>
      <c r="I757">
        <v>5.6218750000000002</v>
      </c>
      <c r="J757">
        <v>6.5895830000000002</v>
      </c>
      <c r="K757" t="s">
        <v>34</v>
      </c>
      <c r="L757" t="s">
        <v>34</v>
      </c>
      <c r="M757" t="s">
        <v>34</v>
      </c>
      <c r="N757" t="s">
        <v>34</v>
      </c>
      <c r="O757" t="s">
        <v>34</v>
      </c>
      <c r="P757" t="s">
        <v>34</v>
      </c>
    </row>
    <row r="758" spans="1:16" x14ac:dyDescent="0.3">
      <c r="A758">
        <v>40933</v>
      </c>
      <c r="B758">
        <v>2012</v>
      </c>
      <c r="C758">
        <v>1</v>
      </c>
      <c r="D758">
        <v>27</v>
      </c>
      <c r="E758">
        <v>3.8854169999999999</v>
      </c>
      <c r="F758">
        <v>4.9812500000000002</v>
      </c>
      <c r="G758">
        <v>4.4916669999999996</v>
      </c>
      <c r="H758">
        <v>5.6031579999999996</v>
      </c>
      <c r="I758">
        <v>5.1520830000000002</v>
      </c>
      <c r="J758">
        <v>5.65625</v>
      </c>
      <c r="K758" t="s">
        <v>34</v>
      </c>
      <c r="L758" t="s">
        <v>34</v>
      </c>
      <c r="M758" t="s">
        <v>34</v>
      </c>
      <c r="N758" t="s">
        <v>34</v>
      </c>
      <c r="O758" t="s">
        <v>34</v>
      </c>
      <c r="P758" t="s">
        <v>34</v>
      </c>
    </row>
    <row r="759" spans="1:16" x14ac:dyDescent="0.3">
      <c r="A759">
        <v>40934</v>
      </c>
      <c r="B759">
        <v>2012</v>
      </c>
      <c r="C759">
        <v>1</v>
      </c>
      <c r="D759">
        <v>28</v>
      </c>
      <c r="E759">
        <v>3.95</v>
      </c>
      <c r="F759">
        <v>5.1031250000000004</v>
      </c>
      <c r="G759">
        <v>4.327083</v>
      </c>
      <c r="H759">
        <v>5.7520829999999998</v>
      </c>
      <c r="I759">
        <v>5.1979170000000003</v>
      </c>
      <c r="J759">
        <v>5.5020829999999998</v>
      </c>
      <c r="K759" t="s">
        <v>34</v>
      </c>
      <c r="L759" t="s">
        <v>34</v>
      </c>
      <c r="M759" t="s">
        <v>34</v>
      </c>
      <c r="N759" t="s">
        <v>34</v>
      </c>
      <c r="O759" t="s">
        <v>34</v>
      </c>
      <c r="P759" t="s">
        <v>34</v>
      </c>
    </row>
    <row r="760" spans="1:16" x14ac:dyDescent="0.3">
      <c r="A760">
        <v>40935</v>
      </c>
      <c r="B760">
        <v>2012</v>
      </c>
      <c r="C760">
        <v>1</v>
      </c>
      <c r="D760">
        <v>29</v>
      </c>
      <c r="E760">
        <v>4.6791669999999996</v>
      </c>
      <c r="F760">
        <v>5.0229169999999996</v>
      </c>
      <c r="G760">
        <v>4.8322919999999998</v>
      </c>
      <c r="H760">
        <v>5.5350520000000003</v>
      </c>
      <c r="I760">
        <v>5.3979169999999996</v>
      </c>
      <c r="J760">
        <v>5.8333329999999997</v>
      </c>
      <c r="K760" t="s">
        <v>34</v>
      </c>
      <c r="L760" t="s">
        <v>34</v>
      </c>
      <c r="M760" t="s">
        <v>34</v>
      </c>
      <c r="N760" t="s">
        <v>34</v>
      </c>
      <c r="O760" t="s">
        <v>34</v>
      </c>
      <c r="P760" t="s">
        <v>34</v>
      </c>
    </row>
    <row r="761" spans="1:16" x14ac:dyDescent="0.3">
      <c r="A761">
        <v>40936</v>
      </c>
      <c r="B761">
        <v>2012</v>
      </c>
      <c r="C761">
        <v>1</v>
      </c>
      <c r="D761">
        <v>30</v>
      </c>
      <c r="E761">
        <v>4.9093749999999998</v>
      </c>
      <c r="F761">
        <v>4.9739579999999997</v>
      </c>
      <c r="G761">
        <v>5.2374999999999998</v>
      </c>
      <c r="H761">
        <v>5.3206189999999998</v>
      </c>
      <c r="I761">
        <v>5.626042</v>
      </c>
      <c r="J761">
        <v>6.3687500000000004</v>
      </c>
      <c r="K761" t="s">
        <v>34</v>
      </c>
      <c r="L761" t="s">
        <v>34</v>
      </c>
      <c r="M761" t="s">
        <v>34</v>
      </c>
      <c r="N761" t="s">
        <v>34</v>
      </c>
      <c r="O761" t="s">
        <v>34</v>
      </c>
      <c r="P761" t="s">
        <v>34</v>
      </c>
    </row>
    <row r="762" spans="1:16" x14ac:dyDescent="0.3">
      <c r="A762">
        <v>40937</v>
      </c>
      <c r="B762">
        <v>2012</v>
      </c>
      <c r="C762">
        <v>1</v>
      </c>
      <c r="D762">
        <v>31</v>
      </c>
      <c r="E762">
        <v>4.6229170000000002</v>
      </c>
      <c r="F762">
        <v>4.9968750000000002</v>
      </c>
      <c r="G762">
        <v>5.15</v>
      </c>
      <c r="H762">
        <v>5.3989900000000004</v>
      </c>
      <c r="I762">
        <v>5.5177079999999998</v>
      </c>
      <c r="J762">
        <v>6.3125</v>
      </c>
      <c r="K762" t="s">
        <v>34</v>
      </c>
      <c r="L762" t="s">
        <v>34</v>
      </c>
      <c r="M762" t="s">
        <v>34</v>
      </c>
      <c r="N762" t="s">
        <v>34</v>
      </c>
      <c r="O762" t="s">
        <v>34</v>
      </c>
      <c r="P762" t="s">
        <v>34</v>
      </c>
    </row>
    <row r="763" spans="1:16" x14ac:dyDescent="0.3">
      <c r="A763">
        <v>40938</v>
      </c>
      <c r="B763">
        <v>2012</v>
      </c>
      <c r="C763">
        <v>2</v>
      </c>
      <c r="D763">
        <v>1</v>
      </c>
      <c r="E763">
        <v>4.8666669999999996</v>
      </c>
      <c r="F763">
        <v>5.0333329999999998</v>
      </c>
      <c r="G763">
        <v>5.1364580000000002</v>
      </c>
      <c r="H763">
        <v>5.4979380000000004</v>
      </c>
      <c r="I763">
        <v>5.7260419999999996</v>
      </c>
      <c r="J763">
        <v>6.4916669999999996</v>
      </c>
      <c r="K763" t="s">
        <v>34</v>
      </c>
      <c r="L763" t="s">
        <v>34</v>
      </c>
      <c r="M763" t="s">
        <v>34</v>
      </c>
      <c r="N763" t="s">
        <v>34</v>
      </c>
      <c r="O763" t="s">
        <v>34</v>
      </c>
      <c r="P763" t="s">
        <v>34</v>
      </c>
    </row>
    <row r="764" spans="1:16" x14ac:dyDescent="0.3">
      <c r="A764">
        <v>40939</v>
      </c>
      <c r="B764">
        <v>2012</v>
      </c>
      <c r="C764">
        <v>2</v>
      </c>
      <c r="D764">
        <v>2</v>
      </c>
      <c r="E764">
        <v>4.2855670000000003</v>
      </c>
      <c r="F764">
        <v>5.016667</v>
      </c>
      <c r="G764">
        <v>4.6604169999999998</v>
      </c>
      <c r="H764">
        <v>5.5049999999999999</v>
      </c>
      <c r="I764">
        <v>5.3791669999999998</v>
      </c>
      <c r="J764">
        <v>6.0875000000000004</v>
      </c>
      <c r="K764" t="s">
        <v>34</v>
      </c>
      <c r="L764" t="s">
        <v>34</v>
      </c>
      <c r="M764" t="s">
        <v>34</v>
      </c>
      <c r="N764" t="s">
        <v>34</v>
      </c>
      <c r="O764" t="s">
        <v>34</v>
      </c>
      <c r="P764" t="s">
        <v>34</v>
      </c>
    </row>
    <row r="765" spans="1:16" x14ac:dyDescent="0.3">
      <c r="A765">
        <v>40940</v>
      </c>
      <c r="B765">
        <v>2012</v>
      </c>
      <c r="C765">
        <v>2</v>
      </c>
      <c r="D765">
        <v>3</v>
      </c>
      <c r="E765">
        <v>4.1541670000000002</v>
      </c>
      <c r="F765">
        <v>5.030208</v>
      </c>
      <c r="G765">
        <v>4.3552080000000002</v>
      </c>
      <c r="H765">
        <v>5.5652629999999998</v>
      </c>
      <c r="I765">
        <v>5.1687500000000002</v>
      </c>
      <c r="J765">
        <v>5.6583329999999998</v>
      </c>
      <c r="K765" t="s">
        <v>34</v>
      </c>
      <c r="L765" t="s">
        <v>34</v>
      </c>
      <c r="M765" t="s">
        <v>34</v>
      </c>
      <c r="N765" t="s">
        <v>34</v>
      </c>
      <c r="O765" t="s">
        <v>34</v>
      </c>
      <c r="P765" t="s">
        <v>34</v>
      </c>
    </row>
    <row r="766" spans="1:16" x14ac:dyDescent="0.3">
      <c r="A766">
        <v>40941</v>
      </c>
      <c r="B766">
        <v>2012</v>
      </c>
      <c r="C766">
        <v>2</v>
      </c>
      <c r="D766">
        <v>4</v>
      </c>
      <c r="E766">
        <v>4.1802080000000004</v>
      </c>
      <c r="F766">
        <v>4.96875</v>
      </c>
      <c r="G766">
        <v>4.2583330000000004</v>
      </c>
      <c r="H766">
        <v>5.5541669999999996</v>
      </c>
      <c r="I766">
        <v>5.1135419999999998</v>
      </c>
      <c r="J766">
        <v>5.516667</v>
      </c>
      <c r="K766" t="s">
        <v>34</v>
      </c>
      <c r="L766" t="s">
        <v>34</v>
      </c>
      <c r="M766" t="s">
        <v>34</v>
      </c>
      <c r="N766" t="s">
        <v>34</v>
      </c>
      <c r="O766" t="s">
        <v>34</v>
      </c>
      <c r="P766" t="s">
        <v>34</v>
      </c>
    </row>
    <row r="767" spans="1:16" x14ac:dyDescent="0.3">
      <c r="A767">
        <v>40942</v>
      </c>
      <c r="B767">
        <v>2012</v>
      </c>
      <c r="C767">
        <v>2</v>
      </c>
      <c r="D767">
        <v>5</v>
      </c>
      <c r="E767">
        <v>4.0625</v>
      </c>
      <c r="F767">
        <v>4.8989580000000004</v>
      </c>
      <c r="G767">
        <v>4.05</v>
      </c>
      <c r="H767">
        <v>5.2874999999999996</v>
      </c>
      <c r="I767">
        <v>5</v>
      </c>
      <c r="J767">
        <v>5.454167</v>
      </c>
      <c r="K767" t="s">
        <v>34</v>
      </c>
      <c r="L767" t="s">
        <v>34</v>
      </c>
      <c r="M767" t="s">
        <v>34</v>
      </c>
      <c r="N767" t="s">
        <v>34</v>
      </c>
      <c r="O767" t="s">
        <v>34</v>
      </c>
      <c r="P767" t="s">
        <v>34</v>
      </c>
    </row>
    <row r="768" spans="1:16" x14ac:dyDescent="0.3">
      <c r="A768">
        <v>40943</v>
      </c>
      <c r="B768">
        <v>2012</v>
      </c>
      <c r="C768">
        <v>2</v>
      </c>
      <c r="D768">
        <v>6</v>
      </c>
      <c r="E768">
        <v>4.0677079999999997</v>
      </c>
      <c r="F768">
        <v>4.8687500000000004</v>
      </c>
      <c r="G768">
        <v>3.9031250000000002</v>
      </c>
      <c r="H768">
        <v>5.1557890000000004</v>
      </c>
      <c r="I768">
        <v>5.0062499999999996</v>
      </c>
      <c r="J768">
        <v>5.3333329999999997</v>
      </c>
      <c r="K768" t="s">
        <v>34</v>
      </c>
      <c r="L768" t="s">
        <v>34</v>
      </c>
      <c r="M768" t="s">
        <v>34</v>
      </c>
      <c r="N768" t="s">
        <v>34</v>
      </c>
      <c r="O768" t="s">
        <v>34</v>
      </c>
      <c r="P768" t="s">
        <v>34</v>
      </c>
    </row>
    <row r="769" spans="1:16" x14ac:dyDescent="0.3">
      <c r="A769">
        <v>40944</v>
      </c>
      <c r="B769">
        <v>2012</v>
      </c>
      <c r="C769">
        <v>2</v>
      </c>
      <c r="D769">
        <v>7</v>
      </c>
      <c r="E769">
        <v>4.6062500000000002</v>
      </c>
      <c r="F769">
        <v>4.9104169999999998</v>
      </c>
      <c r="G769">
        <v>4.1749999999999998</v>
      </c>
      <c r="H769">
        <v>5.2568419999999998</v>
      </c>
      <c r="I769">
        <v>5.2166670000000002</v>
      </c>
      <c r="J769">
        <v>5.4749999999999996</v>
      </c>
      <c r="K769" t="s">
        <v>34</v>
      </c>
      <c r="L769" t="s">
        <v>34</v>
      </c>
      <c r="M769" t="s">
        <v>34</v>
      </c>
      <c r="N769" t="s">
        <v>34</v>
      </c>
      <c r="O769" t="s">
        <v>34</v>
      </c>
      <c r="P769" t="s">
        <v>34</v>
      </c>
    </row>
    <row r="770" spans="1:16" x14ac:dyDescent="0.3">
      <c r="A770">
        <v>40945</v>
      </c>
      <c r="B770">
        <v>2012</v>
      </c>
      <c r="C770">
        <v>2</v>
      </c>
      <c r="D770">
        <v>8</v>
      </c>
      <c r="E770">
        <v>5.0768420000000001</v>
      </c>
      <c r="F770">
        <v>4.8875000000000002</v>
      </c>
      <c r="G770">
        <v>4.7291670000000003</v>
      </c>
      <c r="H770">
        <v>5.0999999999999996</v>
      </c>
      <c r="I770">
        <v>5.6187500000000004</v>
      </c>
      <c r="J770">
        <v>6.1875</v>
      </c>
      <c r="K770" t="s">
        <v>34</v>
      </c>
      <c r="L770" t="s">
        <v>34</v>
      </c>
      <c r="M770" t="s">
        <v>34</v>
      </c>
      <c r="N770" t="s">
        <v>34</v>
      </c>
      <c r="O770" t="s">
        <v>34</v>
      </c>
      <c r="P770" t="s">
        <v>34</v>
      </c>
    </row>
    <row r="771" spans="1:16" x14ac:dyDescent="0.3">
      <c r="A771">
        <v>40946</v>
      </c>
      <c r="B771">
        <v>2012</v>
      </c>
      <c r="C771">
        <v>2</v>
      </c>
      <c r="D771">
        <v>9</v>
      </c>
      <c r="E771">
        <v>5.421875</v>
      </c>
      <c r="F771">
        <v>4.9375</v>
      </c>
      <c r="G771">
        <v>5.2062499999999998</v>
      </c>
      <c r="H771">
        <v>4.7916670000000003</v>
      </c>
      <c r="I771">
        <v>6.0083330000000004</v>
      </c>
      <c r="J771">
        <v>6.8708330000000002</v>
      </c>
      <c r="K771" t="s">
        <v>34</v>
      </c>
      <c r="L771" t="s">
        <v>34</v>
      </c>
      <c r="M771" t="s">
        <v>34</v>
      </c>
      <c r="N771" t="s">
        <v>34</v>
      </c>
      <c r="O771" t="s">
        <v>34</v>
      </c>
      <c r="P771" t="s">
        <v>34</v>
      </c>
    </row>
    <row r="772" spans="1:16" x14ac:dyDescent="0.3">
      <c r="A772">
        <v>40947</v>
      </c>
      <c r="B772">
        <v>2012</v>
      </c>
      <c r="C772">
        <v>2</v>
      </c>
      <c r="D772">
        <v>10</v>
      </c>
      <c r="E772">
        <v>5.6062500000000002</v>
      </c>
      <c r="F772">
        <v>4.9635420000000003</v>
      </c>
      <c r="G772">
        <v>5.4572919999999998</v>
      </c>
      <c r="H772">
        <v>4.7206190000000001</v>
      </c>
      <c r="I772">
        <v>6.1427079999999998</v>
      </c>
      <c r="J772">
        <v>7.1875</v>
      </c>
      <c r="K772" t="s">
        <v>34</v>
      </c>
      <c r="L772" t="s">
        <v>34</v>
      </c>
      <c r="M772" t="s">
        <v>34</v>
      </c>
      <c r="N772" t="s">
        <v>34</v>
      </c>
      <c r="O772" t="s">
        <v>34</v>
      </c>
      <c r="P772" t="s">
        <v>34</v>
      </c>
    </row>
    <row r="773" spans="1:16" x14ac:dyDescent="0.3">
      <c r="A773">
        <v>40948</v>
      </c>
      <c r="B773">
        <v>2012</v>
      </c>
      <c r="C773">
        <v>2</v>
      </c>
      <c r="D773">
        <v>11</v>
      </c>
      <c r="E773">
        <v>5.2739580000000004</v>
      </c>
      <c r="F773">
        <v>4.8531250000000004</v>
      </c>
      <c r="G773">
        <v>5.2322920000000002</v>
      </c>
      <c r="H773">
        <v>4.8125</v>
      </c>
      <c r="I773">
        <v>6.1114579999999998</v>
      </c>
      <c r="J773">
        <v>7.1687500000000002</v>
      </c>
      <c r="K773" t="s">
        <v>34</v>
      </c>
      <c r="L773" t="s">
        <v>34</v>
      </c>
      <c r="M773" t="s">
        <v>34</v>
      </c>
      <c r="N773" t="s">
        <v>34</v>
      </c>
      <c r="O773" t="s">
        <v>34</v>
      </c>
      <c r="P773" t="s">
        <v>34</v>
      </c>
    </row>
    <row r="774" spans="1:16" x14ac:dyDescent="0.3">
      <c r="A774">
        <v>40949</v>
      </c>
      <c r="B774">
        <v>2012</v>
      </c>
      <c r="C774">
        <v>2</v>
      </c>
      <c r="D774">
        <v>12</v>
      </c>
      <c r="E774">
        <v>4.2895830000000004</v>
      </c>
      <c r="F774">
        <v>5.0072919999999996</v>
      </c>
      <c r="G774">
        <v>4.6770829999999997</v>
      </c>
      <c r="H774">
        <v>4.9810530000000002</v>
      </c>
      <c r="I774">
        <v>5.405208</v>
      </c>
      <c r="J774">
        <v>6.422917</v>
      </c>
      <c r="K774" t="s">
        <v>34</v>
      </c>
      <c r="L774" t="s">
        <v>34</v>
      </c>
      <c r="M774" t="s">
        <v>34</v>
      </c>
      <c r="N774" t="s">
        <v>34</v>
      </c>
      <c r="O774" t="s">
        <v>34</v>
      </c>
      <c r="P774" t="s">
        <v>34</v>
      </c>
    </row>
    <row r="775" spans="1:16" x14ac:dyDescent="0.3">
      <c r="A775">
        <v>40950</v>
      </c>
      <c r="B775">
        <v>2012</v>
      </c>
      <c r="C775">
        <v>2</v>
      </c>
      <c r="D775">
        <v>13</v>
      </c>
      <c r="E775">
        <v>4.577083</v>
      </c>
      <c r="F775">
        <v>4.9718749999999998</v>
      </c>
      <c r="G775">
        <v>4.8</v>
      </c>
      <c r="H775">
        <v>4.952083</v>
      </c>
      <c r="I775">
        <v>5.5541669999999996</v>
      </c>
      <c r="J775">
        <v>6.1041670000000003</v>
      </c>
      <c r="K775" t="s">
        <v>34</v>
      </c>
      <c r="L775" t="s">
        <v>34</v>
      </c>
      <c r="M775" t="s">
        <v>34</v>
      </c>
      <c r="N775" t="s">
        <v>34</v>
      </c>
      <c r="O775" t="s">
        <v>34</v>
      </c>
      <c r="P775" t="s">
        <v>34</v>
      </c>
    </row>
    <row r="776" spans="1:16" x14ac:dyDescent="0.3">
      <c r="A776">
        <v>40951</v>
      </c>
      <c r="B776">
        <v>2012</v>
      </c>
      <c r="C776">
        <v>2</v>
      </c>
      <c r="D776">
        <v>14</v>
      </c>
      <c r="E776">
        <v>3.9791669999999999</v>
      </c>
      <c r="F776">
        <v>4.8708330000000002</v>
      </c>
      <c r="G776">
        <v>4.186458</v>
      </c>
      <c r="H776">
        <v>5.0231579999999996</v>
      </c>
      <c r="I776">
        <v>5.2270830000000004</v>
      </c>
      <c r="J776">
        <v>5.8208330000000004</v>
      </c>
      <c r="K776" t="s">
        <v>34</v>
      </c>
      <c r="L776" t="s">
        <v>34</v>
      </c>
      <c r="M776" t="s">
        <v>34</v>
      </c>
      <c r="N776" t="s">
        <v>34</v>
      </c>
      <c r="O776" t="s">
        <v>34</v>
      </c>
      <c r="P776" t="s">
        <v>34</v>
      </c>
    </row>
    <row r="777" spans="1:16" x14ac:dyDescent="0.3">
      <c r="A777">
        <v>40952</v>
      </c>
      <c r="B777">
        <v>2012</v>
      </c>
      <c r="C777">
        <v>2</v>
      </c>
      <c r="D777">
        <v>15</v>
      </c>
      <c r="E777">
        <v>3.5291670000000002</v>
      </c>
      <c r="F777">
        <v>4.890625</v>
      </c>
      <c r="G777">
        <v>3.7520829999999998</v>
      </c>
      <c r="H777">
        <v>5.092632</v>
      </c>
      <c r="I777">
        <v>5.1382979999999998</v>
      </c>
      <c r="J777">
        <v>5.5625</v>
      </c>
      <c r="K777" t="s">
        <v>34</v>
      </c>
      <c r="L777" t="s">
        <v>34</v>
      </c>
      <c r="M777" t="s">
        <v>34</v>
      </c>
      <c r="N777" t="s">
        <v>34</v>
      </c>
      <c r="O777" t="s">
        <v>34</v>
      </c>
      <c r="P777" t="s">
        <v>34</v>
      </c>
    </row>
    <row r="778" spans="1:16" x14ac:dyDescent="0.3">
      <c r="A778">
        <v>40953</v>
      </c>
      <c r="B778">
        <v>2012</v>
      </c>
      <c r="C778">
        <v>2</v>
      </c>
      <c r="D778">
        <v>16</v>
      </c>
      <c r="E778">
        <v>3.8322919999999998</v>
      </c>
      <c r="F778">
        <v>4.9770830000000004</v>
      </c>
      <c r="G778">
        <v>4.1041670000000003</v>
      </c>
      <c r="H778">
        <v>5.0494849999999998</v>
      </c>
      <c r="I778">
        <v>5.077083</v>
      </c>
      <c r="J778">
        <v>5.514583</v>
      </c>
      <c r="K778" t="s">
        <v>34</v>
      </c>
      <c r="L778" t="s">
        <v>34</v>
      </c>
      <c r="M778" t="s">
        <v>34</v>
      </c>
      <c r="N778" t="s">
        <v>34</v>
      </c>
      <c r="O778" t="s">
        <v>34</v>
      </c>
      <c r="P778" t="s">
        <v>34</v>
      </c>
    </row>
    <row r="779" spans="1:16" x14ac:dyDescent="0.3">
      <c r="A779">
        <v>40954</v>
      </c>
      <c r="B779">
        <v>2012</v>
      </c>
      <c r="C779">
        <v>2</v>
      </c>
      <c r="D779">
        <v>17</v>
      </c>
      <c r="E779">
        <v>4.7312500000000002</v>
      </c>
      <c r="F779">
        <v>5.1041670000000003</v>
      </c>
      <c r="G779">
        <v>4.7781250000000002</v>
      </c>
      <c r="H779">
        <v>5.079167</v>
      </c>
      <c r="I779">
        <v>5.8385420000000003</v>
      </c>
      <c r="J779">
        <v>6.170833</v>
      </c>
      <c r="K779" t="s">
        <v>34</v>
      </c>
      <c r="L779" t="s">
        <v>34</v>
      </c>
      <c r="M779" t="s">
        <v>34</v>
      </c>
      <c r="N779" t="s">
        <v>34</v>
      </c>
      <c r="O779" t="s">
        <v>34</v>
      </c>
      <c r="P779" t="s">
        <v>34</v>
      </c>
    </row>
    <row r="780" spans="1:16" x14ac:dyDescent="0.3">
      <c r="A780">
        <v>40955</v>
      </c>
      <c r="B780">
        <v>2012</v>
      </c>
      <c r="C780">
        <v>2</v>
      </c>
      <c r="D780">
        <v>18</v>
      </c>
      <c r="E780">
        <v>3.9395829999999998</v>
      </c>
      <c r="F780">
        <v>5.09375</v>
      </c>
      <c r="G780">
        <v>4.1031250000000004</v>
      </c>
      <c r="H780">
        <v>5.1031250000000004</v>
      </c>
      <c r="I780">
        <v>5.55</v>
      </c>
      <c r="J780">
        <v>6.4312500000000004</v>
      </c>
      <c r="K780" t="s">
        <v>34</v>
      </c>
      <c r="L780" t="s">
        <v>34</v>
      </c>
      <c r="M780" t="s">
        <v>34</v>
      </c>
      <c r="N780" t="s">
        <v>34</v>
      </c>
      <c r="O780" t="s">
        <v>34</v>
      </c>
      <c r="P780" t="s">
        <v>34</v>
      </c>
    </row>
    <row r="781" spans="1:16" x14ac:dyDescent="0.3">
      <c r="A781">
        <v>40956</v>
      </c>
      <c r="B781">
        <v>2012</v>
      </c>
      <c r="C781">
        <v>2</v>
      </c>
      <c r="D781">
        <v>19</v>
      </c>
      <c r="E781">
        <v>3.7322920000000002</v>
      </c>
      <c r="F781">
        <v>5.0843749999999996</v>
      </c>
      <c r="G781">
        <v>3.8812500000000001</v>
      </c>
      <c r="H781">
        <v>5.1947919999999996</v>
      </c>
      <c r="I781">
        <v>5.2385419999999998</v>
      </c>
      <c r="J781">
        <v>5.9083329999999998</v>
      </c>
      <c r="K781" t="s">
        <v>34</v>
      </c>
      <c r="L781" t="s">
        <v>34</v>
      </c>
      <c r="M781" t="s">
        <v>34</v>
      </c>
      <c r="N781" t="s">
        <v>34</v>
      </c>
      <c r="O781" t="s">
        <v>34</v>
      </c>
      <c r="P781" t="s">
        <v>34</v>
      </c>
    </row>
    <row r="782" spans="1:16" x14ac:dyDescent="0.3">
      <c r="A782">
        <v>40957</v>
      </c>
      <c r="B782">
        <v>2012</v>
      </c>
      <c r="C782">
        <v>2</v>
      </c>
      <c r="D782">
        <v>20</v>
      </c>
      <c r="E782">
        <v>3.9322919999999999</v>
      </c>
      <c r="F782">
        <v>5.0374999999999996</v>
      </c>
      <c r="G782">
        <v>3.882609</v>
      </c>
      <c r="H782">
        <v>5.3368419999999999</v>
      </c>
      <c r="I782">
        <v>5.2406249999999996</v>
      </c>
      <c r="J782">
        <v>5.8562500000000002</v>
      </c>
      <c r="K782" t="s">
        <v>34</v>
      </c>
      <c r="L782" t="s">
        <v>34</v>
      </c>
      <c r="M782" t="s">
        <v>34</v>
      </c>
      <c r="N782" t="s">
        <v>34</v>
      </c>
      <c r="O782" t="s">
        <v>34</v>
      </c>
      <c r="P782" t="s">
        <v>34</v>
      </c>
    </row>
    <row r="783" spans="1:16" x14ac:dyDescent="0.3">
      <c r="A783">
        <v>40958</v>
      </c>
      <c r="B783">
        <v>2012</v>
      </c>
      <c r="C783">
        <v>2</v>
      </c>
      <c r="D783">
        <v>21</v>
      </c>
      <c r="E783">
        <v>4.5416670000000003</v>
      </c>
      <c r="F783">
        <v>5.1458329999999997</v>
      </c>
      <c r="G783">
        <v>4.8395830000000002</v>
      </c>
      <c r="H783">
        <v>5.3247419999999996</v>
      </c>
      <c r="I783">
        <v>5.9260419999999998</v>
      </c>
      <c r="J783">
        <v>6.5916670000000002</v>
      </c>
      <c r="K783" t="s">
        <v>34</v>
      </c>
      <c r="L783" t="s">
        <v>34</v>
      </c>
      <c r="M783" t="s">
        <v>34</v>
      </c>
      <c r="N783" t="s">
        <v>34</v>
      </c>
      <c r="O783" t="s">
        <v>34</v>
      </c>
      <c r="P783" t="s">
        <v>34</v>
      </c>
    </row>
    <row r="784" spans="1:16" x14ac:dyDescent="0.3">
      <c r="A784">
        <v>40959</v>
      </c>
      <c r="B784">
        <v>2012</v>
      </c>
      <c r="C784">
        <v>2</v>
      </c>
      <c r="D784">
        <v>22</v>
      </c>
      <c r="E784">
        <v>4.9604169999999996</v>
      </c>
      <c r="F784">
        <v>5.2395829999999997</v>
      </c>
      <c r="G784">
        <v>5.2697919999999998</v>
      </c>
      <c r="H784">
        <v>5.2861390000000004</v>
      </c>
      <c r="I784">
        <v>6.1583329999999998</v>
      </c>
      <c r="J784">
        <v>7.1687500000000002</v>
      </c>
      <c r="K784" t="s">
        <v>34</v>
      </c>
      <c r="L784" t="s">
        <v>34</v>
      </c>
      <c r="M784" t="s">
        <v>34</v>
      </c>
      <c r="N784" t="s">
        <v>34</v>
      </c>
      <c r="O784" t="s">
        <v>34</v>
      </c>
      <c r="P784" t="s">
        <v>34</v>
      </c>
    </row>
    <row r="785" spans="1:16" x14ac:dyDescent="0.3">
      <c r="A785">
        <v>40960</v>
      </c>
      <c r="B785">
        <v>2012</v>
      </c>
      <c r="C785">
        <v>2</v>
      </c>
      <c r="D785">
        <v>23</v>
      </c>
      <c r="E785">
        <v>4.3768419999999999</v>
      </c>
      <c r="F785">
        <v>5.110417</v>
      </c>
      <c r="G785">
        <v>4.8815220000000004</v>
      </c>
      <c r="H785">
        <v>5.447959</v>
      </c>
      <c r="I785">
        <v>5.5822919999999998</v>
      </c>
      <c r="J785">
        <v>6.4604169999999996</v>
      </c>
      <c r="K785" t="s">
        <v>34</v>
      </c>
      <c r="L785" t="s">
        <v>34</v>
      </c>
      <c r="M785" t="s">
        <v>34</v>
      </c>
      <c r="N785" t="s">
        <v>34</v>
      </c>
      <c r="O785" t="s">
        <v>34</v>
      </c>
      <c r="P785" t="s">
        <v>34</v>
      </c>
    </row>
    <row r="786" spans="1:16" x14ac:dyDescent="0.3">
      <c r="A786">
        <v>40961</v>
      </c>
      <c r="B786">
        <v>2012</v>
      </c>
      <c r="C786">
        <v>2</v>
      </c>
      <c r="D786">
        <v>24</v>
      </c>
      <c r="E786">
        <v>4.3781249999999998</v>
      </c>
      <c r="F786">
        <v>5.108333</v>
      </c>
      <c r="G786">
        <v>4.640625</v>
      </c>
      <c r="H786">
        <v>5.5556700000000001</v>
      </c>
      <c r="I786">
        <v>5.421875</v>
      </c>
      <c r="J786">
        <v>6.0041669999999998</v>
      </c>
      <c r="K786" t="s">
        <v>34</v>
      </c>
      <c r="L786" t="s">
        <v>34</v>
      </c>
      <c r="M786" t="s">
        <v>34</v>
      </c>
      <c r="N786" t="s">
        <v>34</v>
      </c>
      <c r="O786" t="s">
        <v>34</v>
      </c>
      <c r="P786" t="s">
        <v>34</v>
      </c>
    </row>
    <row r="787" spans="1:16" x14ac:dyDescent="0.3">
      <c r="A787">
        <v>40962</v>
      </c>
      <c r="B787">
        <v>2012</v>
      </c>
      <c r="C787">
        <v>2</v>
      </c>
      <c r="D787">
        <v>25</v>
      </c>
      <c r="E787">
        <v>3.3833329999999999</v>
      </c>
      <c r="F787">
        <v>5.0541669999999996</v>
      </c>
      <c r="G787">
        <v>3.6742270000000001</v>
      </c>
      <c r="H787">
        <v>5.5062499999999996</v>
      </c>
      <c r="I787">
        <v>4.95</v>
      </c>
      <c r="J787">
        <v>5.9895829999999997</v>
      </c>
      <c r="K787" t="s">
        <v>34</v>
      </c>
      <c r="L787" t="s">
        <v>34</v>
      </c>
      <c r="M787" t="s">
        <v>34</v>
      </c>
      <c r="N787" t="s">
        <v>34</v>
      </c>
      <c r="O787" t="s">
        <v>34</v>
      </c>
      <c r="P787" t="s">
        <v>34</v>
      </c>
    </row>
    <row r="788" spans="1:16" x14ac:dyDescent="0.3">
      <c r="A788">
        <v>40963</v>
      </c>
      <c r="B788">
        <v>2012</v>
      </c>
      <c r="C788">
        <v>2</v>
      </c>
      <c r="D788">
        <v>26</v>
      </c>
      <c r="E788">
        <v>3.5625</v>
      </c>
      <c r="F788">
        <v>5.0093750000000004</v>
      </c>
      <c r="G788">
        <v>3.8374999999999999</v>
      </c>
      <c r="H788">
        <v>5.53125</v>
      </c>
      <c r="I788">
        <v>5.1052080000000002</v>
      </c>
      <c r="J788">
        <v>5.4395829999999998</v>
      </c>
      <c r="K788" t="s">
        <v>34</v>
      </c>
      <c r="L788" t="s">
        <v>34</v>
      </c>
      <c r="M788" t="s">
        <v>34</v>
      </c>
      <c r="N788" t="s">
        <v>34</v>
      </c>
      <c r="O788" t="s">
        <v>34</v>
      </c>
      <c r="P788" t="s">
        <v>34</v>
      </c>
    </row>
    <row r="789" spans="1:16" x14ac:dyDescent="0.3">
      <c r="A789">
        <v>40964</v>
      </c>
      <c r="B789">
        <v>2012</v>
      </c>
      <c r="C789">
        <v>2</v>
      </c>
      <c r="D789">
        <v>27</v>
      </c>
      <c r="E789">
        <v>3.6531250000000002</v>
      </c>
      <c r="F789">
        <v>4.9375</v>
      </c>
      <c r="G789">
        <v>3.7437499999999999</v>
      </c>
      <c r="H789">
        <v>5.5666669999999998</v>
      </c>
      <c r="I789">
        <v>5.1510420000000003</v>
      </c>
      <c r="J789">
        <v>5.764583</v>
      </c>
      <c r="K789" t="s">
        <v>34</v>
      </c>
      <c r="L789" t="s">
        <v>34</v>
      </c>
      <c r="M789" t="s">
        <v>34</v>
      </c>
      <c r="N789" t="s">
        <v>34</v>
      </c>
      <c r="O789" t="s">
        <v>34</v>
      </c>
      <c r="P789" t="s">
        <v>34</v>
      </c>
    </row>
    <row r="790" spans="1:16" x14ac:dyDescent="0.3">
      <c r="A790">
        <v>40965</v>
      </c>
      <c r="B790">
        <v>2012</v>
      </c>
      <c r="C790">
        <v>2</v>
      </c>
      <c r="D790">
        <v>28</v>
      </c>
      <c r="E790">
        <v>3.297917</v>
      </c>
      <c r="F790">
        <v>4.7989579999999998</v>
      </c>
      <c r="G790">
        <v>2.9781249999999999</v>
      </c>
      <c r="H790">
        <v>5.2229169999999998</v>
      </c>
      <c r="I790">
        <v>4.4874999999999998</v>
      </c>
      <c r="J790">
        <v>5.25</v>
      </c>
      <c r="K790" t="s">
        <v>34</v>
      </c>
      <c r="L790" t="s">
        <v>34</v>
      </c>
      <c r="M790" t="s">
        <v>34</v>
      </c>
      <c r="N790" t="s">
        <v>34</v>
      </c>
      <c r="O790" t="s">
        <v>34</v>
      </c>
      <c r="P790" t="s">
        <v>34</v>
      </c>
    </row>
    <row r="791" spans="1:16" x14ac:dyDescent="0.3">
      <c r="A791">
        <v>40966</v>
      </c>
      <c r="B791">
        <v>2012</v>
      </c>
      <c r="C791">
        <v>2</v>
      </c>
      <c r="D791">
        <v>29</v>
      </c>
      <c r="E791">
        <v>3.1364580000000002</v>
      </c>
      <c r="F791">
        <v>4.5645829999999998</v>
      </c>
      <c r="G791">
        <v>1.9479169999999999</v>
      </c>
      <c r="H791">
        <v>4.9593749999999996</v>
      </c>
      <c r="I791">
        <v>4.1281249999999998</v>
      </c>
      <c r="J791">
        <v>4.7249999999999996</v>
      </c>
      <c r="K791" t="s">
        <v>34</v>
      </c>
      <c r="L791" t="s">
        <v>34</v>
      </c>
      <c r="M791" t="s">
        <v>34</v>
      </c>
      <c r="N791" t="s">
        <v>34</v>
      </c>
      <c r="O791" t="s">
        <v>34</v>
      </c>
      <c r="P791" t="s">
        <v>34</v>
      </c>
    </row>
    <row r="792" spans="1:16" x14ac:dyDescent="0.3">
      <c r="A792">
        <v>40967</v>
      </c>
      <c r="B792">
        <v>2012</v>
      </c>
      <c r="C792">
        <v>3</v>
      </c>
      <c r="D792">
        <v>1</v>
      </c>
      <c r="E792">
        <v>2.5583330000000002</v>
      </c>
      <c r="F792">
        <v>4.6197920000000003</v>
      </c>
      <c r="G792">
        <v>1.55</v>
      </c>
      <c r="H792">
        <v>5.1135419999999998</v>
      </c>
      <c r="I792">
        <v>4.4177080000000002</v>
      </c>
      <c r="J792">
        <v>4.7437500000000004</v>
      </c>
      <c r="K792" t="s">
        <v>34</v>
      </c>
      <c r="L792" t="s">
        <v>34</v>
      </c>
      <c r="M792" t="s">
        <v>34</v>
      </c>
      <c r="N792" t="s">
        <v>34</v>
      </c>
      <c r="O792" t="s">
        <v>34</v>
      </c>
      <c r="P792" t="s">
        <v>34</v>
      </c>
    </row>
    <row r="793" spans="1:16" x14ac:dyDescent="0.3">
      <c r="A793">
        <v>40968</v>
      </c>
      <c r="B793">
        <v>2012</v>
      </c>
      <c r="C793">
        <v>3</v>
      </c>
      <c r="D793">
        <v>2</v>
      </c>
      <c r="E793">
        <v>3.5541670000000001</v>
      </c>
      <c r="F793">
        <v>4.7916670000000003</v>
      </c>
      <c r="G793">
        <v>3.2218749999999998</v>
      </c>
      <c r="H793">
        <v>5.2229169999999998</v>
      </c>
      <c r="I793">
        <v>5.1270829999999998</v>
      </c>
      <c r="J793">
        <v>5.5583330000000002</v>
      </c>
      <c r="K793" t="s">
        <v>34</v>
      </c>
      <c r="L793" t="s">
        <v>34</v>
      </c>
      <c r="M793" t="s">
        <v>34</v>
      </c>
      <c r="N793" t="s">
        <v>34</v>
      </c>
      <c r="O793" t="s">
        <v>34</v>
      </c>
      <c r="P793" t="s">
        <v>34</v>
      </c>
    </row>
    <row r="794" spans="1:16" x14ac:dyDescent="0.3">
      <c r="A794">
        <v>40969</v>
      </c>
      <c r="B794">
        <v>2012</v>
      </c>
      <c r="C794">
        <v>3</v>
      </c>
      <c r="D794">
        <v>3</v>
      </c>
      <c r="E794">
        <v>4.0333329999999998</v>
      </c>
      <c r="F794">
        <v>4.7781250000000002</v>
      </c>
      <c r="G794">
        <v>3.7322920000000002</v>
      </c>
      <c r="H794">
        <v>5.1645830000000004</v>
      </c>
      <c r="I794">
        <v>5.4979170000000002</v>
      </c>
      <c r="J794">
        <v>6.4666670000000002</v>
      </c>
      <c r="K794" t="s">
        <v>34</v>
      </c>
      <c r="L794" t="s">
        <v>34</v>
      </c>
      <c r="M794" t="s">
        <v>34</v>
      </c>
      <c r="N794" t="s">
        <v>34</v>
      </c>
      <c r="O794" t="s">
        <v>34</v>
      </c>
      <c r="P794" t="s">
        <v>34</v>
      </c>
    </row>
    <row r="795" spans="1:16" x14ac:dyDescent="0.3">
      <c r="A795">
        <v>40970</v>
      </c>
      <c r="B795">
        <v>2012</v>
      </c>
      <c r="C795">
        <v>3</v>
      </c>
      <c r="D795">
        <v>4</v>
      </c>
      <c r="E795">
        <v>3.8947919999999998</v>
      </c>
      <c r="F795">
        <v>4.889583</v>
      </c>
      <c r="G795">
        <v>3.7687499999999998</v>
      </c>
      <c r="H795">
        <v>5.110309</v>
      </c>
      <c r="I795">
        <v>5.4510420000000002</v>
      </c>
      <c r="J795">
        <v>6.4770830000000004</v>
      </c>
      <c r="K795" t="s">
        <v>34</v>
      </c>
      <c r="L795" t="s">
        <v>34</v>
      </c>
      <c r="M795" t="s">
        <v>34</v>
      </c>
      <c r="N795" t="s">
        <v>34</v>
      </c>
      <c r="O795" t="s">
        <v>34</v>
      </c>
      <c r="P795" t="s">
        <v>34</v>
      </c>
    </row>
    <row r="796" spans="1:16" x14ac:dyDescent="0.3">
      <c r="A796">
        <v>40971</v>
      </c>
      <c r="B796">
        <v>2012</v>
      </c>
      <c r="C796">
        <v>3</v>
      </c>
      <c r="D796">
        <v>5</v>
      </c>
      <c r="E796">
        <v>3.8273679999999999</v>
      </c>
      <c r="F796">
        <v>4.998958</v>
      </c>
      <c r="G796">
        <v>3.7052079999999998</v>
      </c>
      <c r="H796">
        <v>4.8463919999999998</v>
      </c>
      <c r="I796">
        <v>4.9802080000000002</v>
      </c>
      <c r="J796">
        <v>5.9895829999999997</v>
      </c>
      <c r="K796" t="s">
        <v>34</v>
      </c>
      <c r="L796" t="s">
        <v>34</v>
      </c>
      <c r="M796" t="s">
        <v>34</v>
      </c>
      <c r="N796" t="s">
        <v>34</v>
      </c>
      <c r="O796" t="s">
        <v>34</v>
      </c>
      <c r="P796" t="s">
        <v>34</v>
      </c>
    </row>
    <row r="797" spans="1:16" x14ac:dyDescent="0.3">
      <c r="A797">
        <v>40972</v>
      </c>
      <c r="B797">
        <v>2012</v>
      </c>
      <c r="C797">
        <v>3</v>
      </c>
      <c r="D797">
        <v>6</v>
      </c>
      <c r="E797">
        <v>3.313542</v>
      </c>
      <c r="F797">
        <v>4.8541670000000003</v>
      </c>
      <c r="G797">
        <v>3.454167</v>
      </c>
      <c r="H797">
        <v>4.7935480000000004</v>
      </c>
      <c r="I797">
        <v>4.8187499999999996</v>
      </c>
      <c r="J797">
        <v>5.4375</v>
      </c>
      <c r="K797" t="s">
        <v>34</v>
      </c>
      <c r="L797" t="s">
        <v>34</v>
      </c>
      <c r="M797" t="s">
        <v>34</v>
      </c>
      <c r="N797" t="s">
        <v>34</v>
      </c>
      <c r="O797" t="s">
        <v>34</v>
      </c>
      <c r="P797" t="s">
        <v>34</v>
      </c>
    </row>
    <row r="798" spans="1:16" x14ac:dyDescent="0.3">
      <c r="A798">
        <v>40973</v>
      </c>
      <c r="B798">
        <v>2012</v>
      </c>
      <c r="C798">
        <v>3</v>
      </c>
      <c r="D798">
        <v>7</v>
      </c>
      <c r="E798">
        <v>2.983333</v>
      </c>
      <c r="F798">
        <v>4.7312500000000002</v>
      </c>
      <c r="G798">
        <v>3.0916670000000002</v>
      </c>
      <c r="H798">
        <v>4.8536080000000004</v>
      </c>
      <c r="I798">
        <v>4.8458329999999998</v>
      </c>
      <c r="J798">
        <v>5.422917</v>
      </c>
      <c r="K798" t="s">
        <v>34</v>
      </c>
      <c r="L798" t="s">
        <v>34</v>
      </c>
      <c r="M798" t="s">
        <v>34</v>
      </c>
      <c r="N798" t="s">
        <v>34</v>
      </c>
      <c r="O798" t="s">
        <v>34</v>
      </c>
      <c r="P798" t="s">
        <v>34</v>
      </c>
    </row>
    <row r="799" spans="1:16" x14ac:dyDescent="0.3">
      <c r="A799">
        <v>40974</v>
      </c>
      <c r="B799">
        <v>2012</v>
      </c>
      <c r="C799">
        <v>3</v>
      </c>
      <c r="D799">
        <v>8</v>
      </c>
      <c r="E799">
        <v>3.811458</v>
      </c>
      <c r="F799">
        <v>4.7697919999999998</v>
      </c>
      <c r="G799">
        <v>3.6583329999999998</v>
      </c>
      <c r="H799">
        <v>4.95</v>
      </c>
      <c r="I799">
        <v>5.3187499999999996</v>
      </c>
      <c r="J799">
        <v>5.8937499999999998</v>
      </c>
      <c r="K799" t="s">
        <v>34</v>
      </c>
      <c r="L799" t="s">
        <v>34</v>
      </c>
      <c r="M799" t="s">
        <v>34</v>
      </c>
      <c r="N799" t="s">
        <v>34</v>
      </c>
      <c r="O799" t="s">
        <v>34</v>
      </c>
      <c r="P799" t="s">
        <v>34</v>
      </c>
    </row>
    <row r="800" spans="1:16" x14ac:dyDescent="0.3">
      <c r="A800">
        <v>40975</v>
      </c>
      <c r="B800">
        <v>2012</v>
      </c>
      <c r="C800">
        <v>3</v>
      </c>
      <c r="D800">
        <v>9</v>
      </c>
      <c r="E800">
        <v>4.0999999999999996</v>
      </c>
      <c r="F800">
        <v>5.0062499999999996</v>
      </c>
      <c r="G800">
        <v>4.0697919999999996</v>
      </c>
      <c r="H800">
        <v>4.9041670000000002</v>
      </c>
      <c r="I800">
        <v>5.6031250000000004</v>
      </c>
      <c r="J800">
        <v>6.5708330000000004</v>
      </c>
      <c r="K800" t="s">
        <v>34</v>
      </c>
      <c r="L800" t="s">
        <v>34</v>
      </c>
      <c r="M800" t="s">
        <v>34</v>
      </c>
      <c r="N800" t="s">
        <v>34</v>
      </c>
      <c r="O800" t="s">
        <v>34</v>
      </c>
      <c r="P800" t="s">
        <v>34</v>
      </c>
    </row>
    <row r="801" spans="1:16" x14ac:dyDescent="0.3">
      <c r="A801">
        <v>40976</v>
      </c>
      <c r="B801">
        <v>2012</v>
      </c>
      <c r="C801">
        <v>3</v>
      </c>
      <c r="D801">
        <v>10</v>
      </c>
      <c r="E801">
        <v>4.4958330000000002</v>
      </c>
      <c r="F801">
        <v>5.1114579999999998</v>
      </c>
      <c r="G801">
        <v>4.5093750000000004</v>
      </c>
      <c r="H801">
        <v>4.7572919999999996</v>
      </c>
      <c r="I801">
        <v>5.7593750000000004</v>
      </c>
      <c r="J801">
        <v>6.8104170000000002</v>
      </c>
      <c r="K801" t="s">
        <v>34</v>
      </c>
      <c r="L801" t="s">
        <v>34</v>
      </c>
      <c r="M801" t="s">
        <v>34</v>
      </c>
      <c r="N801" t="s">
        <v>34</v>
      </c>
      <c r="O801" t="s">
        <v>34</v>
      </c>
      <c r="P801" t="s">
        <v>34</v>
      </c>
    </row>
    <row r="802" spans="1:16" x14ac:dyDescent="0.3">
      <c r="A802">
        <v>40977</v>
      </c>
      <c r="B802">
        <v>2012</v>
      </c>
      <c r="C802">
        <v>3</v>
      </c>
      <c r="D802">
        <v>11</v>
      </c>
      <c r="E802">
        <v>4.25</v>
      </c>
      <c r="F802">
        <v>5.0423910000000003</v>
      </c>
      <c r="G802">
        <v>4.1684780000000003</v>
      </c>
      <c r="H802">
        <v>4.6802200000000003</v>
      </c>
      <c r="I802">
        <v>5.4760869999999997</v>
      </c>
      <c r="J802">
        <v>6.6347829999999997</v>
      </c>
      <c r="K802" t="s">
        <v>34</v>
      </c>
      <c r="L802" t="s">
        <v>34</v>
      </c>
      <c r="M802" t="s">
        <v>34</v>
      </c>
      <c r="N802" t="s">
        <v>34</v>
      </c>
      <c r="O802" t="s">
        <v>34</v>
      </c>
      <c r="P802" t="s">
        <v>34</v>
      </c>
    </row>
    <row r="803" spans="1:16" x14ac:dyDescent="0.3">
      <c r="A803">
        <v>40978</v>
      </c>
      <c r="B803">
        <v>2012</v>
      </c>
      <c r="C803">
        <v>3</v>
      </c>
      <c r="D803">
        <v>12</v>
      </c>
      <c r="E803">
        <v>4.2416669999999996</v>
      </c>
      <c r="F803">
        <v>4.954167</v>
      </c>
      <c r="G803">
        <v>4.0979169999999998</v>
      </c>
      <c r="H803">
        <v>4.7416669999999996</v>
      </c>
      <c r="I803">
        <v>5.0989579999999997</v>
      </c>
      <c r="J803">
        <v>5.9458330000000004</v>
      </c>
      <c r="K803" t="s">
        <v>34</v>
      </c>
      <c r="L803" t="s">
        <v>34</v>
      </c>
      <c r="M803" t="s">
        <v>34</v>
      </c>
      <c r="N803" t="s">
        <v>34</v>
      </c>
      <c r="O803" t="s">
        <v>34</v>
      </c>
      <c r="P803" t="s">
        <v>34</v>
      </c>
    </row>
    <row r="804" spans="1:16" x14ac:dyDescent="0.3">
      <c r="A804">
        <v>40979</v>
      </c>
      <c r="B804">
        <v>2012</v>
      </c>
      <c r="C804">
        <v>3</v>
      </c>
      <c r="D804">
        <v>13</v>
      </c>
      <c r="E804">
        <v>4.0011760000000001</v>
      </c>
      <c r="F804">
        <v>4.8139529999999997</v>
      </c>
      <c r="G804">
        <v>3.9445649999999999</v>
      </c>
      <c r="H804">
        <v>4.7775280000000002</v>
      </c>
      <c r="I804">
        <v>5.030208</v>
      </c>
      <c r="J804">
        <v>5.795833</v>
      </c>
      <c r="K804" t="s">
        <v>34</v>
      </c>
      <c r="L804" t="s">
        <v>34</v>
      </c>
      <c r="M804" t="s">
        <v>34</v>
      </c>
      <c r="N804" t="s">
        <v>34</v>
      </c>
      <c r="O804" t="s">
        <v>34</v>
      </c>
      <c r="P804" t="s">
        <v>34</v>
      </c>
    </row>
    <row r="805" spans="1:16" x14ac:dyDescent="0.3">
      <c r="A805">
        <v>40980</v>
      </c>
      <c r="B805">
        <v>2012</v>
      </c>
      <c r="C805">
        <v>3</v>
      </c>
      <c r="D805">
        <v>14</v>
      </c>
      <c r="E805">
        <v>4.1157300000000001</v>
      </c>
      <c r="F805">
        <v>4.6977270000000004</v>
      </c>
      <c r="G805">
        <v>3.7781250000000002</v>
      </c>
      <c r="H805">
        <v>4.8083330000000002</v>
      </c>
      <c r="I805">
        <v>4.9947920000000003</v>
      </c>
      <c r="J805">
        <v>5.65</v>
      </c>
      <c r="K805" t="s">
        <v>34</v>
      </c>
      <c r="L805" t="s">
        <v>34</v>
      </c>
      <c r="M805" t="s">
        <v>34</v>
      </c>
      <c r="N805" t="s">
        <v>34</v>
      </c>
      <c r="O805" t="s">
        <v>34</v>
      </c>
      <c r="P805" t="s">
        <v>34</v>
      </c>
    </row>
    <row r="806" spans="1:16" x14ac:dyDescent="0.3">
      <c r="A806">
        <v>40981</v>
      </c>
      <c r="B806">
        <v>2012</v>
      </c>
      <c r="C806">
        <v>3</v>
      </c>
      <c r="D806">
        <v>15</v>
      </c>
      <c r="E806">
        <v>4.5340660000000002</v>
      </c>
      <c r="F806">
        <v>4.7212769999999997</v>
      </c>
      <c r="G806">
        <v>4.2597829999999997</v>
      </c>
      <c r="H806">
        <v>4.9223400000000002</v>
      </c>
      <c r="I806">
        <v>5.4187500000000002</v>
      </c>
      <c r="J806">
        <v>6.2125000000000004</v>
      </c>
      <c r="K806" t="s">
        <v>34</v>
      </c>
      <c r="L806" t="s">
        <v>34</v>
      </c>
      <c r="M806" t="s">
        <v>34</v>
      </c>
      <c r="N806" t="s">
        <v>34</v>
      </c>
      <c r="O806" t="s">
        <v>34</v>
      </c>
      <c r="P806" t="s">
        <v>34</v>
      </c>
    </row>
    <row r="807" spans="1:16" x14ac:dyDescent="0.3">
      <c r="A807">
        <v>40982</v>
      </c>
      <c r="B807">
        <v>2012</v>
      </c>
      <c r="C807">
        <v>3</v>
      </c>
      <c r="D807">
        <v>16</v>
      </c>
      <c r="E807">
        <v>4.8684209999999997</v>
      </c>
      <c r="F807">
        <v>4.8659569999999999</v>
      </c>
      <c r="G807">
        <v>4.860417</v>
      </c>
      <c r="H807">
        <v>4.9945050000000002</v>
      </c>
      <c r="I807">
        <v>5.688542</v>
      </c>
      <c r="J807">
        <v>6.7395829999999997</v>
      </c>
      <c r="K807" t="s">
        <v>34</v>
      </c>
      <c r="L807" t="s">
        <v>34</v>
      </c>
      <c r="M807" t="s">
        <v>34</v>
      </c>
      <c r="N807" t="s">
        <v>34</v>
      </c>
      <c r="O807" t="s">
        <v>34</v>
      </c>
      <c r="P807" t="s">
        <v>34</v>
      </c>
    </row>
    <row r="808" spans="1:16" x14ac:dyDescent="0.3">
      <c r="A808">
        <v>40983</v>
      </c>
      <c r="B808">
        <v>2012</v>
      </c>
      <c r="C808">
        <v>3</v>
      </c>
      <c r="D808">
        <v>17</v>
      </c>
      <c r="E808">
        <v>4.6072920000000002</v>
      </c>
      <c r="F808">
        <v>4.9302080000000004</v>
      </c>
      <c r="G808">
        <v>4.7</v>
      </c>
      <c r="H808">
        <v>4.954167</v>
      </c>
      <c r="I808">
        <v>5.532292</v>
      </c>
      <c r="J808">
        <v>6.6208330000000002</v>
      </c>
      <c r="K808" t="s">
        <v>34</v>
      </c>
      <c r="L808" t="s">
        <v>34</v>
      </c>
      <c r="M808" t="s">
        <v>34</v>
      </c>
      <c r="N808" t="s">
        <v>34</v>
      </c>
      <c r="O808" t="s">
        <v>34</v>
      </c>
      <c r="P808" t="s">
        <v>34</v>
      </c>
    </row>
    <row r="809" spans="1:16" x14ac:dyDescent="0.3">
      <c r="A809">
        <v>40984</v>
      </c>
      <c r="B809">
        <v>2012</v>
      </c>
      <c r="C809">
        <v>3</v>
      </c>
      <c r="D809">
        <v>18</v>
      </c>
      <c r="E809">
        <v>4.231579</v>
      </c>
      <c r="F809">
        <v>4.8260420000000002</v>
      </c>
      <c r="G809">
        <v>4.3104170000000002</v>
      </c>
      <c r="H809">
        <v>4.9030610000000001</v>
      </c>
      <c r="I809">
        <v>5.265625</v>
      </c>
      <c r="J809">
        <v>6.1979170000000003</v>
      </c>
      <c r="K809" t="s">
        <v>34</v>
      </c>
      <c r="L809" t="s">
        <v>34</v>
      </c>
      <c r="M809" t="s">
        <v>34</v>
      </c>
      <c r="N809" t="s">
        <v>34</v>
      </c>
      <c r="O809" t="s">
        <v>34</v>
      </c>
      <c r="P809" t="s">
        <v>34</v>
      </c>
    </row>
    <row r="810" spans="1:16" x14ac:dyDescent="0.3">
      <c r="A810">
        <v>40985</v>
      </c>
      <c r="B810">
        <v>2012</v>
      </c>
      <c r="C810">
        <v>3</v>
      </c>
      <c r="D810">
        <v>19</v>
      </c>
      <c r="E810">
        <v>3.8937499999999998</v>
      </c>
      <c r="F810">
        <v>4.7416669999999996</v>
      </c>
      <c r="G810">
        <v>3.7374999999999998</v>
      </c>
      <c r="H810">
        <v>4.967708</v>
      </c>
      <c r="I810">
        <v>4.9083329999999998</v>
      </c>
      <c r="J810">
        <v>5.6020830000000004</v>
      </c>
      <c r="K810" t="s">
        <v>34</v>
      </c>
      <c r="L810" t="s">
        <v>34</v>
      </c>
      <c r="M810" t="s">
        <v>34</v>
      </c>
      <c r="N810" t="s">
        <v>34</v>
      </c>
      <c r="O810" t="s">
        <v>34</v>
      </c>
      <c r="P810" t="s">
        <v>34</v>
      </c>
    </row>
    <row r="811" spans="1:16" x14ac:dyDescent="0.3">
      <c r="A811">
        <v>40986</v>
      </c>
      <c r="B811">
        <v>2012</v>
      </c>
      <c r="C811">
        <v>3</v>
      </c>
      <c r="D811">
        <v>20</v>
      </c>
      <c r="E811">
        <v>4.28</v>
      </c>
      <c r="F811">
        <v>4.702083</v>
      </c>
      <c r="G811">
        <v>3.594792</v>
      </c>
      <c r="H811">
        <v>5.0906250000000002</v>
      </c>
      <c r="I811">
        <v>5.1291669999999998</v>
      </c>
      <c r="J811">
        <v>5.8250000000000002</v>
      </c>
      <c r="K811" t="s">
        <v>34</v>
      </c>
      <c r="L811" t="s">
        <v>34</v>
      </c>
      <c r="M811" t="s">
        <v>34</v>
      </c>
      <c r="N811" t="s">
        <v>34</v>
      </c>
      <c r="O811" t="s">
        <v>34</v>
      </c>
      <c r="P811" t="s">
        <v>34</v>
      </c>
    </row>
    <row r="812" spans="1:16" x14ac:dyDescent="0.3">
      <c r="A812">
        <v>40987</v>
      </c>
      <c r="B812">
        <v>2012</v>
      </c>
      <c r="C812">
        <v>3</v>
      </c>
      <c r="D812">
        <v>21</v>
      </c>
      <c r="E812">
        <v>3.8197920000000001</v>
      </c>
      <c r="F812">
        <v>4.6802080000000004</v>
      </c>
      <c r="G812">
        <v>3.285263</v>
      </c>
      <c r="H812">
        <v>5.0989579999999997</v>
      </c>
      <c r="I812">
        <v>4.6479169999999996</v>
      </c>
      <c r="J812">
        <v>5.1520830000000002</v>
      </c>
      <c r="K812" t="s">
        <v>34</v>
      </c>
      <c r="L812" t="s">
        <v>34</v>
      </c>
      <c r="M812" t="s">
        <v>34</v>
      </c>
      <c r="N812" t="s">
        <v>34</v>
      </c>
      <c r="O812" t="s">
        <v>34</v>
      </c>
      <c r="P812" t="s">
        <v>34</v>
      </c>
    </row>
    <row r="813" spans="1:16" x14ac:dyDescent="0.3">
      <c r="A813">
        <v>40988</v>
      </c>
      <c r="B813">
        <v>2012</v>
      </c>
      <c r="C813">
        <v>3</v>
      </c>
      <c r="D813">
        <v>22</v>
      </c>
      <c r="E813">
        <v>4.5656249999999998</v>
      </c>
      <c r="F813">
        <v>4.6687500000000002</v>
      </c>
      <c r="G813">
        <v>4.358333</v>
      </c>
      <c r="H813">
        <v>5.0656249999999998</v>
      </c>
      <c r="I813">
        <v>5.3635419999999998</v>
      </c>
      <c r="J813">
        <v>5.9291669999999996</v>
      </c>
      <c r="K813" t="s">
        <v>34</v>
      </c>
      <c r="L813" t="s">
        <v>34</v>
      </c>
      <c r="M813" t="s">
        <v>34</v>
      </c>
      <c r="N813" t="s">
        <v>34</v>
      </c>
      <c r="O813" t="s">
        <v>34</v>
      </c>
      <c r="P813" t="s">
        <v>34</v>
      </c>
    </row>
    <row r="814" spans="1:16" x14ac:dyDescent="0.3">
      <c r="A814">
        <v>40989</v>
      </c>
      <c r="B814">
        <v>2012</v>
      </c>
      <c r="C814">
        <v>3</v>
      </c>
      <c r="D814">
        <v>23</v>
      </c>
      <c r="E814">
        <v>4.6947919999999996</v>
      </c>
      <c r="F814">
        <v>4.7270830000000004</v>
      </c>
      <c r="G814">
        <v>4.7086959999999998</v>
      </c>
      <c r="H814">
        <v>5.0239580000000004</v>
      </c>
      <c r="I814">
        <v>5.7156250000000002</v>
      </c>
      <c r="J814">
        <v>6.672917</v>
      </c>
      <c r="K814" t="s">
        <v>34</v>
      </c>
      <c r="L814" t="s">
        <v>34</v>
      </c>
      <c r="M814" t="s">
        <v>34</v>
      </c>
      <c r="N814" t="s">
        <v>34</v>
      </c>
      <c r="O814" t="s">
        <v>34</v>
      </c>
      <c r="P814" t="s">
        <v>34</v>
      </c>
    </row>
    <row r="815" spans="1:16" x14ac:dyDescent="0.3">
      <c r="A815">
        <v>40990</v>
      </c>
      <c r="B815">
        <v>2012</v>
      </c>
      <c r="C815">
        <v>3</v>
      </c>
      <c r="D815">
        <v>24</v>
      </c>
      <c r="E815">
        <v>4.9947920000000003</v>
      </c>
      <c r="F815">
        <v>4.9031250000000002</v>
      </c>
      <c r="G815">
        <v>4.7927080000000002</v>
      </c>
      <c r="H815">
        <v>4.8708330000000002</v>
      </c>
      <c r="I815">
        <v>5.8416670000000002</v>
      </c>
      <c r="J815">
        <v>6.9937500000000004</v>
      </c>
      <c r="K815" t="s">
        <v>34</v>
      </c>
      <c r="L815" t="s">
        <v>34</v>
      </c>
      <c r="M815" t="s">
        <v>34</v>
      </c>
      <c r="N815" t="s">
        <v>34</v>
      </c>
      <c r="O815" t="s">
        <v>34</v>
      </c>
      <c r="P815" t="s">
        <v>34</v>
      </c>
    </row>
    <row r="816" spans="1:16" x14ac:dyDescent="0.3">
      <c r="A816">
        <v>40991</v>
      </c>
      <c r="B816">
        <v>2012</v>
      </c>
      <c r="C816">
        <v>3</v>
      </c>
      <c r="D816">
        <v>25</v>
      </c>
      <c r="E816">
        <v>4.952083</v>
      </c>
      <c r="F816">
        <v>4.983333</v>
      </c>
      <c r="G816">
        <v>4.7885059999999999</v>
      </c>
      <c r="H816">
        <v>4.7854169999999998</v>
      </c>
      <c r="I816">
        <v>5.7552079999999997</v>
      </c>
      <c r="J816">
        <v>6.85</v>
      </c>
      <c r="K816" t="s">
        <v>34</v>
      </c>
      <c r="L816" t="s">
        <v>34</v>
      </c>
      <c r="M816" t="s">
        <v>34</v>
      </c>
      <c r="N816" t="s">
        <v>34</v>
      </c>
      <c r="O816" t="s">
        <v>34</v>
      </c>
      <c r="P816" t="s">
        <v>34</v>
      </c>
    </row>
    <row r="817" spans="1:16" x14ac:dyDescent="0.3">
      <c r="A817">
        <v>40992</v>
      </c>
      <c r="B817">
        <v>2012</v>
      </c>
      <c r="C817">
        <v>3</v>
      </c>
      <c r="D817">
        <v>26</v>
      </c>
      <c r="E817">
        <v>5.1354170000000003</v>
      </c>
      <c r="F817">
        <v>5.1145829999999997</v>
      </c>
      <c r="G817">
        <v>4.8947370000000001</v>
      </c>
      <c r="H817">
        <v>4.8051019999999998</v>
      </c>
      <c r="I817">
        <v>6.0729170000000003</v>
      </c>
      <c r="J817">
        <v>6.8708330000000002</v>
      </c>
      <c r="K817" t="s">
        <v>34</v>
      </c>
      <c r="L817" t="s">
        <v>34</v>
      </c>
      <c r="M817" t="s">
        <v>34</v>
      </c>
      <c r="N817" t="s">
        <v>34</v>
      </c>
      <c r="O817" t="s">
        <v>34</v>
      </c>
      <c r="P817" t="s">
        <v>34</v>
      </c>
    </row>
    <row r="818" spans="1:16" x14ac:dyDescent="0.3">
      <c r="A818">
        <v>40993</v>
      </c>
      <c r="B818">
        <v>2012</v>
      </c>
      <c r="C818">
        <v>3</v>
      </c>
      <c r="D818">
        <v>27</v>
      </c>
      <c r="E818">
        <v>5.251042</v>
      </c>
      <c r="F818">
        <v>5.4031250000000002</v>
      </c>
      <c r="G818">
        <v>4.8656249999999996</v>
      </c>
      <c r="H818">
        <v>4.8031579999999998</v>
      </c>
      <c r="I818">
        <v>6.1187500000000004</v>
      </c>
      <c r="J818">
        <v>7.329167</v>
      </c>
      <c r="K818" t="s">
        <v>34</v>
      </c>
      <c r="L818" t="s">
        <v>34</v>
      </c>
      <c r="M818" t="s">
        <v>34</v>
      </c>
      <c r="N818" t="s">
        <v>34</v>
      </c>
      <c r="O818" t="s">
        <v>34</v>
      </c>
      <c r="P818" t="s">
        <v>34</v>
      </c>
    </row>
    <row r="819" spans="1:16" x14ac:dyDescent="0.3">
      <c r="A819">
        <v>40994</v>
      </c>
      <c r="B819">
        <v>2012</v>
      </c>
      <c r="C819">
        <v>3</v>
      </c>
      <c r="D819">
        <v>28</v>
      </c>
      <c r="E819">
        <v>5.217708</v>
      </c>
      <c r="F819">
        <v>5.5374999999999996</v>
      </c>
      <c r="G819">
        <v>4.9874999999999998</v>
      </c>
      <c r="H819">
        <v>4.8157889999999997</v>
      </c>
      <c r="I819">
        <v>6.219792</v>
      </c>
      <c r="J819">
        <v>7.375</v>
      </c>
      <c r="K819" t="s">
        <v>34</v>
      </c>
      <c r="L819" t="s">
        <v>34</v>
      </c>
      <c r="M819" t="s">
        <v>34</v>
      </c>
      <c r="N819" t="s">
        <v>34</v>
      </c>
      <c r="O819" t="s">
        <v>34</v>
      </c>
      <c r="P819" t="s">
        <v>34</v>
      </c>
    </row>
    <row r="820" spans="1:16" x14ac:dyDescent="0.3">
      <c r="A820">
        <v>40995</v>
      </c>
      <c r="B820">
        <v>2012</v>
      </c>
      <c r="C820">
        <v>3</v>
      </c>
      <c r="D820">
        <v>29</v>
      </c>
      <c r="E820">
        <v>5.3247419999999996</v>
      </c>
      <c r="F820">
        <v>5.4781250000000004</v>
      </c>
      <c r="G820">
        <v>4.8847829999999997</v>
      </c>
      <c r="H820">
        <v>4.8371130000000004</v>
      </c>
      <c r="I820">
        <v>6.109375</v>
      </c>
      <c r="J820">
        <v>7.5687499999999996</v>
      </c>
      <c r="K820" t="s">
        <v>34</v>
      </c>
      <c r="L820" t="s">
        <v>34</v>
      </c>
      <c r="M820" t="s">
        <v>34</v>
      </c>
      <c r="N820" t="s">
        <v>34</v>
      </c>
      <c r="O820" t="s">
        <v>34</v>
      </c>
      <c r="P820" t="s">
        <v>34</v>
      </c>
    </row>
    <row r="821" spans="1:16" x14ac:dyDescent="0.3">
      <c r="A821">
        <v>40996</v>
      </c>
      <c r="B821">
        <v>2012</v>
      </c>
      <c r="C821">
        <v>3</v>
      </c>
      <c r="D821">
        <v>30</v>
      </c>
      <c r="E821">
        <v>4.9281249999999996</v>
      </c>
      <c r="F821">
        <v>5.5229169999999996</v>
      </c>
      <c r="G821">
        <v>4.75</v>
      </c>
      <c r="H821">
        <v>4.9010100000000003</v>
      </c>
      <c r="I821">
        <v>5.9437499999999996</v>
      </c>
      <c r="J821">
        <v>7.2312500000000002</v>
      </c>
      <c r="K821" t="s">
        <v>34</v>
      </c>
      <c r="L821" t="s">
        <v>34</v>
      </c>
      <c r="M821" t="s">
        <v>34</v>
      </c>
      <c r="N821" t="s">
        <v>34</v>
      </c>
      <c r="O821" t="s">
        <v>34</v>
      </c>
      <c r="P821" t="s">
        <v>34</v>
      </c>
    </row>
    <row r="822" spans="1:16" x14ac:dyDescent="0.3">
      <c r="A822">
        <v>40997</v>
      </c>
      <c r="B822">
        <v>2012</v>
      </c>
      <c r="C822">
        <v>3</v>
      </c>
      <c r="D822">
        <v>31</v>
      </c>
      <c r="E822">
        <v>4.8218750000000004</v>
      </c>
      <c r="F822">
        <v>5.360417</v>
      </c>
      <c r="G822">
        <v>4.936585</v>
      </c>
      <c r="H822">
        <v>5.155208</v>
      </c>
      <c r="I822">
        <v>5.6302079999999997</v>
      </c>
      <c r="J822">
        <v>6.5645829999999998</v>
      </c>
      <c r="K822" t="s">
        <v>34</v>
      </c>
      <c r="L822" t="s">
        <v>34</v>
      </c>
      <c r="M822" t="s">
        <v>34</v>
      </c>
      <c r="N822" t="s">
        <v>34</v>
      </c>
      <c r="O822" t="s">
        <v>34</v>
      </c>
      <c r="P822" t="s">
        <v>34</v>
      </c>
    </row>
    <row r="823" spans="1:16" x14ac:dyDescent="0.3">
      <c r="A823">
        <v>40998</v>
      </c>
      <c r="B823">
        <v>2012</v>
      </c>
      <c r="C823">
        <v>4</v>
      </c>
      <c r="D823">
        <v>1</v>
      </c>
      <c r="E823">
        <v>4.4197920000000002</v>
      </c>
      <c r="F823">
        <v>5.3645829999999997</v>
      </c>
      <c r="G823">
        <v>4.4895350000000001</v>
      </c>
      <c r="H823">
        <v>5.1333330000000004</v>
      </c>
      <c r="I823">
        <v>5.4979170000000002</v>
      </c>
      <c r="J823">
        <v>6.5583330000000002</v>
      </c>
      <c r="K823" t="s">
        <v>34</v>
      </c>
      <c r="L823" t="s">
        <v>34</v>
      </c>
      <c r="M823" t="s">
        <v>34</v>
      </c>
      <c r="N823" t="s">
        <v>34</v>
      </c>
      <c r="O823" t="s">
        <v>34</v>
      </c>
      <c r="P823" t="s">
        <v>34</v>
      </c>
    </row>
    <row r="824" spans="1:16" x14ac:dyDescent="0.3">
      <c r="A824">
        <v>40999</v>
      </c>
      <c r="B824">
        <v>2012</v>
      </c>
      <c r="C824">
        <v>4</v>
      </c>
      <c r="D824">
        <v>2</v>
      </c>
      <c r="E824">
        <v>4.719792</v>
      </c>
      <c r="F824">
        <v>5.5562500000000004</v>
      </c>
      <c r="G824">
        <v>4.8854170000000003</v>
      </c>
      <c r="H824">
        <v>5.3062500000000004</v>
      </c>
      <c r="I824">
        <v>5.9093749999999998</v>
      </c>
      <c r="J824">
        <v>6.8020829999999997</v>
      </c>
      <c r="K824" t="s">
        <v>34</v>
      </c>
      <c r="L824" t="s">
        <v>34</v>
      </c>
      <c r="M824" t="s">
        <v>34</v>
      </c>
      <c r="N824" t="s">
        <v>34</v>
      </c>
      <c r="O824" t="s">
        <v>34</v>
      </c>
      <c r="P824" t="s">
        <v>34</v>
      </c>
    </row>
    <row r="825" spans="1:16" x14ac:dyDescent="0.3">
      <c r="A825">
        <v>41000</v>
      </c>
      <c r="B825">
        <v>2012</v>
      </c>
      <c r="C825">
        <v>4</v>
      </c>
      <c r="D825">
        <v>3</v>
      </c>
      <c r="E825">
        <v>4.7726319999999998</v>
      </c>
      <c r="F825">
        <v>5.7062499999999998</v>
      </c>
      <c r="G825">
        <v>4.8479169999999998</v>
      </c>
      <c r="H825">
        <v>5.342708</v>
      </c>
      <c r="I825">
        <v>5.7479170000000002</v>
      </c>
      <c r="J825">
        <v>6.8708330000000002</v>
      </c>
      <c r="K825" t="s">
        <v>34</v>
      </c>
      <c r="L825" t="s">
        <v>34</v>
      </c>
      <c r="M825" t="s">
        <v>34</v>
      </c>
      <c r="N825" t="s">
        <v>34</v>
      </c>
      <c r="O825" t="s">
        <v>34</v>
      </c>
      <c r="P825" t="s">
        <v>34</v>
      </c>
    </row>
    <row r="826" spans="1:16" x14ac:dyDescent="0.3">
      <c r="A826">
        <v>41001</v>
      </c>
      <c r="B826">
        <v>2012</v>
      </c>
      <c r="C826">
        <v>4</v>
      </c>
      <c r="D826">
        <v>4</v>
      </c>
      <c r="E826">
        <v>4.4635420000000003</v>
      </c>
      <c r="F826">
        <v>5.4791670000000003</v>
      </c>
      <c r="G826">
        <v>4.46875</v>
      </c>
      <c r="H826">
        <v>5.3875000000000002</v>
      </c>
      <c r="I826">
        <v>5.625</v>
      </c>
      <c r="J826">
        <v>6.516667</v>
      </c>
      <c r="K826" t="s">
        <v>34</v>
      </c>
      <c r="L826" t="s">
        <v>34</v>
      </c>
      <c r="M826" t="s">
        <v>34</v>
      </c>
      <c r="N826" t="s">
        <v>34</v>
      </c>
      <c r="O826" t="s">
        <v>34</v>
      </c>
      <c r="P826" t="s">
        <v>34</v>
      </c>
    </row>
    <row r="827" spans="1:16" x14ac:dyDescent="0.3">
      <c r="A827">
        <v>41002</v>
      </c>
      <c r="B827">
        <v>2012</v>
      </c>
      <c r="C827">
        <v>4</v>
      </c>
      <c r="D827">
        <v>5</v>
      </c>
      <c r="E827">
        <v>4.3416670000000002</v>
      </c>
      <c r="F827">
        <v>5.420833</v>
      </c>
      <c r="G827">
        <v>4.3376469999999996</v>
      </c>
      <c r="H827">
        <v>5.4029999999999996</v>
      </c>
      <c r="I827">
        <v>5.5718750000000004</v>
      </c>
      <c r="J827">
        <v>6.3833330000000004</v>
      </c>
      <c r="K827" t="s">
        <v>34</v>
      </c>
      <c r="L827" t="s">
        <v>34</v>
      </c>
      <c r="M827" t="s">
        <v>34</v>
      </c>
      <c r="N827" t="s">
        <v>34</v>
      </c>
      <c r="O827" t="s">
        <v>34</v>
      </c>
      <c r="P827" t="s">
        <v>34</v>
      </c>
    </row>
    <row r="828" spans="1:16" x14ac:dyDescent="0.3">
      <c r="A828">
        <v>41003</v>
      </c>
      <c r="B828">
        <v>2012</v>
      </c>
      <c r="C828">
        <v>4</v>
      </c>
      <c r="D828">
        <v>6</v>
      </c>
      <c r="E828">
        <v>4.4645830000000002</v>
      </c>
      <c r="F828">
        <v>5.40625</v>
      </c>
      <c r="G828">
        <v>4.4655909999999999</v>
      </c>
      <c r="H828">
        <v>5.4197920000000002</v>
      </c>
      <c r="I828">
        <v>5.7104169999999996</v>
      </c>
      <c r="J828">
        <v>6.6145829999999997</v>
      </c>
      <c r="K828" t="s">
        <v>34</v>
      </c>
      <c r="L828" t="s">
        <v>34</v>
      </c>
      <c r="M828" t="s">
        <v>34</v>
      </c>
      <c r="N828" t="s">
        <v>34</v>
      </c>
      <c r="O828" t="s">
        <v>34</v>
      </c>
      <c r="P828" t="s">
        <v>34</v>
      </c>
    </row>
    <row r="829" spans="1:16" x14ac:dyDescent="0.3">
      <c r="A829">
        <v>41004</v>
      </c>
      <c r="B829">
        <v>2012</v>
      </c>
      <c r="C829">
        <v>4</v>
      </c>
      <c r="D829">
        <v>7</v>
      </c>
      <c r="E829">
        <v>4.703125</v>
      </c>
      <c r="F829">
        <v>5.6802080000000004</v>
      </c>
      <c r="G829">
        <v>4.6264370000000001</v>
      </c>
      <c r="H829">
        <v>5.4206190000000003</v>
      </c>
      <c r="I829">
        <v>5.9708329999999998</v>
      </c>
      <c r="J829">
        <v>6.7874999999999996</v>
      </c>
      <c r="K829" t="s">
        <v>34</v>
      </c>
      <c r="L829" t="s">
        <v>34</v>
      </c>
      <c r="M829" t="s">
        <v>34</v>
      </c>
      <c r="N829" t="s">
        <v>34</v>
      </c>
      <c r="O829" t="s">
        <v>34</v>
      </c>
      <c r="P829" t="s">
        <v>34</v>
      </c>
    </row>
    <row r="830" spans="1:16" x14ac:dyDescent="0.3">
      <c r="A830">
        <v>41005</v>
      </c>
      <c r="B830">
        <v>2012</v>
      </c>
      <c r="C830">
        <v>4</v>
      </c>
      <c r="D830">
        <v>8</v>
      </c>
      <c r="E830">
        <v>5.4635420000000003</v>
      </c>
      <c r="F830">
        <v>5.7416669999999996</v>
      </c>
      <c r="G830">
        <v>5.2427080000000004</v>
      </c>
      <c r="H830">
        <v>5.4281249999999996</v>
      </c>
      <c r="I830">
        <v>6.532292</v>
      </c>
      <c r="J830">
        <v>7.7604170000000003</v>
      </c>
      <c r="K830" t="s">
        <v>34</v>
      </c>
      <c r="L830" t="s">
        <v>34</v>
      </c>
      <c r="M830" t="s">
        <v>34</v>
      </c>
      <c r="N830" t="s">
        <v>34</v>
      </c>
      <c r="O830" t="s">
        <v>34</v>
      </c>
      <c r="P830" t="s">
        <v>34</v>
      </c>
    </row>
    <row r="831" spans="1:16" x14ac:dyDescent="0.3">
      <c r="A831">
        <v>41006</v>
      </c>
      <c r="B831">
        <v>2012</v>
      </c>
      <c r="C831">
        <v>4</v>
      </c>
      <c r="D831">
        <v>9</v>
      </c>
      <c r="E831">
        <v>5.5583330000000002</v>
      </c>
      <c r="F831">
        <v>5.860417</v>
      </c>
      <c r="G831">
        <v>5.3770829999999998</v>
      </c>
      <c r="H831">
        <v>5.4197920000000002</v>
      </c>
      <c r="I831">
        <v>6.6062500000000002</v>
      </c>
      <c r="J831">
        <v>7.9354170000000002</v>
      </c>
      <c r="K831" t="s">
        <v>34</v>
      </c>
      <c r="L831" t="s">
        <v>34</v>
      </c>
      <c r="M831" t="s">
        <v>34</v>
      </c>
      <c r="N831" t="s">
        <v>34</v>
      </c>
      <c r="O831" t="s">
        <v>34</v>
      </c>
      <c r="P831" t="s">
        <v>34</v>
      </c>
    </row>
    <row r="832" spans="1:16" x14ac:dyDescent="0.3">
      <c r="A832">
        <v>41007</v>
      </c>
      <c r="B832">
        <v>2012</v>
      </c>
      <c r="C832">
        <v>4</v>
      </c>
      <c r="D832">
        <v>10</v>
      </c>
      <c r="E832">
        <v>5.4968750000000002</v>
      </c>
      <c r="F832">
        <v>6.0741940000000003</v>
      </c>
      <c r="G832">
        <v>5.3718750000000002</v>
      </c>
      <c r="H832">
        <v>5.4187500000000002</v>
      </c>
      <c r="I832">
        <v>6.6677080000000002</v>
      </c>
      <c r="J832">
        <v>8.0374999999999996</v>
      </c>
      <c r="K832" t="s">
        <v>34</v>
      </c>
      <c r="L832" t="s">
        <v>34</v>
      </c>
      <c r="M832" t="s">
        <v>34</v>
      </c>
      <c r="N832" t="s">
        <v>34</v>
      </c>
      <c r="O832" t="s">
        <v>34</v>
      </c>
      <c r="P832" t="s">
        <v>34</v>
      </c>
    </row>
    <row r="833" spans="1:16" x14ac:dyDescent="0.3">
      <c r="A833">
        <v>41008</v>
      </c>
      <c r="B833">
        <v>2012</v>
      </c>
      <c r="C833">
        <v>4</v>
      </c>
      <c r="D833">
        <v>11</v>
      </c>
      <c r="E833">
        <v>5.4645830000000002</v>
      </c>
      <c r="F833">
        <v>5.9885419999999998</v>
      </c>
      <c r="G833">
        <v>5.373958</v>
      </c>
      <c r="H833">
        <v>5.4302080000000004</v>
      </c>
      <c r="I833">
        <v>6.6781249999999996</v>
      </c>
      <c r="J833">
        <v>8.0270829999999993</v>
      </c>
      <c r="K833" t="s">
        <v>34</v>
      </c>
      <c r="L833" t="s">
        <v>34</v>
      </c>
      <c r="M833" t="s">
        <v>34</v>
      </c>
      <c r="N833" t="s">
        <v>34</v>
      </c>
      <c r="O833" t="s">
        <v>34</v>
      </c>
      <c r="P833" t="s">
        <v>34</v>
      </c>
    </row>
    <row r="834" spans="1:16" x14ac:dyDescent="0.3">
      <c r="A834">
        <v>41009</v>
      </c>
      <c r="B834">
        <v>2012</v>
      </c>
      <c r="C834">
        <v>4</v>
      </c>
      <c r="D834">
        <v>12</v>
      </c>
      <c r="E834">
        <v>5.110417</v>
      </c>
      <c r="F834">
        <v>6.2898880000000004</v>
      </c>
      <c r="G834">
        <v>5.0673909999999998</v>
      </c>
      <c r="H834">
        <v>5.4314609999999997</v>
      </c>
      <c r="I834">
        <v>6.514583</v>
      </c>
      <c r="J834">
        <v>7.8395830000000002</v>
      </c>
      <c r="K834" t="s">
        <v>34</v>
      </c>
      <c r="L834" t="s">
        <v>34</v>
      </c>
      <c r="M834" t="s">
        <v>34</v>
      </c>
      <c r="N834" t="s">
        <v>34</v>
      </c>
      <c r="O834" t="s">
        <v>34</v>
      </c>
      <c r="P834" t="s">
        <v>34</v>
      </c>
    </row>
    <row r="835" spans="1:16" x14ac:dyDescent="0.3">
      <c r="A835">
        <v>41010</v>
      </c>
      <c r="B835">
        <v>2012</v>
      </c>
      <c r="C835">
        <v>4</v>
      </c>
      <c r="D835">
        <v>13</v>
      </c>
      <c r="E835">
        <v>4.9718749999999998</v>
      </c>
      <c r="F835">
        <v>6.1062500000000002</v>
      </c>
      <c r="G835">
        <v>5.109375</v>
      </c>
      <c r="H835">
        <v>5.4395829999999998</v>
      </c>
      <c r="I835">
        <v>6.3677080000000004</v>
      </c>
      <c r="J835">
        <v>7.5083330000000004</v>
      </c>
      <c r="K835" t="s">
        <v>34</v>
      </c>
      <c r="L835" t="s">
        <v>34</v>
      </c>
      <c r="M835" t="s">
        <v>34</v>
      </c>
      <c r="N835" t="s">
        <v>34</v>
      </c>
      <c r="O835" t="s">
        <v>34</v>
      </c>
      <c r="P835" t="s">
        <v>34</v>
      </c>
    </row>
    <row r="836" spans="1:16" x14ac:dyDescent="0.3">
      <c r="A836">
        <v>41011</v>
      </c>
      <c r="B836">
        <v>2012</v>
      </c>
      <c r="C836">
        <v>4</v>
      </c>
      <c r="D836">
        <v>14</v>
      </c>
      <c r="E836">
        <v>5.6833330000000002</v>
      </c>
      <c r="F836">
        <v>5.95</v>
      </c>
      <c r="G836">
        <v>5.7416669999999996</v>
      </c>
      <c r="H836">
        <v>5.4739129999999996</v>
      </c>
      <c r="I836">
        <v>7.0604170000000002</v>
      </c>
      <c r="J836">
        <v>8.264583</v>
      </c>
      <c r="K836" t="s">
        <v>34</v>
      </c>
      <c r="L836" t="s">
        <v>34</v>
      </c>
      <c r="M836" t="s">
        <v>34</v>
      </c>
      <c r="N836" t="s">
        <v>34</v>
      </c>
      <c r="O836" t="s">
        <v>34</v>
      </c>
      <c r="P836" t="s">
        <v>34</v>
      </c>
    </row>
    <row r="837" spans="1:16" x14ac:dyDescent="0.3">
      <c r="A837">
        <v>41012</v>
      </c>
      <c r="B837">
        <v>2012</v>
      </c>
      <c r="C837">
        <v>4</v>
      </c>
      <c r="D837">
        <v>15</v>
      </c>
      <c r="E837">
        <v>5.6895829999999998</v>
      </c>
      <c r="F837">
        <v>6.344792</v>
      </c>
      <c r="G837">
        <v>5.7937500000000002</v>
      </c>
      <c r="H837">
        <v>5.519355</v>
      </c>
      <c r="I837">
        <v>7.0760420000000002</v>
      </c>
      <c r="J837">
        <v>8.610417</v>
      </c>
      <c r="K837" t="s">
        <v>34</v>
      </c>
      <c r="L837" t="s">
        <v>34</v>
      </c>
      <c r="M837" t="s">
        <v>34</v>
      </c>
      <c r="N837" t="s">
        <v>34</v>
      </c>
      <c r="O837" t="s">
        <v>34</v>
      </c>
      <c r="P837" t="s">
        <v>34</v>
      </c>
    </row>
    <row r="838" spans="1:16" x14ac:dyDescent="0.3">
      <c r="A838">
        <v>41013</v>
      </c>
      <c r="B838">
        <v>2012</v>
      </c>
      <c r="C838">
        <v>4</v>
      </c>
      <c r="D838">
        <v>16</v>
      </c>
      <c r="E838">
        <v>5.5760420000000002</v>
      </c>
      <c r="F838">
        <v>6.1666670000000003</v>
      </c>
      <c r="G838">
        <v>5.577083</v>
      </c>
      <c r="H838">
        <v>5.4949490000000001</v>
      </c>
      <c r="I838">
        <v>6.8333329999999997</v>
      </c>
      <c r="J838">
        <v>8.6291670000000007</v>
      </c>
      <c r="K838" t="s">
        <v>34</v>
      </c>
      <c r="L838" t="s">
        <v>34</v>
      </c>
      <c r="M838" t="s">
        <v>34</v>
      </c>
      <c r="N838" t="s">
        <v>34</v>
      </c>
      <c r="O838" t="s">
        <v>34</v>
      </c>
      <c r="P838" t="s">
        <v>34</v>
      </c>
    </row>
    <row r="839" spans="1:16" x14ac:dyDescent="0.3">
      <c r="A839">
        <v>41014</v>
      </c>
      <c r="B839">
        <v>2012</v>
      </c>
      <c r="C839">
        <v>4</v>
      </c>
      <c r="D839">
        <v>17</v>
      </c>
      <c r="E839">
        <v>5.1354170000000003</v>
      </c>
      <c r="F839">
        <v>6.3531250000000004</v>
      </c>
      <c r="G839">
        <v>5.3041669999999996</v>
      </c>
      <c r="H839">
        <v>5.5187499999999998</v>
      </c>
      <c r="I839">
        <v>6.4760419999999996</v>
      </c>
      <c r="J839">
        <v>7.5604170000000002</v>
      </c>
      <c r="K839" t="s">
        <v>34</v>
      </c>
      <c r="L839" t="s">
        <v>34</v>
      </c>
      <c r="M839" t="s">
        <v>34</v>
      </c>
      <c r="N839" t="s">
        <v>34</v>
      </c>
      <c r="O839" t="s">
        <v>34</v>
      </c>
      <c r="P839" t="s">
        <v>34</v>
      </c>
    </row>
    <row r="840" spans="1:16" x14ac:dyDescent="0.3">
      <c r="A840">
        <v>41015</v>
      </c>
      <c r="B840">
        <v>2012</v>
      </c>
      <c r="C840">
        <v>4</v>
      </c>
      <c r="D840">
        <v>18</v>
      </c>
      <c r="E840">
        <v>5.5052079999999997</v>
      </c>
      <c r="F840">
        <v>6.001042</v>
      </c>
      <c r="G840">
        <v>5.6385420000000002</v>
      </c>
      <c r="H840">
        <v>5.5597940000000001</v>
      </c>
      <c r="I840">
        <v>6.672917</v>
      </c>
      <c r="J840">
        <v>7.766667</v>
      </c>
      <c r="K840" t="s">
        <v>34</v>
      </c>
      <c r="L840" t="s">
        <v>34</v>
      </c>
      <c r="M840" t="s">
        <v>34</v>
      </c>
      <c r="N840" t="s">
        <v>34</v>
      </c>
      <c r="O840" t="s">
        <v>34</v>
      </c>
      <c r="P840" t="s">
        <v>34</v>
      </c>
    </row>
    <row r="841" spans="1:16" x14ac:dyDescent="0.3">
      <c r="A841">
        <v>41016</v>
      </c>
      <c r="B841">
        <v>2012</v>
      </c>
      <c r="C841">
        <v>4</v>
      </c>
      <c r="D841">
        <v>19</v>
      </c>
      <c r="E841">
        <v>5.4666670000000002</v>
      </c>
      <c r="F841">
        <v>6.110417</v>
      </c>
      <c r="G841">
        <v>5.5854169999999996</v>
      </c>
      <c r="H841">
        <v>5.5979169999999998</v>
      </c>
      <c r="I841">
        <v>6.5979169999999998</v>
      </c>
      <c r="J841">
        <v>7.8937499999999998</v>
      </c>
      <c r="K841" t="s">
        <v>34</v>
      </c>
      <c r="L841" t="s">
        <v>34</v>
      </c>
      <c r="M841" t="s">
        <v>34</v>
      </c>
      <c r="N841" t="s">
        <v>34</v>
      </c>
      <c r="O841" t="s">
        <v>34</v>
      </c>
      <c r="P841" t="s">
        <v>34</v>
      </c>
    </row>
    <row r="842" spans="1:16" x14ac:dyDescent="0.3">
      <c r="A842">
        <v>41017</v>
      </c>
      <c r="B842">
        <v>2012</v>
      </c>
      <c r="C842">
        <v>4</v>
      </c>
      <c r="D842">
        <v>20</v>
      </c>
      <c r="E842">
        <v>5.9270829999999997</v>
      </c>
      <c r="F842">
        <v>6.3645829999999997</v>
      </c>
      <c r="G842">
        <v>6.0739580000000002</v>
      </c>
      <c r="H842">
        <v>5.6755100000000001</v>
      </c>
      <c r="I842">
        <v>7.2270830000000004</v>
      </c>
      <c r="J842">
        <v>8.5270829999999993</v>
      </c>
      <c r="K842" t="s">
        <v>34</v>
      </c>
      <c r="L842" t="s">
        <v>34</v>
      </c>
      <c r="M842" t="s">
        <v>34</v>
      </c>
      <c r="N842" t="s">
        <v>34</v>
      </c>
      <c r="O842" t="s">
        <v>34</v>
      </c>
      <c r="P842" t="s">
        <v>34</v>
      </c>
    </row>
    <row r="843" spans="1:16" x14ac:dyDescent="0.3">
      <c r="A843">
        <v>41018</v>
      </c>
      <c r="B843">
        <v>2012</v>
      </c>
      <c r="C843">
        <v>4</v>
      </c>
      <c r="D843">
        <v>21</v>
      </c>
      <c r="E843">
        <v>5.9604169999999996</v>
      </c>
      <c r="F843">
        <v>6.780208</v>
      </c>
      <c r="G843">
        <v>6.280208</v>
      </c>
      <c r="H843">
        <v>5.7563110000000002</v>
      </c>
      <c r="I843">
        <v>7.390625</v>
      </c>
      <c r="J843">
        <v>9.0333330000000007</v>
      </c>
      <c r="K843" t="s">
        <v>34</v>
      </c>
      <c r="L843" t="s">
        <v>34</v>
      </c>
      <c r="M843" t="s">
        <v>34</v>
      </c>
      <c r="N843" t="s">
        <v>34</v>
      </c>
      <c r="O843" t="s">
        <v>34</v>
      </c>
      <c r="P843" t="s">
        <v>34</v>
      </c>
    </row>
    <row r="844" spans="1:16" x14ac:dyDescent="0.3">
      <c r="A844">
        <v>41019</v>
      </c>
      <c r="B844">
        <v>2012</v>
      </c>
      <c r="C844">
        <v>4</v>
      </c>
      <c r="D844">
        <v>22</v>
      </c>
      <c r="E844">
        <v>6.1135419999999998</v>
      </c>
      <c r="F844">
        <v>7.1187500000000004</v>
      </c>
      <c r="G844">
        <v>6.6468749999999996</v>
      </c>
      <c r="H844">
        <v>5.7545450000000002</v>
      </c>
      <c r="I844">
        <v>7.7083329999999997</v>
      </c>
      <c r="J844">
        <v>9.6041670000000003</v>
      </c>
      <c r="K844" t="s">
        <v>34</v>
      </c>
      <c r="L844" t="s">
        <v>34</v>
      </c>
      <c r="M844" t="s">
        <v>34</v>
      </c>
      <c r="N844" t="s">
        <v>34</v>
      </c>
      <c r="O844" t="s">
        <v>34</v>
      </c>
      <c r="P844" t="s">
        <v>34</v>
      </c>
    </row>
    <row r="845" spans="1:16" x14ac:dyDescent="0.3">
      <c r="A845">
        <v>41020</v>
      </c>
      <c r="B845">
        <v>2012</v>
      </c>
      <c r="C845">
        <v>4</v>
      </c>
      <c r="D845">
        <v>23</v>
      </c>
      <c r="E845">
        <v>6.126042</v>
      </c>
      <c r="F845">
        <v>7.2625000000000002</v>
      </c>
      <c r="G845">
        <v>6.875</v>
      </c>
      <c r="H845">
        <v>5.8177079999999997</v>
      </c>
      <c r="I845">
        <v>7.8333329999999997</v>
      </c>
      <c r="J845">
        <v>9.8958329999999997</v>
      </c>
      <c r="K845" t="s">
        <v>34</v>
      </c>
      <c r="L845" t="s">
        <v>34</v>
      </c>
      <c r="M845" t="s">
        <v>34</v>
      </c>
      <c r="N845" t="s">
        <v>34</v>
      </c>
      <c r="O845" t="s">
        <v>34</v>
      </c>
      <c r="P845" t="s">
        <v>34</v>
      </c>
    </row>
    <row r="846" spans="1:16" x14ac:dyDescent="0.3">
      <c r="A846">
        <v>41021</v>
      </c>
      <c r="B846">
        <v>2012</v>
      </c>
      <c r="C846">
        <v>4</v>
      </c>
      <c r="D846">
        <v>24</v>
      </c>
      <c r="E846">
        <v>5.8302079999999998</v>
      </c>
      <c r="F846">
        <v>5.9468750000000004</v>
      </c>
      <c r="G846">
        <v>6.5062499999999996</v>
      </c>
      <c r="H846">
        <v>5.904255</v>
      </c>
      <c r="I846">
        <v>7.3104170000000002</v>
      </c>
      <c r="J846">
        <v>9.1875</v>
      </c>
      <c r="K846" t="s">
        <v>34</v>
      </c>
      <c r="L846" t="s">
        <v>34</v>
      </c>
      <c r="M846" t="s">
        <v>34</v>
      </c>
      <c r="N846" t="s">
        <v>34</v>
      </c>
      <c r="O846" t="s">
        <v>34</v>
      </c>
      <c r="P846" t="s">
        <v>34</v>
      </c>
    </row>
    <row r="847" spans="1:16" x14ac:dyDescent="0.3">
      <c r="A847">
        <v>41022</v>
      </c>
      <c r="B847">
        <v>2012</v>
      </c>
      <c r="C847">
        <v>4</v>
      </c>
      <c r="D847">
        <v>25</v>
      </c>
      <c r="E847">
        <v>5.51</v>
      </c>
      <c r="F847">
        <v>6.0706519999999999</v>
      </c>
      <c r="G847">
        <v>6.5593750000000002</v>
      </c>
      <c r="H847">
        <v>5.9595739999999999</v>
      </c>
      <c r="I847">
        <v>7.1312499999999996</v>
      </c>
      <c r="J847">
        <v>8.5083330000000004</v>
      </c>
      <c r="K847" t="s">
        <v>34</v>
      </c>
      <c r="L847" t="s">
        <v>34</v>
      </c>
      <c r="M847" t="s">
        <v>34</v>
      </c>
      <c r="N847" t="s">
        <v>34</v>
      </c>
      <c r="O847" t="s">
        <v>34</v>
      </c>
      <c r="P847" t="s">
        <v>34</v>
      </c>
    </row>
    <row r="848" spans="1:16" x14ac:dyDescent="0.3">
      <c r="A848">
        <v>41023</v>
      </c>
      <c r="B848">
        <v>2012</v>
      </c>
      <c r="C848">
        <v>4</v>
      </c>
      <c r="D848">
        <v>26</v>
      </c>
      <c r="E848">
        <v>5.1354170000000003</v>
      </c>
      <c r="F848">
        <v>5.9804120000000003</v>
      </c>
      <c r="G848">
        <v>5.9031250000000002</v>
      </c>
      <c r="H848">
        <v>5.9583329999999997</v>
      </c>
      <c r="I848">
        <v>6.8656249999999996</v>
      </c>
      <c r="J848">
        <v>8.2104169999999996</v>
      </c>
      <c r="K848" t="s">
        <v>34</v>
      </c>
      <c r="L848" t="s">
        <v>34</v>
      </c>
      <c r="M848" t="s">
        <v>34</v>
      </c>
      <c r="N848" t="s">
        <v>34</v>
      </c>
      <c r="O848" t="s">
        <v>34</v>
      </c>
      <c r="P848" t="s">
        <v>34</v>
      </c>
    </row>
    <row r="849" spans="1:16" x14ac:dyDescent="0.3">
      <c r="A849">
        <v>41024</v>
      </c>
      <c r="B849">
        <v>2012</v>
      </c>
      <c r="C849">
        <v>4</v>
      </c>
      <c r="D849">
        <v>27</v>
      </c>
      <c r="E849">
        <v>4.8239580000000002</v>
      </c>
      <c r="F849">
        <v>6.2019799999999998</v>
      </c>
      <c r="G849">
        <v>5.5843749999999996</v>
      </c>
      <c r="H849">
        <v>6.036842</v>
      </c>
      <c r="I849">
        <v>6.7374999999999998</v>
      </c>
      <c r="J849">
        <v>7.7708329999999997</v>
      </c>
      <c r="K849" t="s">
        <v>34</v>
      </c>
      <c r="L849" t="s">
        <v>34</v>
      </c>
      <c r="M849" t="s">
        <v>34</v>
      </c>
      <c r="N849" t="s">
        <v>34</v>
      </c>
      <c r="O849" t="s">
        <v>34</v>
      </c>
      <c r="P849" t="s">
        <v>34</v>
      </c>
    </row>
    <row r="850" spans="1:16" x14ac:dyDescent="0.3">
      <c r="A850">
        <v>41025</v>
      </c>
      <c r="B850">
        <v>2012</v>
      </c>
      <c r="C850">
        <v>4</v>
      </c>
      <c r="D850">
        <v>28</v>
      </c>
      <c r="E850">
        <v>5.629213</v>
      </c>
      <c r="F850">
        <v>6.0370369999999998</v>
      </c>
      <c r="G850">
        <v>6.329167</v>
      </c>
      <c r="H850">
        <v>6.0551019999999998</v>
      </c>
      <c r="I850">
        <v>7.1989580000000002</v>
      </c>
      <c r="J850">
        <v>8.4937500000000004</v>
      </c>
      <c r="K850" t="s">
        <v>34</v>
      </c>
      <c r="L850" t="s">
        <v>34</v>
      </c>
      <c r="M850" t="s">
        <v>34</v>
      </c>
      <c r="N850" t="s">
        <v>34</v>
      </c>
      <c r="O850" t="s">
        <v>34</v>
      </c>
      <c r="P850" t="s">
        <v>34</v>
      </c>
    </row>
    <row r="851" spans="1:16" x14ac:dyDescent="0.3">
      <c r="A851">
        <v>41026</v>
      </c>
      <c r="B851">
        <v>2012</v>
      </c>
      <c r="C851">
        <v>4</v>
      </c>
      <c r="D851">
        <v>29</v>
      </c>
      <c r="E851">
        <v>6.280208</v>
      </c>
      <c r="F851">
        <v>6.0895830000000002</v>
      </c>
      <c r="G851">
        <v>7.0416670000000003</v>
      </c>
      <c r="H851">
        <v>6.165</v>
      </c>
      <c r="I851">
        <v>7.796875</v>
      </c>
      <c r="J851">
        <v>9.2229170000000007</v>
      </c>
      <c r="K851" t="s">
        <v>34</v>
      </c>
      <c r="L851" t="s">
        <v>34</v>
      </c>
      <c r="M851" t="s">
        <v>34</v>
      </c>
      <c r="N851" t="s">
        <v>34</v>
      </c>
      <c r="O851" t="s">
        <v>34</v>
      </c>
      <c r="P851" t="s">
        <v>34</v>
      </c>
    </row>
    <row r="852" spans="1:16" x14ac:dyDescent="0.3">
      <c r="A852">
        <v>41027</v>
      </c>
      <c r="B852">
        <v>2012</v>
      </c>
      <c r="C852">
        <v>4</v>
      </c>
      <c r="D852">
        <v>30</v>
      </c>
      <c r="E852">
        <v>6.1235290000000004</v>
      </c>
      <c r="F852">
        <v>7.9342860000000002</v>
      </c>
      <c r="G852">
        <v>6.8854170000000003</v>
      </c>
      <c r="H852">
        <v>6.1344089999999998</v>
      </c>
      <c r="I852">
        <v>7.7062499999999998</v>
      </c>
      <c r="J852">
        <v>9.5541669999999996</v>
      </c>
      <c r="K852" t="s">
        <v>34</v>
      </c>
      <c r="L852" t="s">
        <v>34</v>
      </c>
      <c r="M852" t="s">
        <v>34</v>
      </c>
      <c r="N852" t="s">
        <v>34</v>
      </c>
      <c r="O852" t="s">
        <v>34</v>
      </c>
      <c r="P852" t="s">
        <v>34</v>
      </c>
    </row>
    <row r="853" spans="1:16" x14ac:dyDescent="0.3">
      <c r="A853">
        <v>41028</v>
      </c>
      <c r="B853">
        <v>2012</v>
      </c>
      <c r="C853">
        <v>5</v>
      </c>
      <c r="D853">
        <v>1</v>
      </c>
      <c r="E853">
        <v>5.1726190000000001</v>
      </c>
      <c r="F853">
        <v>7.514583</v>
      </c>
      <c r="G853">
        <v>5.7531249999999998</v>
      </c>
      <c r="H853">
        <v>6.2072919999999998</v>
      </c>
      <c r="I853">
        <v>7.126042</v>
      </c>
      <c r="J853">
        <v>8.4666669999999993</v>
      </c>
      <c r="K853" t="s">
        <v>34</v>
      </c>
      <c r="L853" t="s">
        <v>34</v>
      </c>
      <c r="M853" t="s">
        <v>34</v>
      </c>
      <c r="N853" t="s">
        <v>34</v>
      </c>
      <c r="O853" t="s">
        <v>34</v>
      </c>
      <c r="P853" t="s">
        <v>34</v>
      </c>
    </row>
    <row r="854" spans="1:16" x14ac:dyDescent="0.3">
      <c r="A854">
        <v>41029</v>
      </c>
      <c r="B854">
        <v>2012</v>
      </c>
      <c r="C854">
        <v>5</v>
      </c>
      <c r="D854">
        <v>2</v>
      </c>
      <c r="E854">
        <v>5.2312500000000002</v>
      </c>
      <c r="F854">
        <v>7.004124</v>
      </c>
      <c r="G854">
        <v>5.8031249999999996</v>
      </c>
      <c r="H854">
        <v>6.2395829999999997</v>
      </c>
      <c r="I854">
        <v>6.9812500000000002</v>
      </c>
      <c r="J854">
        <v>8.1875</v>
      </c>
      <c r="K854" t="s">
        <v>34</v>
      </c>
      <c r="L854" t="s">
        <v>34</v>
      </c>
      <c r="M854" t="s">
        <v>34</v>
      </c>
      <c r="N854" t="s">
        <v>34</v>
      </c>
      <c r="O854" t="s">
        <v>34</v>
      </c>
      <c r="P854" t="s">
        <v>34</v>
      </c>
    </row>
    <row r="855" spans="1:16" x14ac:dyDescent="0.3">
      <c r="A855">
        <v>41030</v>
      </c>
      <c r="B855">
        <v>2012</v>
      </c>
      <c r="C855">
        <v>5</v>
      </c>
      <c r="D855">
        <v>3</v>
      </c>
      <c r="E855">
        <v>5.6768289999999997</v>
      </c>
      <c r="F855">
        <v>7.1531909999999996</v>
      </c>
      <c r="G855">
        <v>6.1177080000000004</v>
      </c>
      <c r="H855">
        <v>6.3</v>
      </c>
      <c r="I855">
        <v>7.0645829999999998</v>
      </c>
      <c r="J855">
        <v>8.2166669999999993</v>
      </c>
      <c r="K855" t="s">
        <v>34</v>
      </c>
      <c r="L855" t="s">
        <v>34</v>
      </c>
      <c r="M855" t="s">
        <v>34</v>
      </c>
      <c r="N855" t="s">
        <v>34</v>
      </c>
      <c r="O855" t="s">
        <v>34</v>
      </c>
      <c r="P855" t="s">
        <v>34</v>
      </c>
    </row>
    <row r="856" spans="1:16" x14ac:dyDescent="0.3">
      <c r="A856">
        <v>41031</v>
      </c>
      <c r="B856">
        <v>2012</v>
      </c>
      <c r="C856">
        <v>5</v>
      </c>
      <c r="D856">
        <v>4</v>
      </c>
      <c r="E856">
        <v>5.2962499999999997</v>
      </c>
      <c r="F856">
        <v>7.2888890000000002</v>
      </c>
      <c r="G856">
        <v>5.7572919999999996</v>
      </c>
      <c r="H856">
        <v>6.3965519999999998</v>
      </c>
      <c r="I856">
        <v>7.0250000000000004</v>
      </c>
      <c r="J856">
        <v>8.1333330000000004</v>
      </c>
      <c r="K856" t="s">
        <v>34</v>
      </c>
      <c r="L856" t="s">
        <v>34</v>
      </c>
      <c r="M856" t="s">
        <v>34</v>
      </c>
      <c r="N856" t="s">
        <v>34</v>
      </c>
      <c r="O856" t="s">
        <v>34</v>
      </c>
      <c r="P856" t="s">
        <v>34</v>
      </c>
    </row>
    <row r="857" spans="1:16" x14ac:dyDescent="0.3">
      <c r="A857">
        <v>41032</v>
      </c>
      <c r="B857">
        <v>2012</v>
      </c>
      <c r="C857">
        <v>5</v>
      </c>
      <c r="D857">
        <v>5</v>
      </c>
      <c r="E857">
        <v>5.282667</v>
      </c>
      <c r="F857">
        <v>6.995876</v>
      </c>
      <c r="G857">
        <v>5.6062500000000002</v>
      </c>
      <c r="H857">
        <v>6.358333</v>
      </c>
      <c r="I857">
        <v>7.016667</v>
      </c>
      <c r="J857">
        <v>8.2291670000000003</v>
      </c>
      <c r="K857" t="s">
        <v>34</v>
      </c>
      <c r="L857" t="s">
        <v>34</v>
      </c>
      <c r="M857" t="s">
        <v>34</v>
      </c>
      <c r="N857" t="s">
        <v>34</v>
      </c>
      <c r="O857" t="s">
        <v>34</v>
      </c>
      <c r="P857" t="s">
        <v>34</v>
      </c>
    </row>
    <row r="858" spans="1:16" x14ac:dyDescent="0.3">
      <c r="A858">
        <v>41033</v>
      </c>
      <c r="B858">
        <v>2012</v>
      </c>
      <c r="C858">
        <v>5</v>
      </c>
      <c r="D858">
        <v>6</v>
      </c>
      <c r="E858">
        <v>5.7944440000000004</v>
      </c>
      <c r="F858">
        <v>7.2781250000000002</v>
      </c>
      <c r="G858">
        <v>6.2531249999999998</v>
      </c>
      <c r="H858">
        <v>6.4184780000000003</v>
      </c>
      <c r="I858">
        <v>7.4645830000000002</v>
      </c>
      <c r="J858">
        <v>8.6041670000000003</v>
      </c>
      <c r="K858" t="s">
        <v>34</v>
      </c>
      <c r="L858" t="s">
        <v>34</v>
      </c>
      <c r="M858" t="s">
        <v>34</v>
      </c>
      <c r="N858" t="s">
        <v>34</v>
      </c>
      <c r="O858" t="s">
        <v>34</v>
      </c>
      <c r="P858" t="s">
        <v>34</v>
      </c>
    </row>
    <row r="859" spans="1:16" x14ac:dyDescent="0.3">
      <c r="A859">
        <v>41034</v>
      </c>
      <c r="B859">
        <v>2012</v>
      </c>
      <c r="C859">
        <v>5</v>
      </c>
      <c r="D859">
        <v>7</v>
      </c>
      <c r="E859">
        <v>6.7027780000000003</v>
      </c>
      <c r="F859">
        <v>7.3827959999999999</v>
      </c>
      <c r="G859">
        <v>7.3104170000000002</v>
      </c>
      <c r="H859">
        <v>6.4827959999999996</v>
      </c>
      <c r="I859">
        <v>8.0510420000000007</v>
      </c>
      <c r="J859">
        <v>9.672917</v>
      </c>
      <c r="K859" t="s">
        <v>34</v>
      </c>
      <c r="L859" t="s">
        <v>34</v>
      </c>
      <c r="M859" t="s">
        <v>34</v>
      </c>
      <c r="N859" t="s">
        <v>34</v>
      </c>
      <c r="O859" t="s">
        <v>34</v>
      </c>
      <c r="P859" t="s">
        <v>34</v>
      </c>
    </row>
    <row r="860" spans="1:16" x14ac:dyDescent="0.3">
      <c r="A860">
        <v>41035</v>
      </c>
      <c r="B860">
        <v>2012</v>
      </c>
      <c r="C860">
        <v>5</v>
      </c>
      <c r="D860">
        <v>8</v>
      </c>
      <c r="E860">
        <v>7.2494740000000002</v>
      </c>
      <c r="F860">
        <v>7.1979170000000003</v>
      </c>
      <c r="G860">
        <v>8.0208329999999997</v>
      </c>
      <c r="H860">
        <v>6.485417</v>
      </c>
      <c r="I860">
        <v>8.3687500000000004</v>
      </c>
      <c r="J860">
        <v>10.214582999999999</v>
      </c>
      <c r="K860" t="s">
        <v>34</v>
      </c>
      <c r="L860" t="s">
        <v>34</v>
      </c>
      <c r="M860" t="s">
        <v>34</v>
      </c>
      <c r="N860" t="s">
        <v>34</v>
      </c>
      <c r="O860" t="s">
        <v>34</v>
      </c>
      <c r="P860" t="s">
        <v>34</v>
      </c>
    </row>
    <row r="861" spans="1:16" x14ac:dyDescent="0.3">
      <c r="A861">
        <v>41036</v>
      </c>
      <c r="B861">
        <v>2012</v>
      </c>
      <c r="C861">
        <v>5</v>
      </c>
      <c r="D861">
        <v>9</v>
      </c>
      <c r="E861">
        <v>6.8250000000000002</v>
      </c>
      <c r="F861">
        <v>7.34375</v>
      </c>
      <c r="G861">
        <v>7.65625</v>
      </c>
      <c r="H861">
        <v>6.4968750000000002</v>
      </c>
      <c r="I861">
        <v>8.186458</v>
      </c>
      <c r="J861">
        <v>10.302083</v>
      </c>
      <c r="K861" t="s">
        <v>34</v>
      </c>
      <c r="L861" t="s">
        <v>34</v>
      </c>
      <c r="M861" t="s">
        <v>34</v>
      </c>
      <c r="N861" t="s">
        <v>34</v>
      </c>
      <c r="O861" t="s">
        <v>34</v>
      </c>
      <c r="P861" t="s">
        <v>34</v>
      </c>
    </row>
    <row r="862" spans="1:16" x14ac:dyDescent="0.3">
      <c r="A862">
        <v>41037</v>
      </c>
      <c r="B862">
        <v>2012</v>
      </c>
      <c r="C862">
        <v>5</v>
      </c>
      <c r="D862">
        <v>10</v>
      </c>
      <c r="E862">
        <v>5.9284210000000002</v>
      </c>
      <c r="F862">
        <v>7.1458329999999997</v>
      </c>
      <c r="G862">
        <v>6.359375</v>
      </c>
      <c r="H862">
        <v>6.5309999999999997</v>
      </c>
      <c r="I862">
        <v>7.5625</v>
      </c>
      <c r="J862">
        <v>9.2604170000000003</v>
      </c>
      <c r="K862" t="s">
        <v>34</v>
      </c>
      <c r="L862" t="s">
        <v>34</v>
      </c>
      <c r="M862" t="s">
        <v>34</v>
      </c>
      <c r="N862" t="s">
        <v>34</v>
      </c>
      <c r="O862" t="s">
        <v>34</v>
      </c>
      <c r="P862" t="s">
        <v>34</v>
      </c>
    </row>
    <row r="863" spans="1:16" x14ac:dyDescent="0.3">
      <c r="A863">
        <v>41038</v>
      </c>
      <c r="B863">
        <v>2012</v>
      </c>
      <c r="C863">
        <v>5</v>
      </c>
      <c r="D863">
        <v>11</v>
      </c>
      <c r="E863">
        <v>6.360417</v>
      </c>
      <c r="F863">
        <v>7.6</v>
      </c>
      <c r="G863">
        <v>6.8052080000000004</v>
      </c>
      <c r="H863">
        <v>6.6052080000000002</v>
      </c>
      <c r="I863">
        <v>7.875</v>
      </c>
      <c r="J863">
        <v>9.2416669999999996</v>
      </c>
      <c r="K863" t="s">
        <v>34</v>
      </c>
      <c r="L863" t="s">
        <v>34</v>
      </c>
      <c r="M863" t="s">
        <v>34</v>
      </c>
      <c r="N863" t="s">
        <v>34</v>
      </c>
      <c r="O863" t="s">
        <v>34</v>
      </c>
      <c r="P863" t="s">
        <v>34</v>
      </c>
    </row>
    <row r="864" spans="1:16" x14ac:dyDescent="0.3">
      <c r="A864">
        <v>41039</v>
      </c>
      <c r="B864">
        <v>2012</v>
      </c>
      <c r="C864">
        <v>5</v>
      </c>
      <c r="D864">
        <v>12</v>
      </c>
      <c r="E864">
        <v>7.1875</v>
      </c>
      <c r="F864">
        <v>7.8724489999999996</v>
      </c>
      <c r="G864">
        <v>7.8958329999999997</v>
      </c>
      <c r="H864">
        <v>6.6229170000000002</v>
      </c>
      <c r="I864">
        <v>8.4562500000000007</v>
      </c>
      <c r="J864">
        <v>10.206250000000001</v>
      </c>
      <c r="K864" t="s">
        <v>34</v>
      </c>
      <c r="L864" t="s">
        <v>34</v>
      </c>
      <c r="M864" t="s">
        <v>34</v>
      </c>
      <c r="N864" t="s">
        <v>34</v>
      </c>
      <c r="O864" t="s">
        <v>34</v>
      </c>
      <c r="P864" t="s">
        <v>34</v>
      </c>
    </row>
    <row r="865" spans="1:16" x14ac:dyDescent="0.3">
      <c r="A865">
        <v>41040</v>
      </c>
      <c r="B865">
        <v>2012</v>
      </c>
      <c r="C865">
        <v>5</v>
      </c>
      <c r="D865">
        <v>13</v>
      </c>
      <c r="E865">
        <v>7.8395830000000002</v>
      </c>
      <c r="F865">
        <v>8.3729999999999993</v>
      </c>
      <c r="G865">
        <v>8.954167</v>
      </c>
      <c r="H865">
        <v>6.6316329999999999</v>
      </c>
      <c r="I865">
        <v>8.9614580000000004</v>
      </c>
      <c r="J865">
        <v>11.064583000000001</v>
      </c>
      <c r="K865" t="s">
        <v>34</v>
      </c>
      <c r="L865" t="s">
        <v>34</v>
      </c>
      <c r="M865" t="s">
        <v>34</v>
      </c>
      <c r="N865" t="s">
        <v>34</v>
      </c>
      <c r="O865" t="s">
        <v>34</v>
      </c>
      <c r="P865" t="s">
        <v>34</v>
      </c>
    </row>
    <row r="866" spans="1:16" x14ac:dyDescent="0.3">
      <c r="A866">
        <v>41041</v>
      </c>
      <c r="B866">
        <v>2012</v>
      </c>
      <c r="C866">
        <v>5</v>
      </c>
      <c r="D866">
        <v>14</v>
      </c>
      <c r="E866">
        <v>8.0115789999999993</v>
      </c>
      <c r="F866">
        <v>8.5350000000000001</v>
      </c>
      <c r="G866">
        <v>9.563542</v>
      </c>
      <c r="H866">
        <v>6.6637360000000001</v>
      </c>
      <c r="I866">
        <v>9.1927079999999997</v>
      </c>
      <c r="J866">
        <v>11.418749999999999</v>
      </c>
      <c r="K866" t="s">
        <v>34</v>
      </c>
      <c r="L866" t="s">
        <v>34</v>
      </c>
      <c r="M866" t="s">
        <v>34</v>
      </c>
      <c r="N866" t="s">
        <v>34</v>
      </c>
      <c r="O866" t="s">
        <v>34</v>
      </c>
      <c r="P866" t="s">
        <v>34</v>
      </c>
    </row>
    <row r="867" spans="1:16" x14ac:dyDescent="0.3">
      <c r="A867">
        <v>41042</v>
      </c>
      <c r="B867">
        <v>2012</v>
      </c>
      <c r="C867">
        <v>5</v>
      </c>
      <c r="D867">
        <v>15</v>
      </c>
      <c r="E867">
        <v>8.0195650000000001</v>
      </c>
      <c r="F867">
        <v>8.4934069999999995</v>
      </c>
      <c r="G867">
        <v>9.6916670000000007</v>
      </c>
      <c r="H867">
        <v>6.7141299999999999</v>
      </c>
      <c r="I867">
        <v>9.1989579999999993</v>
      </c>
      <c r="J867">
        <v>11.208333</v>
      </c>
      <c r="K867" t="s">
        <v>34</v>
      </c>
      <c r="L867" t="s">
        <v>34</v>
      </c>
      <c r="M867" t="s">
        <v>34</v>
      </c>
      <c r="N867" t="s">
        <v>34</v>
      </c>
      <c r="O867" t="s">
        <v>34</v>
      </c>
      <c r="P867" t="s">
        <v>34</v>
      </c>
    </row>
    <row r="868" spans="1:16" x14ac:dyDescent="0.3">
      <c r="A868">
        <v>41043</v>
      </c>
      <c r="B868">
        <v>2012</v>
      </c>
      <c r="C868">
        <v>5</v>
      </c>
      <c r="D868">
        <v>16</v>
      </c>
      <c r="E868">
        <v>7.83</v>
      </c>
      <c r="F868">
        <v>8.5365590000000005</v>
      </c>
      <c r="G868">
        <v>9.5749999999999993</v>
      </c>
      <c r="H868">
        <v>6.7453609999999999</v>
      </c>
      <c r="I868">
        <v>9.1927079999999997</v>
      </c>
      <c r="J868">
        <v>11.252083000000001</v>
      </c>
      <c r="K868" t="s">
        <v>34</v>
      </c>
      <c r="L868" t="s">
        <v>34</v>
      </c>
      <c r="M868" t="s">
        <v>34</v>
      </c>
      <c r="N868" t="s">
        <v>34</v>
      </c>
      <c r="O868" t="s">
        <v>34</v>
      </c>
      <c r="P868" t="s">
        <v>34</v>
      </c>
    </row>
    <row r="869" spans="1:16" x14ac:dyDescent="0.3">
      <c r="A869">
        <v>41044</v>
      </c>
      <c r="B869">
        <v>2012</v>
      </c>
      <c r="C869">
        <v>5</v>
      </c>
      <c r="D869">
        <v>17</v>
      </c>
      <c r="E869">
        <v>7.4157299999999999</v>
      </c>
      <c r="F869">
        <v>8.4194809999999993</v>
      </c>
      <c r="G869">
        <v>8.7322919999999993</v>
      </c>
      <c r="H869">
        <v>6.7701149999999997</v>
      </c>
      <c r="I869">
        <v>8.8687500000000004</v>
      </c>
      <c r="J869">
        <v>10.827083</v>
      </c>
      <c r="K869" t="s">
        <v>34</v>
      </c>
      <c r="L869" t="s">
        <v>34</v>
      </c>
      <c r="M869" t="s">
        <v>34</v>
      </c>
      <c r="N869" t="s">
        <v>34</v>
      </c>
      <c r="O869" t="s">
        <v>34</v>
      </c>
      <c r="P869" t="s">
        <v>34</v>
      </c>
    </row>
    <row r="870" spans="1:16" x14ac:dyDescent="0.3">
      <c r="A870">
        <v>41045</v>
      </c>
      <c r="B870">
        <v>2012</v>
      </c>
      <c r="C870">
        <v>5</v>
      </c>
      <c r="D870">
        <v>18</v>
      </c>
      <c r="E870">
        <v>6.65</v>
      </c>
      <c r="F870">
        <v>8.8145629999999997</v>
      </c>
      <c r="G870">
        <v>7.8187499999999996</v>
      </c>
      <c r="H870">
        <v>6.7757579999999997</v>
      </c>
      <c r="I870">
        <v>8.5875000000000004</v>
      </c>
      <c r="J870">
        <v>10.247916999999999</v>
      </c>
      <c r="K870" t="s">
        <v>34</v>
      </c>
      <c r="L870" t="s">
        <v>34</v>
      </c>
      <c r="M870" t="s">
        <v>34</v>
      </c>
      <c r="N870" t="s">
        <v>34</v>
      </c>
      <c r="O870" t="s">
        <v>34</v>
      </c>
      <c r="P870" t="s">
        <v>34</v>
      </c>
    </row>
    <row r="871" spans="1:16" x14ac:dyDescent="0.3">
      <c r="A871">
        <v>41046</v>
      </c>
      <c r="B871">
        <v>2012</v>
      </c>
      <c r="C871">
        <v>5</v>
      </c>
      <c r="D871">
        <v>19</v>
      </c>
      <c r="E871">
        <v>6.7833329999999998</v>
      </c>
      <c r="F871">
        <v>9.032292</v>
      </c>
      <c r="G871">
        <v>7.5562500000000004</v>
      </c>
      <c r="H871">
        <v>6.7886600000000001</v>
      </c>
      <c r="I871">
        <v>8.3489579999999997</v>
      </c>
      <c r="J871">
        <v>10.029166999999999</v>
      </c>
      <c r="K871" t="s">
        <v>34</v>
      </c>
      <c r="L871" t="s">
        <v>34</v>
      </c>
      <c r="M871" t="s">
        <v>34</v>
      </c>
      <c r="N871" t="s">
        <v>34</v>
      </c>
      <c r="O871" t="s">
        <v>34</v>
      </c>
      <c r="P871" t="s">
        <v>34</v>
      </c>
    </row>
    <row r="872" spans="1:16" x14ac:dyDescent="0.3">
      <c r="A872">
        <v>41047</v>
      </c>
      <c r="B872">
        <v>2012</v>
      </c>
      <c r="C872">
        <v>5</v>
      </c>
      <c r="D872">
        <v>20</v>
      </c>
      <c r="E872">
        <v>7.6739579999999998</v>
      </c>
      <c r="F872">
        <v>9.140625</v>
      </c>
      <c r="G872">
        <v>8.9322920000000003</v>
      </c>
      <c r="H872">
        <v>6.860417</v>
      </c>
      <c r="I872">
        <v>8.9781250000000004</v>
      </c>
      <c r="J872">
        <v>10.372916999999999</v>
      </c>
      <c r="K872" t="s">
        <v>34</v>
      </c>
      <c r="L872" t="s">
        <v>34</v>
      </c>
      <c r="M872" t="s">
        <v>34</v>
      </c>
      <c r="N872" t="s">
        <v>34</v>
      </c>
      <c r="O872" t="s">
        <v>34</v>
      </c>
      <c r="P872" t="s">
        <v>34</v>
      </c>
    </row>
    <row r="873" spans="1:16" x14ac:dyDescent="0.3">
      <c r="A873">
        <v>41048</v>
      </c>
      <c r="B873">
        <v>2012</v>
      </c>
      <c r="C873">
        <v>5</v>
      </c>
      <c r="D873">
        <v>21</v>
      </c>
      <c r="E873">
        <v>7.6916669999999998</v>
      </c>
      <c r="F873">
        <v>8.7539999999999996</v>
      </c>
      <c r="G873">
        <v>9.0208329999999997</v>
      </c>
      <c r="H873">
        <v>6.8122449999999999</v>
      </c>
      <c r="I873">
        <v>8.609375</v>
      </c>
      <c r="J873">
        <v>10.502083000000001</v>
      </c>
      <c r="K873" t="s">
        <v>34</v>
      </c>
      <c r="L873" t="s">
        <v>34</v>
      </c>
      <c r="M873" t="s">
        <v>34</v>
      </c>
      <c r="N873" t="s">
        <v>34</v>
      </c>
      <c r="O873" t="s">
        <v>34</v>
      </c>
      <c r="P873" t="s">
        <v>34</v>
      </c>
    </row>
    <row r="874" spans="1:16" x14ac:dyDescent="0.3">
      <c r="A874">
        <v>41049</v>
      </c>
      <c r="B874">
        <v>2012</v>
      </c>
      <c r="C874">
        <v>5</v>
      </c>
      <c r="D874">
        <v>22</v>
      </c>
      <c r="E874">
        <v>7.1797870000000001</v>
      </c>
      <c r="F874">
        <v>8.7479169999999993</v>
      </c>
      <c r="G874">
        <v>8.251042</v>
      </c>
      <c r="H874">
        <v>6.842708</v>
      </c>
      <c r="I874">
        <v>8.296875</v>
      </c>
      <c r="J874">
        <v>9.5916669999999993</v>
      </c>
      <c r="K874" t="s">
        <v>34</v>
      </c>
      <c r="L874" t="s">
        <v>34</v>
      </c>
      <c r="M874" t="s">
        <v>34</v>
      </c>
      <c r="N874" t="s">
        <v>34</v>
      </c>
      <c r="O874" t="s">
        <v>34</v>
      </c>
      <c r="P874" t="s">
        <v>34</v>
      </c>
    </row>
    <row r="875" spans="1:16" x14ac:dyDescent="0.3">
      <c r="A875">
        <v>41050</v>
      </c>
      <c r="B875">
        <v>2012</v>
      </c>
      <c r="C875">
        <v>5</v>
      </c>
      <c r="D875">
        <v>23</v>
      </c>
      <c r="E875">
        <v>6.6776600000000004</v>
      </c>
      <c r="F875">
        <v>8.467708</v>
      </c>
      <c r="G875">
        <v>7.5270830000000002</v>
      </c>
      <c r="H875">
        <v>6.8770829999999998</v>
      </c>
      <c r="I875">
        <v>8.21875</v>
      </c>
      <c r="J875">
        <v>9.3333329999999997</v>
      </c>
      <c r="K875" t="s">
        <v>34</v>
      </c>
      <c r="L875" t="s">
        <v>34</v>
      </c>
      <c r="M875" t="s">
        <v>34</v>
      </c>
      <c r="N875" t="s">
        <v>34</v>
      </c>
      <c r="O875" t="s">
        <v>34</v>
      </c>
      <c r="P875" t="s">
        <v>34</v>
      </c>
    </row>
    <row r="876" spans="1:16" x14ac:dyDescent="0.3">
      <c r="A876">
        <v>41051</v>
      </c>
      <c r="B876">
        <v>2012</v>
      </c>
      <c r="C876">
        <v>5</v>
      </c>
      <c r="D876">
        <v>24</v>
      </c>
      <c r="E876">
        <v>6.079167</v>
      </c>
      <c r="F876">
        <v>8.3177079999999997</v>
      </c>
      <c r="G876">
        <v>6.9291669999999996</v>
      </c>
      <c r="H876">
        <v>6.8989130000000003</v>
      </c>
      <c r="I876">
        <v>7.8020829999999997</v>
      </c>
      <c r="J876">
        <v>9.1833329999999993</v>
      </c>
      <c r="K876" t="s">
        <v>34</v>
      </c>
      <c r="L876" t="s">
        <v>34</v>
      </c>
      <c r="M876" t="s">
        <v>34</v>
      </c>
      <c r="N876" t="s">
        <v>34</v>
      </c>
      <c r="O876" t="s">
        <v>34</v>
      </c>
      <c r="P876" t="s">
        <v>34</v>
      </c>
    </row>
    <row r="877" spans="1:16" x14ac:dyDescent="0.3">
      <c r="A877">
        <v>41052</v>
      </c>
      <c r="B877">
        <v>2012</v>
      </c>
      <c r="C877">
        <v>5</v>
      </c>
      <c r="D877">
        <v>25</v>
      </c>
      <c r="E877">
        <v>5.7</v>
      </c>
      <c r="F877">
        <v>8.313542</v>
      </c>
      <c r="G877">
        <v>6.9885419999999998</v>
      </c>
      <c r="H877">
        <v>6.952083</v>
      </c>
      <c r="I877">
        <v>7.7437500000000004</v>
      </c>
      <c r="J877">
        <v>8.9895829999999997</v>
      </c>
      <c r="K877" t="s">
        <v>34</v>
      </c>
      <c r="L877" t="s">
        <v>34</v>
      </c>
      <c r="M877" t="s">
        <v>34</v>
      </c>
      <c r="N877" t="s">
        <v>34</v>
      </c>
      <c r="O877" t="s">
        <v>34</v>
      </c>
      <c r="P877" t="s">
        <v>34</v>
      </c>
    </row>
    <row r="878" spans="1:16" x14ac:dyDescent="0.3">
      <c r="A878">
        <v>41053</v>
      </c>
      <c r="B878">
        <v>2012</v>
      </c>
      <c r="C878">
        <v>5</v>
      </c>
      <c r="D878">
        <v>26</v>
      </c>
      <c r="E878">
        <v>6.6854170000000002</v>
      </c>
      <c r="F878">
        <v>8.157292</v>
      </c>
      <c r="G878">
        <v>8.03125</v>
      </c>
      <c r="H878">
        <v>7</v>
      </c>
      <c r="I878">
        <v>8.3385420000000003</v>
      </c>
      <c r="J878">
        <v>9.35</v>
      </c>
      <c r="K878" t="s">
        <v>34</v>
      </c>
      <c r="L878" t="s">
        <v>34</v>
      </c>
      <c r="M878" t="s">
        <v>34</v>
      </c>
      <c r="N878" t="s">
        <v>34</v>
      </c>
      <c r="O878" t="s">
        <v>34</v>
      </c>
      <c r="P878" t="s">
        <v>34</v>
      </c>
    </row>
    <row r="879" spans="1:16" x14ac:dyDescent="0.3">
      <c r="A879">
        <v>41054</v>
      </c>
      <c r="B879">
        <v>2012</v>
      </c>
      <c r="C879">
        <v>5</v>
      </c>
      <c r="D879">
        <v>27</v>
      </c>
      <c r="E879">
        <v>6.939362</v>
      </c>
      <c r="F879">
        <v>8.4701029999999999</v>
      </c>
      <c r="G879">
        <v>8.688542</v>
      </c>
      <c r="H879">
        <v>7.0412369999999997</v>
      </c>
      <c r="I879">
        <v>8.8239579999999993</v>
      </c>
      <c r="J879">
        <v>10.291667</v>
      </c>
      <c r="K879" t="s">
        <v>34</v>
      </c>
      <c r="L879" t="s">
        <v>34</v>
      </c>
      <c r="M879" t="s">
        <v>34</v>
      </c>
      <c r="N879" t="s">
        <v>34</v>
      </c>
      <c r="O879" t="s">
        <v>34</v>
      </c>
      <c r="P879" t="s">
        <v>34</v>
      </c>
    </row>
    <row r="880" spans="1:16" x14ac:dyDescent="0.3">
      <c r="A880">
        <v>41055</v>
      </c>
      <c r="B880">
        <v>2012</v>
      </c>
      <c r="C880">
        <v>5</v>
      </c>
      <c r="D880">
        <v>28</v>
      </c>
      <c r="E880">
        <v>7.4906249999999996</v>
      </c>
      <c r="F880">
        <v>8.7597939999999994</v>
      </c>
      <c r="G880">
        <v>8.9104170000000007</v>
      </c>
      <c r="H880">
        <v>7.05</v>
      </c>
      <c r="I880">
        <v>8.7281250000000004</v>
      </c>
      <c r="J880">
        <v>10.385417</v>
      </c>
      <c r="K880" t="s">
        <v>34</v>
      </c>
      <c r="L880" t="s">
        <v>34</v>
      </c>
      <c r="M880" t="s">
        <v>34</v>
      </c>
      <c r="N880" t="s">
        <v>34</v>
      </c>
      <c r="O880" t="s">
        <v>34</v>
      </c>
      <c r="P880" t="s">
        <v>34</v>
      </c>
    </row>
    <row r="881" spans="1:16" x14ac:dyDescent="0.3">
      <c r="A881">
        <v>41056</v>
      </c>
      <c r="B881">
        <v>2012</v>
      </c>
      <c r="C881">
        <v>5</v>
      </c>
      <c r="D881">
        <v>29</v>
      </c>
      <c r="E881">
        <v>7.8956989999999996</v>
      </c>
      <c r="F881">
        <v>8.6177080000000004</v>
      </c>
      <c r="G881">
        <v>8.8333329999999997</v>
      </c>
      <c r="H881">
        <v>7.1177080000000004</v>
      </c>
      <c r="I881">
        <v>9.2458329999999993</v>
      </c>
      <c r="J881">
        <v>10.6875</v>
      </c>
      <c r="K881" t="s">
        <v>34</v>
      </c>
      <c r="L881" t="s">
        <v>34</v>
      </c>
      <c r="M881" t="s">
        <v>34</v>
      </c>
      <c r="N881" t="s">
        <v>34</v>
      </c>
      <c r="O881" t="s">
        <v>34</v>
      </c>
      <c r="P881" t="s">
        <v>34</v>
      </c>
    </row>
    <row r="882" spans="1:16" x14ac:dyDescent="0.3">
      <c r="A882">
        <v>41057</v>
      </c>
      <c r="B882">
        <v>2012</v>
      </c>
      <c r="C882">
        <v>5</v>
      </c>
      <c r="D882">
        <v>30</v>
      </c>
      <c r="E882">
        <v>8.2624999999999993</v>
      </c>
      <c r="F882">
        <v>9.0354170000000007</v>
      </c>
      <c r="G882">
        <v>9.3812499999999996</v>
      </c>
      <c r="H882">
        <v>7.1541670000000002</v>
      </c>
      <c r="I882">
        <v>9.4197919999999993</v>
      </c>
      <c r="J882">
        <v>11.439583000000001</v>
      </c>
      <c r="K882" t="s">
        <v>34</v>
      </c>
      <c r="L882" t="s">
        <v>34</v>
      </c>
      <c r="M882" t="s">
        <v>34</v>
      </c>
      <c r="N882" t="s">
        <v>34</v>
      </c>
      <c r="O882" t="s">
        <v>34</v>
      </c>
      <c r="P882" t="s">
        <v>34</v>
      </c>
    </row>
    <row r="883" spans="1:16" x14ac:dyDescent="0.3">
      <c r="A883">
        <v>41058</v>
      </c>
      <c r="B883">
        <v>2012</v>
      </c>
      <c r="C883">
        <v>5</v>
      </c>
      <c r="D883">
        <v>31</v>
      </c>
      <c r="E883">
        <v>8.9585109999999997</v>
      </c>
      <c r="F883">
        <v>9.2226800000000004</v>
      </c>
      <c r="G883">
        <v>10.288542</v>
      </c>
      <c r="H883">
        <v>7.2062499999999998</v>
      </c>
      <c r="I883">
        <v>9.8208330000000004</v>
      </c>
      <c r="J883">
        <v>12.033333000000001</v>
      </c>
      <c r="K883" t="s">
        <v>34</v>
      </c>
      <c r="L883" t="s">
        <v>34</v>
      </c>
      <c r="M883" t="s">
        <v>34</v>
      </c>
      <c r="N883" t="s">
        <v>34</v>
      </c>
      <c r="O883" t="s">
        <v>34</v>
      </c>
      <c r="P883" t="s">
        <v>34</v>
      </c>
    </row>
    <row r="884" spans="1:16" x14ac:dyDescent="0.3">
      <c r="A884">
        <v>41059</v>
      </c>
      <c r="B884">
        <v>2012</v>
      </c>
      <c r="C884">
        <v>6</v>
      </c>
      <c r="D884">
        <v>1</v>
      </c>
      <c r="E884">
        <v>9.4474230000000006</v>
      </c>
      <c r="F884">
        <v>9.3010420000000007</v>
      </c>
      <c r="G884">
        <v>11.05</v>
      </c>
      <c r="H884">
        <v>7.2260419999999996</v>
      </c>
      <c r="I884">
        <v>10.017708000000001</v>
      </c>
      <c r="J884">
        <v>12.308332999999999</v>
      </c>
      <c r="K884" t="s">
        <v>34</v>
      </c>
      <c r="L884" t="s">
        <v>34</v>
      </c>
      <c r="M884" t="s">
        <v>34</v>
      </c>
      <c r="N884" t="s">
        <v>34</v>
      </c>
      <c r="O884" t="s">
        <v>34</v>
      </c>
      <c r="P884" t="s">
        <v>34</v>
      </c>
    </row>
    <row r="885" spans="1:16" x14ac:dyDescent="0.3">
      <c r="A885">
        <v>41060</v>
      </c>
      <c r="B885">
        <v>2012</v>
      </c>
      <c r="C885">
        <v>6</v>
      </c>
      <c r="D885">
        <v>2</v>
      </c>
      <c r="E885">
        <v>9.2431579999999993</v>
      </c>
      <c r="F885">
        <v>9.0553399999999993</v>
      </c>
      <c r="G885">
        <v>11.025</v>
      </c>
      <c r="H885">
        <v>7.2083329999999997</v>
      </c>
      <c r="I885">
        <v>9.8322920000000007</v>
      </c>
      <c r="J885">
        <v>12.379167000000001</v>
      </c>
      <c r="K885" t="s">
        <v>34</v>
      </c>
      <c r="L885" t="s">
        <v>34</v>
      </c>
      <c r="M885" t="s">
        <v>34</v>
      </c>
      <c r="N885" t="s">
        <v>34</v>
      </c>
      <c r="O885" t="s">
        <v>34</v>
      </c>
      <c r="P885" t="s">
        <v>34</v>
      </c>
    </row>
    <row r="886" spans="1:16" x14ac:dyDescent="0.3">
      <c r="A886">
        <v>41061</v>
      </c>
      <c r="B886">
        <v>2012</v>
      </c>
      <c r="C886">
        <v>6</v>
      </c>
      <c r="D886">
        <v>3</v>
      </c>
      <c r="E886">
        <v>8.6677079999999993</v>
      </c>
      <c r="F886">
        <v>8.8969389999999997</v>
      </c>
      <c r="G886">
        <v>9.9197919999999993</v>
      </c>
      <c r="H886">
        <v>7.15625</v>
      </c>
      <c r="I886">
        <v>9.0979170000000007</v>
      </c>
      <c r="J886">
        <v>11.112500000000001</v>
      </c>
      <c r="K886" t="s">
        <v>34</v>
      </c>
      <c r="L886" t="s">
        <v>34</v>
      </c>
      <c r="M886" t="s">
        <v>34</v>
      </c>
      <c r="N886" t="s">
        <v>34</v>
      </c>
      <c r="O886" t="s">
        <v>34</v>
      </c>
      <c r="P886" t="s">
        <v>34</v>
      </c>
    </row>
    <row r="887" spans="1:16" x14ac:dyDescent="0.3">
      <c r="A887">
        <v>41062</v>
      </c>
      <c r="B887">
        <v>2012</v>
      </c>
      <c r="C887">
        <v>6</v>
      </c>
      <c r="D887">
        <v>4</v>
      </c>
      <c r="E887">
        <v>8.2635419999999993</v>
      </c>
      <c r="F887">
        <v>9.21828</v>
      </c>
      <c r="G887">
        <v>9.297917</v>
      </c>
      <c r="H887">
        <v>7.1432989999999998</v>
      </c>
      <c r="I887">
        <v>8.7552079999999997</v>
      </c>
      <c r="J887">
        <v>10.254167000000001</v>
      </c>
      <c r="K887" t="s">
        <v>34</v>
      </c>
      <c r="L887" t="s">
        <v>34</v>
      </c>
      <c r="M887" t="s">
        <v>34</v>
      </c>
      <c r="N887" t="s">
        <v>34</v>
      </c>
      <c r="O887" t="s">
        <v>34</v>
      </c>
      <c r="P887" t="s">
        <v>34</v>
      </c>
    </row>
    <row r="888" spans="1:16" x14ac:dyDescent="0.3">
      <c r="A888">
        <v>41063</v>
      </c>
      <c r="B888">
        <v>2012</v>
      </c>
      <c r="C888">
        <v>6</v>
      </c>
      <c r="D888">
        <v>5</v>
      </c>
      <c r="E888">
        <v>7.2085109999999997</v>
      </c>
      <c r="F888">
        <v>8.952083</v>
      </c>
      <c r="G888">
        <v>7.8031249999999996</v>
      </c>
      <c r="H888">
        <v>7.2042109999999999</v>
      </c>
      <c r="I888">
        <v>8.7065219999999997</v>
      </c>
      <c r="J888">
        <v>10.05625</v>
      </c>
      <c r="K888" t="s">
        <v>34</v>
      </c>
      <c r="L888" t="s">
        <v>34</v>
      </c>
      <c r="M888" t="s">
        <v>34</v>
      </c>
      <c r="N888" t="s">
        <v>34</v>
      </c>
      <c r="O888" t="s">
        <v>34</v>
      </c>
      <c r="P888" t="s">
        <v>34</v>
      </c>
    </row>
    <row r="889" spans="1:16" x14ac:dyDescent="0.3">
      <c r="A889">
        <v>41064</v>
      </c>
      <c r="B889">
        <v>2012</v>
      </c>
      <c r="C889">
        <v>6</v>
      </c>
      <c r="D889">
        <v>6</v>
      </c>
      <c r="E889">
        <v>7.446809</v>
      </c>
      <c r="F889">
        <v>8.5843749999999996</v>
      </c>
      <c r="G889">
        <v>7.9260419999999998</v>
      </c>
      <c r="H889">
        <v>7.2374999999999998</v>
      </c>
      <c r="I889">
        <v>9.0250000000000004</v>
      </c>
      <c r="J889">
        <v>10.393750000000001</v>
      </c>
      <c r="K889" t="s">
        <v>34</v>
      </c>
      <c r="L889" t="s">
        <v>34</v>
      </c>
      <c r="M889" t="s">
        <v>34</v>
      </c>
      <c r="N889" t="s">
        <v>34</v>
      </c>
      <c r="O889" t="s">
        <v>34</v>
      </c>
      <c r="P889" t="s">
        <v>34</v>
      </c>
    </row>
    <row r="890" spans="1:16" x14ac:dyDescent="0.3">
      <c r="A890">
        <v>41065</v>
      </c>
      <c r="B890">
        <v>2012</v>
      </c>
      <c r="C890">
        <v>6</v>
      </c>
      <c r="D890">
        <v>7</v>
      </c>
      <c r="E890">
        <v>7.7</v>
      </c>
      <c r="F890">
        <v>8.5677079999999997</v>
      </c>
      <c r="G890">
        <v>8.0802080000000007</v>
      </c>
      <c r="H890">
        <v>7.2677079999999998</v>
      </c>
      <c r="I890">
        <v>8.5864580000000004</v>
      </c>
      <c r="J890">
        <v>10.4</v>
      </c>
      <c r="K890" t="s">
        <v>34</v>
      </c>
      <c r="L890" t="s">
        <v>34</v>
      </c>
      <c r="M890" t="s">
        <v>34</v>
      </c>
      <c r="N890" t="s">
        <v>34</v>
      </c>
      <c r="O890" t="s">
        <v>34</v>
      </c>
      <c r="P890" t="s">
        <v>34</v>
      </c>
    </row>
    <row r="891" spans="1:16" x14ac:dyDescent="0.3">
      <c r="A891">
        <v>41066</v>
      </c>
      <c r="B891">
        <v>2012</v>
      </c>
      <c r="C891">
        <v>6</v>
      </c>
      <c r="D891">
        <v>8</v>
      </c>
      <c r="E891">
        <v>7.1578949999999999</v>
      </c>
      <c r="F891">
        <v>8.636082</v>
      </c>
      <c r="G891">
        <v>7.4447919999999996</v>
      </c>
      <c r="H891">
        <v>7.2888890000000002</v>
      </c>
      <c r="I891">
        <v>8.498958</v>
      </c>
      <c r="J891">
        <v>9.7229170000000007</v>
      </c>
      <c r="K891" t="s">
        <v>34</v>
      </c>
      <c r="L891" t="s">
        <v>34</v>
      </c>
      <c r="M891" t="s">
        <v>34</v>
      </c>
      <c r="N891" t="s">
        <v>34</v>
      </c>
      <c r="O891" t="s">
        <v>34</v>
      </c>
      <c r="P891" t="s">
        <v>34</v>
      </c>
    </row>
    <row r="892" spans="1:16" x14ac:dyDescent="0.3">
      <c r="A892">
        <v>41067</v>
      </c>
      <c r="B892">
        <v>2012</v>
      </c>
      <c r="C892">
        <v>6</v>
      </c>
      <c r="D892">
        <v>9</v>
      </c>
      <c r="E892">
        <v>6.5084210000000002</v>
      </c>
      <c r="F892">
        <v>8.4979169999999993</v>
      </c>
      <c r="G892">
        <v>6.9717390000000004</v>
      </c>
      <c r="H892">
        <v>7.3265310000000001</v>
      </c>
      <c r="I892">
        <v>8.2423909999999996</v>
      </c>
      <c r="J892">
        <v>9.5749999999999993</v>
      </c>
      <c r="K892" t="s">
        <v>34</v>
      </c>
      <c r="L892" t="s">
        <v>34</v>
      </c>
      <c r="M892" t="s">
        <v>34</v>
      </c>
      <c r="N892" t="s">
        <v>34</v>
      </c>
      <c r="O892" t="s">
        <v>34</v>
      </c>
      <c r="P892" t="s">
        <v>34</v>
      </c>
    </row>
    <row r="893" spans="1:16" x14ac:dyDescent="0.3">
      <c r="A893">
        <v>41068</v>
      </c>
      <c r="B893">
        <v>2012</v>
      </c>
      <c r="C893">
        <v>6</v>
      </c>
      <c r="D893">
        <v>10</v>
      </c>
      <c r="E893">
        <v>7.2265959999999998</v>
      </c>
      <c r="F893">
        <v>8.5459180000000003</v>
      </c>
      <c r="G893">
        <v>7.7163040000000001</v>
      </c>
      <c r="H893">
        <v>7.3812499999999996</v>
      </c>
      <c r="I893">
        <v>8.9156250000000004</v>
      </c>
      <c r="J893">
        <v>10.129167000000001</v>
      </c>
      <c r="K893" t="s">
        <v>34</v>
      </c>
      <c r="L893" t="s">
        <v>34</v>
      </c>
      <c r="M893" t="s">
        <v>34</v>
      </c>
      <c r="N893" t="s">
        <v>34</v>
      </c>
      <c r="O893" t="s">
        <v>34</v>
      </c>
      <c r="P893" t="s">
        <v>34</v>
      </c>
    </row>
    <row r="894" spans="1:16" x14ac:dyDescent="0.3">
      <c r="A894">
        <v>41069</v>
      </c>
      <c r="B894">
        <v>2012</v>
      </c>
      <c r="C894">
        <v>6</v>
      </c>
      <c r="D894">
        <v>11</v>
      </c>
      <c r="E894">
        <v>7.9957450000000003</v>
      </c>
      <c r="F894">
        <v>9.2112239999999996</v>
      </c>
      <c r="G894">
        <v>8.6052079999999993</v>
      </c>
      <c r="H894">
        <v>7.4187500000000002</v>
      </c>
      <c r="I894">
        <v>9.4749999999999996</v>
      </c>
      <c r="J894">
        <v>10.918749999999999</v>
      </c>
      <c r="K894" t="s">
        <v>34</v>
      </c>
      <c r="L894" t="s">
        <v>34</v>
      </c>
      <c r="M894" t="s">
        <v>34</v>
      </c>
      <c r="N894" t="s">
        <v>34</v>
      </c>
      <c r="O894" t="s">
        <v>34</v>
      </c>
      <c r="P894" t="s">
        <v>34</v>
      </c>
    </row>
    <row r="895" spans="1:16" x14ac:dyDescent="0.3">
      <c r="A895">
        <v>41070</v>
      </c>
      <c r="B895">
        <v>2012</v>
      </c>
      <c r="C895">
        <v>6</v>
      </c>
      <c r="D895">
        <v>12</v>
      </c>
      <c r="E895">
        <v>8.4231580000000008</v>
      </c>
      <c r="F895">
        <v>9.625</v>
      </c>
      <c r="G895">
        <v>9.0364579999999997</v>
      </c>
      <c r="H895">
        <v>7.484375</v>
      </c>
      <c r="I895">
        <v>9.6208329999999993</v>
      </c>
      <c r="J895">
        <v>11.135417</v>
      </c>
      <c r="K895" t="s">
        <v>34</v>
      </c>
      <c r="L895" t="s">
        <v>34</v>
      </c>
      <c r="M895" t="s">
        <v>34</v>
      </c>
      <c r="N895" t="s">
        <v>34</v>
      </c>
      <c r="O895" t="s">
        <v>34</v>
      </c>
      <c r="P895" t="s">
        <v>34</v>
      </c>
    </row>
    <row r="896" spans="1:16" x14ac:dyDescent="0.3">
      <c r="A896">
        <v>41071</v>
      </c>
      <c r="B896">
        <v>2012</v>
      </c>
      <c r="C896">
        <v>6</v>
      </c>
      <c r="D896">
        <v>13</v>
      </c>
      <c r="E896">
        <v>9.0765960000000003</v>
      </c>
      <c r="F896">
        <v>9.6781249999999996</v>
      </c>
      <c r="G896">
        <v>9.7218750000000007</v>
      </c>
      <c r="H896">
        <v>7.5250000000000004</v>
      </c>
      <c r="I896">
        <v>10.3</v>
      </c>
      <c r="J896">
        <v>11.512499999999999</v>
      </c>
      <c r="K896" t="s">
        <v>34</v>
      </c>
      <c r="L896" t="s">
        <v>34</v>
      </c>
      <c r="M896" t="s">
        <v>34</v>
      </c>
      <c r="N896" t="s">
        <v>34</v>
      </c>
      <c r="O896" t="s">
        <v>34</v>
      </c>
      <c r="P896" t="s">
        <v>34</v>
      </c>
    </row>
    <row r="897" spans="1:16" x14ac:dyDescent="0.3">
      <c r="A897">
        <v>41072</v>
      </c>
      <c r="B897">
        <v>2012</v>
      </c>
      <c r="C897">
        <v>6</v>
      </c>
      <c r="D897">
        <v>14</v>
      </c>
      <c r="E897">
        <v>8.8670209999999994</v>
      </c>
      <c r="F897">
        <v>9.6</v>
      </c>
      <c r="G897">
        <v>9.65</v>
      </c>
      <c r="H897">
        <v>7.5291670000000002</v>
      </c>
      <c r="I897">
        <v>10.219792</v>
      </c>
      <c r="J897">
        <v>12.085417</v>
      </c>
      <c r="K897" t="s">
        <v>34</v>
      </c>
      <c r="L897" t="s">
        <v>34</v>
      </c>
      <c r="M897" t="s">
        <v>34</v>
      </c>
      <c r="N897" t="s">
        <v>34</v>
      </c>
      <c r="O897" t="s">
        <v>34</v>
      </c>
      <c r="P897" t="s">
        <v>34</v>
      </c>
    </row>
    <row r="898" spans="1:16" x14ac:dyDescent="0.3">
      <c r="A898">
        <v>41073</v>
      </c>
      <c r="B898">
        <v>2012</v>
      </c>
      <c r="C898">
        <v>6</v>
      </c>
      <c r="D898">
        <v>15</v>
      </c>
      <c r="E898">
        <v>8.9723400000000009</v>
      </c>
      <c r="F898">
        <v>10.055999999999999</v>
      </c>
      <c r="G898">
        <v>9.969792</v>
      </c>
      <c r="H898">
        <v>7.6520830000000002</v>
      </c>
      <c r="I898">
        <v>10.455208000000001</v>
      </c>
      <c r="J898">
        <v>12.464582999999999</v>
      </c>
      <c r="K898" t="s">
        <v>34</v>
      </c>
      <c r="L898" t="s">
        <v>34</v>
      </c>
      <c r="M898" t="s">
        <v>34</v>
      </c>
      <c r="N898" t="s">
        <v>34</v>
      </c>
      <c r="O898" t="s">
        <v>34</v>
      </c>
      <c r="P898" t="s">
        <v>34</v>
      </c>
    </row>
    <row r="899" spans="1:16" x14ac:dyDescent="0.3">
      <c r="A899">
        <v>41074</v>
      </c>
      <c r="B899">
        <v>2012</v>
      </c>
      <c r="C899">
        <v>6</v>
      </c>
      <c r="D899">
        <v>16</v>
      </c>
      <c r="E899">
        <v>9.7968089999999997</v>
      </c>
      <c r="F899">
        <v>10.278124999999999</v>
      </c>
      <c r="G899">
        <v>11.171875</v>
      </c>
      <c r="H899">
        <v>7.6833330000000002</v>
      </c>
      <c r="I899">
        <v>10.989583</v>
      </c>
      <c r="J899">
        <v>13.24375</v>
      </c>
      <c r="K899" t="s">
        <v>34</v>
      </c>
      <c r="L899" t="s">
        <v>34</v>
      </c>
      <c r="M899" t="s">
        <v>34</v>
      </c>
      <c r="N899" t="s">
        <v>34</v>
      </c>
      <c r="O899" t="s">
        <v>34</v>
      </c>
      <c r="P899" t="s">
        <v>34</v>
      </c>
    </row>
    <row r="900" spans="1:16" x14ac:dyDescent="0.3">
      <c r="A900">
        <v>41075</v>
      </c>
      <c r="B900">
        <v>2012</v>
      </c>
      <c r="C900">
        <v>6</v>
      </c>
      <c r="D900">
        <v>17</v>
      </c>
      <c r="E900">
        <v>10.482979</v>
      </c>
      <c r="F900">
        <v>10.135417</v>
      </c>
      <c r="G900">
        <v>12.147917</v>
      </c>
      <c r="H900">
        <v>7.7062499999999998</v>
      </c>
      <c r="I900">
        <v>11.398958</v>
      </c>
      <c r="J900">
        <v>13.9125</v>
      </c>
      <c r="K900" t="s">
        <v>34</v>
      </c>
      <c r="L900" t="s">
        <v>34</v>
      </c>
      <c r="M900" t="s">
        <v>34</v>
      </c>
      <c r="N900" t="s">
        <v>34</v>
      </c>
      <c r="O900" t="s">
        <v>34</v>
      </c>
      <c r="P900" t="s">
        <v>34</v>
      </c>
    </row>
    <row r="901" spans="1:16" x14ac:dyDescent="0.3">
      <c r="A901">
        <v>41076</v>
      </c>
      <c r="B901">
        <v>2012</v>
      </c>
      <c r="C901">
        <v>6</v>
      </c>
      <c r="D901">
        <v>18</v>
      </c>
      <c r="E901">
        <v>9.1781249999999996</v>
      </c>
      <c r="F901">
        <v>9.9885420000000007</v>
      </c>
      <c r="G901">
        <v>10.657292</v>
      </c>
      <c r="H901">
        <v>7.6333330000000004</v>
      </c>
      <c r="I901">
        <v>10.217708</v>
      </c>
      <c r="J901">
        <v>12.95</v>
      </c>
      <c r="K901" t="s">
        <v>34</v>
      </c>
      <c r="L901" t="s">
        <v>34</v>
      </c>
      <c r="M901" t="s">
        <v>34</v>
      </c>
      <c r="N901" t="s">
        <v>34</v>
      </c>
      <c r="O901" t="s">
        <v>34</v>
      </c>
      <c r="P901" t="s">
        <v>34</v>
      </c>
    </row>
    <row r="902" spans="1:16" x14ac:dyDescent="0.3">
      <c r="A902">
        <v>41077</v>
      </c>
      <c r="B902">
        <v>2012</v>
      </c>
      <c r="C902">
        <v>6</v>
      </c>
      <c r="D902">
        <v>19</v>
      </c>
      <c r="E902">
        <v>8.3229170000000003</v>
      </c>
      <c r="F902">
        <v>9.6770829999999997</v>
      </c>
      <c r="G902">
        <v>9.3666669999999996</v>
      </c>
      <c r="H902">
        <v>7.6197920000000003</v>
      </c>
      <c r="I902">
        <v>9.5093750000000004</v>
      </c>
      <c r="J902">
        <v>11.324999999999999</v>
      </c>
      <c r="K902" t="s">
        <v>34</v>
      </c>
      <c r="L902" t="s">
        <v>34</v>
      </c>
      <c r="M902" t="s">
        <v>34</v>
      </c>
      <c r="N902" t="s">
        <v>34</v>
      </c>
      <c r="O902" t="s">
        <v>34</v>
      </c>
      <c r="P902" t="s">
        <v>34</v>
      </c>
    </row>
    <row r="903" spans="1:16" x14ac:dyDescent="0.3">
      <c r="A903">
        <v>41078</v>
      </c>
      <c r="B903">
        <v>2012</v>
      </c>
      <c r="C903">
        <v>6</v>
      </c>
      <c r="D903">
        <v>20</v>
      </c>
      <c r="E903">
        <v>8.9521280000000001</v>
      </c>
      <c r="F903">
        <v>9.859375</v>
      </c>
      <c r="G903">
        <v>9.7770829999999993</v>
      </c>
      <c r="H903">
        <v>7.7052079999999998</v>
      </c>
      <c r="I903">
        <v>10.161458</v>
      </c>
      <c r="J903">
        <v>11.7</v>
      </c>
      <c r="K903" t="s">
        <v>34</v>
      </c>
      <c r="L903" t="s">
        <v>34</v>
      </c>
      <c r="M903" t="s">
        <v>34</v>
      </c>
      <c r="N903" t="s">
        <v>34</v>
      </c>
      <c r="O903" t="s">
        <v>34</v>
      </c>
      <c r="P903" t="s">
        <v>34</v>
      </c>
    </row>
    <row r="904" spans="1:16" x14ac:dyDescent="0.3">
      <c r="A904">
        <v>41079</v>
      </c>
      <c r="B904">
        <v>2012</v>
      </c>
      <c r="C904">
        <v>6</v>
      </c>
      <c r="D904">
        <v>21</v>
      </c>
      <c r="E904">
        <v>9.9968090000000007</v>
      </c>
      <c r="F904">
        <v>9.8843750000000004</v>
      </c>
      <c r="G904">
        <v>11.231249999999999</v>
      </c>
      <c r="H904">
        <v>7.7864579999999997</v>
      </c>
      <c r="I904">
        <v>10.914583</v>
      </c>
      <c r="J904">
        <v>13.189583000000001</v>
      </c>
      <c r="K904" t="s">
        <v>34</v>
      </c>
      <c r="L904" t="s">
        <v>34</v>
      </c>
      <c r="M904" t="s">
        <v>34</v>
      </c>
      <c r="N904" t="s">
        <v>34</v>
      </c>
      <c r="O904" t="s">
        <v>34</v>
      </c>
      <c r="P904" t="s">
        <v>34</v>
      </c>
    </row>
    <row r="905" spans="1:16" x14ac:dyDescent="0.3">
      <c r="A905">
        <v>41080</v>
      </c>
      <c r="B905">
        <v>2012</v>
      </c>
      <c r="C905">
        <v>6</v>
      </c>
      <c r="D905">
        <v>22</v>
      </c>
      <c r="E905">
        <v>9.2604170000000003</v>
      </c>
      <c r="F905">
        <v>9.9489579999999993</v>
      </c>
      <c r="G905">
        <v>11.064583000000001</v>
      </c>
      <c r="H905">
        <v>7.7218749999999998</v>
      </c>
      <c r="I905">
        <v>10.014583</v>
      </c>
      <c r="J905">
        <v>12.668749999999999</v>
      </c>
      <c r="K905" t="s">
        <v>34</v>
      </c>
      <c r="L905" t="s">
        <v>34</v>
      </c>
      <c r="M905" t="s">
        <v>34</v>
      </c>
      <c r="N905" t="s">
        <v>34</v>
      </c>
      <c r="O905" t="s">
        <v>34</v>
      </c>
      <c r="P905" t="s">
        <v>34</v>
      </c>
    </row>
    <row r="906" spans="1:16" x14ac:dyDescent="0.3">
      <c r="A906">
        <v>41081</v>
      </c>
      <c r="B906">
        <v>2012</v>
      </c>
      <c r="C906">
        <v>6</v>
      </c>
      <c r="D906">
        <v>23</v>
      </c>
      <c r="E906">
        <v>8.7927079999999993</v>
      </c>
      <c r="F906">
        <v>10.451515000000001</v>
      </c>
      <c r="G906">
        <v>10.282292</v>
      </c>
      <c r="H906">
        <v>7.7020200000000001</v>
      </c>
      <c r="I906">
        <v>9.9656249999999993</v>
      </c>
      <c r="J906">
        <v>11.410417000000001</v>
      </c>
      <c r="K906" t="s">
        <v>34</v>
      </c>
      <c r="L906" t="s">
        <v>34</v>
      </c>
      <c r="M906" t="s">
        <v>34</v>
      </c>
      <c r="N906" t="s">
        <v>34</v>
      </c>
      <c r="O906" t="s">
        <v>34</v>
      </c>
      <c r="P906" t="s">
        <v>34</v>
      </c>
    </row>
    <row r="907" spans="1:16" x14ac:dyDescent="0.3">
      <c r="A907">
        <v>41082</v>
      </c>
      <c r="B907">
        <v>2012</v>
      </c>
      <c r="C907">
        <v>6</v>
      </c>
      <c r="D907">
        <v>24</v>
      </c>
      <c r="E907">
        <v>8.6842109999999995</v>
      </c>
      <c r="F907">
        <v>10.790625</v>
      </c>
      <c r="G907">
        <v>9.9760419999999996</v>
      </c>
      <c r="H907">
        <v>7.717708</v>
      </c>
      <c r="I907">
        <v>10.153124999999999</v>
      </c>
      <c r="J907">
        <v>11.90625</v>
      </c>
      <c r="K907" t="s">
        <v>34</v>
      </c>
      <c r="L907" t="s">
        <v>34</v>
      </c>
      <c r="M907" t="s">
        <v>34</v>
      </c>
      <c r="N907" t="s">
        <v>34</v>
      </c>
      <c r="O907" t="s">
        <v>34</v>
      </c>
      <c r="P907" t="s">
        <v>34</v>
      </c>
    </row>
    <row r="908" spans="1:16" x14ac:dyDescent="0.3">
      <c r="A908">
        <v>41083</v>
      </c>
      <c r="B908">
        <v>2012</v>
      </c>
      <c r="C908">
        <v>6</v>
      </c>
      <c r="D908">
        <v>25</v>
      </c>
      <c r="E908">
        <v>8.1489580000000004</v>
      </c>
      <c r="F908">
        <v>11.097917000000001</v>
      </c>
      <c r="G908">
        <v>9.5239580000000004</v>
      </c>
      <c r="H908">
        <v>7.719792</v>
      </c>
      <c r="I908">
        <v>9.5812500000000007</v>
      </c>
      <c r="J908">
        <v>11.570833</v>
      </c>
      <c r="K908" t="s">
        <v>34</v>
      </c>
      <c r="L908" t="s">
        <v>34</v>
      </c>
      <c r="M908" t="s">
        <v>34</v>
      </c>
      <c r="N908" t="s">
        <v>34</v>
      </c>
      <c r="O908" t="s">
        <v>34</v>
      </c>
      <c r="P908" t="s">
        <v>34</v>
      </c>
    </row>
    <row r="909" spans="1:16" x14ac:dyDescent="0.3">
      <c r="A909">
        <v>41084</v>
      </c>
      <c r="B909">
        <v>2012</v>
      </c>
      <c r="C909">
        <v>6</v>
      </c>
      <c r="D909">
        <v>26</v>
      </c>
      <c r="E909">
        <v>8.225263</v>
      </c>
      <c r="F909">
        <v>11.296875</v>
      </c>
      <c r="G909">
        <v>9.3656249999999996</v>
      </c>
      <c r="H909">
        <v>7.748958</v>
      </c>
      <c r="I909">
        <v>9.7093749999999996</v>
      </c>
      <c r="J909">
        <v>11.05625</v>
      </c>
      <c r="K909" t="s">
        <v>34</v>
      </c>
      <c r="L909" t="s">
        <v>34</v>
      </c>
      <c r="M909" t="s">
        <v>34</v>
      </c>
      <c r="N909" t="s">
        <v>34</v>
      </c>
      <c r="O909" t="s">
        <v>34</v>
      </c>
      <c r="P909" t="s">
        <v>34</v>
      </c>
    </row>
    <row r="910" spans="1:16" x14ac:dyDescent="0.3">
      <c r="A910">
        <v>41085</v>
      </c>
      <c r="B910">
        <v>2012</v>
      </c>
      <c r="C910">
        <v>6</v>
      </c>
      <c r="D910">
        <v>27</v>
      </c>
      <c r="E910">
        <v>8.8989469999999997</v>
      </c>
      <c r="F910">
        <v>11.277082999999999</v>
      </c>
      <c r="G910">
        <v>9.4375</v>
      </c>
      <c r="H910">
        <v>7.8072920000000003</v>
      </c>
      <c r="I910">
        <v>10.392708000000001</v>
      </c>
      <c r="J910">
        <v>11.95</v>
      </c>
      <c r="K910" t="s">
        <v>34</v>
      </c>
      <c r="L910" t="s">
        <v>34</v>
      </c>
      <c r="M910" t="s">
        <v>34</v>
      </c>
      <c r="N910" t="s">
        <v>34</v>
      </c>
      <c r="O910" t="s">
        <v>34</v>
      </c>
      <c r="P910" t="s">
        <v>34</v>
      </c>
    </row>
    <row r="911" spans="1:16" x14ac:dyDescent="0.3">
      <c r="A911">
        <v>41086</v>
      </c>
      <c r="B911">
        <v>2012</v>
      </c>
      <c r="C911">
        <v>6</v>
      </c>
      <c r="D911">
        <v>28</v>
      </c>
      <c r="E911">
        <v>9.3989580000000004</v>
      </c>
      <c r="F911">
        <v>11.277659999999999</v>
      </c>
      <c r="G911">
        <v>10.311458</v>
      </c>
      <c r="H911">
        <v>7.8416670000000002</v>
      </c>
      <c r="I911">
        <v>10.657292</v>
      </c>
      <c r="J911">
        <v>12.672917</v>
      </c>
      <c r="K911" t="s">
        <v>34</v>
      </c>
      <c r="L911" t="s">
        <v>34</v>
      </c>
      <c r="M911" t="s">
        <v>34</v>
      </c>
      <c r="N911" t="s">
        <v>34</v>
      </c>
      <c r="O911" t="s">
        <v>34</v>
      </c>
      <c r="P911" t="s">
        <v>34</v>
      </c>
    </row>
    <row r="912" spans="1:16" x14ac:dyDescent="0.3">
      <c r="A912">
        <v>41087</v>
      </c>
      <c r="B912">
        <v>2012</v>
      </c>
      <c r="C912">
        <v>6</v>
      </c>
      <c r="D912">
        <v>29</v>
      </c>
      <c r="E912">
        <v>9.7104169999999996</v>
      </c>
      <c r="F912">
        <v>11.362500000000001</v>
      </c>
      <c r="G912">
        <v>10.947917</v>
      </c>
      <c r="H912">
        <v>7.8656249999999996</v>
      </c>
      <c r="I912">
        <v>10.622916999999999</v>
      </c>
      <c r="J912">
        <v>12.625</v>
      </c>
      <c r="K912" t="s">
        <v>34</v>
      </c>
      <c r="L912" t="s">
        <v>34</v>
      </c>
      <c r="M912" t="s">
        <v>34</v>
      </c>
      <c r="N912" t="s">
        <v>34</v>
      </c>
      <c r="O912" t="s">
        <v>34</v>
      </c>
      <c r="P912" t="s">
        <v>34</v>
      </c>
    </row>
    <row r="913" spans="1:16" x14ac:dyDescent="0.3">
      <c r="A913">
        <v>41088</v>
      </c>
      <c r="B913">
        <v>2012</v>
      </c>
      <c r="C913">
        <v>6</v>
      </c>
      <c r="D913">
        <v>30</v>
      </c>
      <c r="E913">
        <v>9.5822920000000007</v>
      </c>
      <c r="F913">
        <v>11.893750000000001</v>
      </c>
      <c r="G913">
        <v>11.211458</v>
      </c>
      <c r="H913">
        <v>7.8385420000000003</v>
      </c>
      <c r="I913">
        <v>10.498958</v>
      </c>
      <c r="J913">
        <v>12.683332999999999</v>
      </c>
      <c r="K913" t="s">
        <v>34</v>
      </c>
      <c r="L913" t="s">
        <v>34</v>
      </c>
      <c r="M913" t="s">
        <v>34</v>
      </c>
      <c r="N913" t="s">
        <v>34</v>
      </c>
      <c r="O913" t="s">
        <v>34</v>
      </c>
      <c r="P913" t="s">
        <v>34</v>
      </c>
    </row>
    <row r="914" spans="1:16" x14ac:dyDescent="0.3">
      <c r="A914">
        <v>41089</v>
      </c>
      <c r="B914">
        <v>2012</v>
      </c>
      <c r="C914">
        <v>7</v>
      </c>
      <c r="D914">
        <v>1</v>
      </c>
      <c r="E914">
        <v>10.054167</v>
      </c>
      <c r="F914">
        <v>11.791667</v>
      </c>
      <c r="G914">
        <v>11.740625</v>
      </c>
      <c r="H914">
        <v>7.9124999999999996</v>
      </c>
      <c r="I914">
        <v>11.239583</v>
      </c>
      <c r="J914">
        <v>12.96875</v>
      </c>
      <c r="K914" t="s">
        <v>34</v>
      </c>
      <c r="L914" t="s">
        <v>34</v>
      </c>
      <c r="M914" t="s">
        <v>34</v>
      </c>
      <c r="N914" t="s">
        <v>34</v>
      </c>
      <c r="O914" t="s">
        <v>34</v>
      </c>
      <c r="P914" t="s">
        <v>34</v>
      </c>
    </row>
    <row r="915" spans="1:16" x14ac:dyDescent="0.3">
      <c r="A915">
        <v>41090</v>
      </c>
      <c r="B915">
        <v>2012</v>
      </c>
      <c r="C915">
        <v>7</v>
      </c>
      <c r="D915">
        <v>2</v>
      </c>
      <c r="E915">
        <v>10.676042000000001</v>
      </c>
      <c r="F915">
        <v>11.636457999999999</v>
      </c>
      <c r="G915">
        <v>12.442708</v>
      </c>
      <c r="H915">
        <v>7.9406249999999998</v>
      </c>
      <c r="I915">
        <v>11.638541999999999</v>
      </c>
      <c r="J915">
        <v>13.475</v>
      </c>
      <c r="K915" t="s">
        <v>34</v>
      </c>
      <c r="L915" t="s">
        <v>34</v>
      </c>
      <c r="M915" t="s">
        <v>34</v>
      </c>
      <c r="N915" t="s">
        <v>34</v>
      </c>
      <c r="O915" t="s">
        <v>34</v>
      </c>
      <c r="P915" t="s">
        <v>34</v>
      </c>
    </row>
    <row r="916" spans="1:16" x14ac:dyDescent="0.3">
      <c r="A916">
        <v>41091</v>
      </c>
      <c r="B916">
        <v>2012</v>
      </c>
      <c r="C916">
        <v>7</v>
      </c>
      <c r="D916">
        <v>3</v>
      </c>
      <c r="E916">
        <v>10.097917000000001</v>
      </c>
      <c r="F916">
        <v>12.204167</v>
      </c>
      <c r="G916">
        <v>11.952173999999999</v>
      </c>
      <c r="H916">
        <v>7.9489580000000002</v>
      </c>
      <c r="I916">
        <v>11.302174000000001</v>
      </c>
      <c r="J916">
        <v>13.75625</v>
      </c>
      <c r="K916" t="s">
        <v>34</v>
      </c>
      <c r="L916" t="s">
        <v>34</v>
      </c>
      <c r="M916" t="s">
        <v>34</v>
      </c>
      <c r="N916" t="s">
        <v>34</v>
      </c>
      <c r="O916" t="s">
        <v>34</v>
      </c>
      <c r="P916" t="s">
        <v>34</v>
      </c>
    </row>
    <row r="917" spans="1:16" x14ac:dyDescent="0.3">
      <c r="A917">
        <v>41092</v>
      </c>
      <c r="B917">
        <v>2012</v>
      </c>
      <c r="C917">
        <v>7</v>
      </c>
      <c r="D917">
        <v>4</v>
      </c>
      <c r="E917">
        <v>9.8854170000000003</v>
      </c>
      <c r="F917">
        <v>12.121874999999999</v>
      </c>
      <c r="G917">
        <v>11.295833</v>
      </c>
      <c r="H917">
        <v>8.0567010000000003</v>
      </c>
      <c r="I917">
        <v>11.067708</v>
      </c>
      <c r="J917">
        <v>13.285417000000001</v>
      </c>
      <c r="K917" t="s">
        <v>34</v>
      </c>
      <c r="L917" t="s">
        <v>34</v>
      </c>
      <c r="M917" t="s">
        <v>34</v>
      </c>
      <c r="N917" t="s">
        <v>34</v>
      </c>
      <c r="O917" t="s">
        <v>34</v>
      </c>
      <c r="P917" t="s">
        <v>34</v>
      </c>
    </row>
    <row r="918" spans="1:16" x14ac:dyDescent="0.3">
      <c r="A918">
        <v>41093</v>
      </c>
      <c r="B918">
        <v>2012</v>
      </c>
      <c r="C918">
        <v>7</v>
      </c>
      <c r="D918">
        <v>5</v>
      </c>
      <c r="E918">
        <v>10.25625</v>
      </c>
      <c r="F918">
        <v>12.377083000000001</v>
      </c>
      <c r="G918">
        <v>11.954167</v>
      </c>
      <c r="H918">
        <v>8.0895829999999993</v>
      </c>
      <c r="I918">
        <v>11.411458</v>
      </c>
      <c r="J918">
        <v>13.6875</v>
      </c>
      <c r="K918" t="s">
        <v>34</v>
      </c>
      <c r="L918" t="s">
        <v>34</v>
      </c>
      <c r="M918" t="s">
        <v>34</v>
      </c>
      <c r="N918" t="s">
        <v>34</v>
      </c>
      <c r="O918" t="s">
        <v>34</v>
      </c>
      <c r="P918" t="s">
        <v>34</v>
      </c>
    </row>
    <row r="919" spans="1:16" x14ac:dyDescent="0.3">
      <c r="A919">
        <v>41094</v>
      </c>
      <c r="B919">
        <v>2012</v>
      </c>
      <c r="C919">
        <v>7</v>
      </c>
      <c r="D919">
        <v>6</v>
      </c>
      <c r="E919">
        <v>10.71875</v>
      </c>
      <c r="F919">
        <v>12.713542</v>
      </c>
      <c r="G919">
        <v>12.857291999999999</v>
      </c>
      <c r="H919">
        <v>8.2604170000000003</v>
      </c>
      <c r="I919">
        <v>11.857291999999999</v>
      </c>
      <c r="J919">
        <v>14.31875</v>
      </c>
      <c r="K919" t="s">
        <v>34</v>
      </c>
      <c r="L919" t="s">
        <v>34</v>
      </c>
      <c r="M919" t="s">
        <v>34</v>
      </c>
      <c r="N919" t="s">
        <v>34</v>
      </c>
      <c r="O919" t="s">
        <v>34</v>
      </c>
      <c r="P919" t="s">
        <v>34</v>
      </c>
    </row>
    <row r="920" spans="1:16" x14ac:dyDescent="0.3">
      <c r="A920">
        <v>41095</v>
      </c>
      <c r="B920">
        <v>2012</v>
      </c>
      <c r="C920">
        <v>7</v>
      </c>
      <c r="D920">
        <v>7</v>
      </c>
      <c r="E920">
        <v>11.053125</v>
      </c>
      <c r="F920">
        <v>12.926042000000001</v>
      </c>
      <c r="G920">
        <v>13.726042</v>
      </c>
      <c r="H920">
        <v>8.3797979999999992</v>
      </c>
      <c r="I920">
        <v>12.265625</v>
      </c>
      <c r="J920">
        <v>15.027082999999999</v>
      </c>
      <c r="K920" t="s">
        <v>34</v>
      </c>
      <c r="L920" t="s">
        <v>34</v>
      </c>
      <c r="M920" t="s">
        <v>34</v>
      </c>
      <c r="N920" t="s">
        <v>34</v>
      </c>
      <c r="O920" t="s">
        <v>34</v>
      </c>
      <c r="P920" t="s">
        <v>34</v>
      </c>
    </row>
    <row r="921" spans="1:16" x14ac:dyDescent="0.3">
      <c r="A921">
        <v>41096</v>
      </c>
      <c r="B921">
        <v>2012</v>
      </c>
      <c r="C921">
        <v>7</v>
      </c>
      <c r="D921">
        <v>8</v>
      </c>
      <c r="E921">
        <v>11.505262999999999</v>
      </c>
      <c r="F921">
        <v>13.240625</v>
      </c>
      <c r="G921">
        <v>14.632292</v>
      </c>
      <c r="H921">
        <v>8.4656249999999993</v>
      </c>
      <c r="I921">
        <v>12.50625</v>
      </c>
      <c r="J921">
        <v>15.470833000000001</v>
      </c>
      <c r="K921" t="s">
        <v>34</v>
      </c>
      <c r="L921" t="s">
        <v>34</v>
      </c>
      <c r="M921" t="s">
        <v>34</v>
      </c>
      <c r="N921" t="s">
        <v>34</v>
      </c>
      <c r="O921" t="s">
        <v>34</v>
      </c>
      <c r="P921" t="s">
        <v>34</v>
      </c>
    </row>
    <row r="922" spans="1:16" x14ac:dyDescent="0.3">
      <c r="A922">
        <v>41097</v>
      </c>
      <c r="B922">
        <v>2012</v>
      </c>
      <c r="C922">
        <v>7</v>
      </c>
      <c r="D922">
        <v>9</v>
      </c>
      <c r="E922">
        <v>11.696875</v>
      </c>
      <c r="F922">
        <v>13.146875</v>
      </c>
      <c r="G922">
        <v>15.280208</v>
      </c>
      <c r="H922">
        <v>8.2416669999999996</v>
      </c>
      <c r="I922">
        <v>12.746874999999999</v>
      </c>
      <c r="J922">
        <v>15.768750000000001</v>
      </c>
      <c r="K922" t="s">
        <v>34</v>
      </c>
      <c r="L922" t="s">
        <v>34</v>
      </c>
      <c r="M922" t="s">
        <v>34</v>
      </c>
      <c r="N922" t="s">
        <v>34</v>
      </c>
      <c r="O922" t="s">
        <v>34</v>
      </c>
      <c r="P922" t="s">
        <v>34</v>
      </c>
    </row>
    <row r="923" spans="1:16" x14ac:dyDescent="0.3">
      <c r="A923">
        <v>41098</v>
      </c>
      <c r="B923">
        <v>2012</v>
      </c>
      <c r="C923">
        <v>7</v>
      </c>
      <c r="D923">
        <v>10</v>
      </c>
      <c r="E923">
        <v>11.503125000000001</v>
      </c>
      <c r="F923">
        <v>13.279166999999999</v>
      </c>
      <c r="G923">
        <v>15.153124999999999</v>
      </c>
      <c r="H923">
        <v>8.188542</v>
      </c>
      <c r="I923">
        <v>12.551042000000001</v>
      </c>
      <c r="J923">
        <v>15.579167</v>
      </c>
      <c r="K923" t="s">
        <v>34</v>
      </c>
      <c r="L923" t="s">
        <v>34</v>
      </c>
      <c r="M923" t="s">
        <v>34</v>
      </c>
      <c r="N923" t="s">
        <v>34</v>
      </c>
      <c r="O923" t="s">
        <v>34</v>
      </c>
      <c r="P923" t="s">
        <v>34</v>
      </c>
    </row>
    <row r="924" spans="1:16" x14ac:dyDescent="0.3">
      <c r="A924">
        <v>41099</v>
      </c>
      <c r="B924">
        <v>2012</v>
      </c>
      <c r="C924">
        <v>7</v>
      </c>
      <c r="D924">
        <v>11</v>
      </c>
      <c r="E924">
        <v>11.571875</v>
      </c>
      <c r="F924">
        <v>13.663542</v>
      </c>
      <c r="G924">
        <v>15.268750000000001</v>
      </c>
      <c r="H924">
        <v>8.2114580000000004</v>
      </c>
      <c r="I924">
        <v>12.730207999999999</v>
      </c>
      <c r="J924">
        <v>15.53125</v>
      </c>
      <c r="K924" t="s">
        <v>34</v>
      </c>
      <c r="L924" t="s">
        <v>34</v>
      </c>
      <c r="M924" t="s">
        <v>34</v>
      </c>
      <c r="N924" t="s">
        <v>34</v>
      </c>
      <c r="O924" t="s">
        <v>34</v>
      </c>
      <c r="P924" t="s">
        <v>34</v>
      </c>
    </row>
    <row r="925" spans="1:16" x14ac:dyDescent="0.3">
      <c r="A925">
        <v>41100</v>
      </c>
      <c r="B925">
        <v>2012</v>
      </c>
      <c r="C925">
        <v>7</v>
      </c>
      <c r="D925">
        <v>12</v>
      </c>
      <c r="E925">
        <v>11.643750000000001</v>
      </c>
      <c r="F925">
        <v>13.287629000000001</v>
      </c>
      <c r="G925">
        <v>15.407292</v>
      </c>
      <c r="H925">
        <v>8.2302079999999993</v>
      </c>
      <c r="I925">
        <v>12.832979</v>
      </c>
      <c r="J925">
        <v>15.71875</v>
      </c>
      <c r="K925" t="s">
        <v>34</v>
      </c>
      <c r="L925" t="s">
        <v>34</v>
      </c>
      <c r="M925" t="s">
        <v>34</v>
      </c>
      <c r="N925" t="s">
        <v>34</v>
      </c>
      <c r="O925" t="s">
        <v>34</v>
      </c>
      <c r="P925" t="s">
        <v>34</v>
      </c>
    </row>
    <row r="926" spans="1:16" x14ac:dyDescent="0.3">
      <c r="A926">
        <v>41101</v>
      </c>
      <c r="B926">
        <v>2012</v>
      </c>
      <c r="C926">
        <v>7</v>
      </c>
      <c r="D926">
        <v>13</v>
      </c>
      <c r="E926">
        <v>11.416667</v>
      </c>
      <c r="F926">
        <v>13.715624999999999</v>
      </c>
      <c r="G926">
        <v>15.207292000000001</v>
      </c>
      <c r="H926">
        <v>8.2302079999999993</v>
      </c>
      <c r="I926">
        <v>12.69375</v>
      </c>
      <c r="J926">
        <v>15.839582999999999</v>
      </c>
      <c r="K926" t="s">
        <v>34</v>
      </c>
      <c r="L926" t="s">
        <v>34</v>
      </c>
      <c r="M926" t="s">
        <v>34</v>
      </c>
      <c r="N926" t="s">
        <v>34</v>
      </c>
      <c r="O926" t="s">
        <v>34</v>
      </c>
      <c r="P926" t="s">
        <v>34</v>
      </c>
    </row>
    <row r="927" spans="1:16" x14ac:dyDescent="0.3">
      <c r="A927">
        <v>41102</v>
      </c>
      <c r="B927">
        <v>2012</v>
      </c>
      <c r="C927">
        <v>7</v>
      </c>
      <c r="D927">
        <v>14</v>
      </c>
      <c r="E927">
        <v>11.168749999999999</v>
      </c>
      <c r="F927">
        <v>13.728125</v>
      </c>
      <c r="G927">
        <v>14.908333000000001</v>
      </c>
      <c r="H927">
        <v>8.2093749999999996</v>
      </c>
      <c r="I927">
        <v>12.498958</v>
      </c>
      <c r="J927">
        <v>15.847917000000001</v>
      </c>
      <c r="K927" t="s">
        <v>34</v>
      </c>
      <c r="L927" t="s">
        <v>34</v>
      </c>
      <c r="M927" t="s">
        <v>34</v>
      </c>
      <c r="N927" t="s">
        <v>34</v>
      </c>
      <c r="O927" t="s">
        <v>34</v>
      </c>
      <c r="P927" t="s">
        <v>34</v>
      </c>
    </row>
    <row r="928" spans="1:16" x14ac:dyDescent="0.3">
      <c r="A928">
        <v>41103</v>
      </c>
      <c r="B928">
        <v>2012</v>
      </c>
      <c r="C928">
        <v>7</v>
      </c>
      <c r="D928">
        <v>15</v>
      </c>
      <c r="E928">
        <v>11.258333</v>
      </c>
      <c r="F928">
        <v>13.330208000000001</v>
      </c>
      <c r="G928">
        <v>14.997916999999999</v>
      </c>
      <c r="H928">
        <v>8.1731960000000008</v>
      </c>
      <c r="I928">
        <v>11.904166999999999</v>
      </c>
      <c r="J928">
        <v>14.918749999999999</v>
      </c>
      <c r="K928" t="s">
        <v>34</v>
      </c>
      <c r="L928" t="s">
        <v>34</v>
      </c>
      <c r="M928" t="s">
        <v>34</v>
      </c>
      <c r="N928" t="s">
        <v>34</v>
      </c>
      <c r="O928" t="s">
        <v>34</v>
      </c>
      <c r="P928" t="s">
        <v>34</v>
      </c>
    </row>
    <row r="929" spans="1:16" x14ac:dyDescent="0.3">
      <c r="A929">
        <v>41104</v>
      </c>
      <c r="B929">
        <v>2012</v>
      </c>
      <c r="C929">
        <v>7</v>
      </c>
      <c r="D929">
        <v>16</v>
      </c>
      <c r="E929">
        <v>10.074999999999999</v>
      </c>
      <c r="F929">
        <v>13.248958</v>
      </c>
      <c r="G929">
        <v>13.827083</v>
      </c>
      <c r="H929">
        <v>8.1760420000000007</v>
      </c>
      <c r="I929">
        <v>11.479167</v>
      </c>
      <c r="J929">
        <v>14.1</v>
      </c>
      <c r="K929" t="s">
        <v>34</v>
      </c>
      <c r="L929" t="s">
        <v>34</v>
      </c>
      <c r="M929" t="s">
        <v>34</v>
      </c>
      <c r="N929" t="s">
        <v>34</v>
      </c>
      <c r="O929" t="s">
        <v>34</v>
      </c>
      <c r="P929" t="s">
        <v>34</v>
      </c>
    </row>
    <row r="930" spans="1:16" x14ac:dyDescent="0.3">
      <c r="A930">
        <v>41105</v>
      </c>
      <c r="B930">
        <v>2012</v>
      </c>
      <c r="C930">
        <v>7</v>
      </c>
      <c r="D930">
        <v>17</v>
      </c>
      <c r="E930">
        <v>10.094792</v>
      </c>
      <c r="F930">
        <v>13.444792</v>
      </c>
      <c r="G930">
        <v>13.747916999999999</v>
      </c>
      <c r="H930">
        <v>8.2541670000000007</v>
      </c>
      <c r="I930">
        <v>11.793749999999999</v>
      </c>
      <c r="J930">
        <v>14.120832999999999</v>
      </c>
      <c r="K930" t="s">
        <v>34</v>
      </c>
      <c r="L930" t="s">
        <v>34</v>
      </c>
      <c r="M930" t="s">
        <v>34</v>
      </c>
      <c r="N930" t="s">
        <v>34</v>
      </c>
      <c r="O930" t="s">
        <v>34</v>
      </c>
      <c r="P930" t="s">
        <v>34</v>
      </c>
    </row>
    <row r="931" spans="1:16" x14ac:dyDescent="0.3">
      <c r="A931">
        <v>41106</v>
      </c>
      <c r="B931">
        <v>2012</v>
      </c>
      <c r="C931">
        <v>7</v>
      </c>
      <c r="D931">
        <v>18</v>
      </c>
      <c r="E931">
        <v>10.386457999999999</v>
      </c>
      <c r="F931">
        <v>13.292707999999999</v>
      </c>
      <c r="G931">
        <v>14.03125</v>
      </c>
      <c r="H931">
        <v>8.2708329999999997</v>
      </c>
      <c r="I931">
        <v>11.793749999999999</v>
      </c>
      <c r="J931">
        <v>14.172917</v>
      </c>
      <c r="K931" t="s">
        <v>34</v>
      </c>
      <c r="L931" t="s">
        <v>34</v>
      </c>
      <c r="M931" t="s">
        <v>34</v>
      </c>
      <c r="N931" t="s">
        <v>34</v>
      </c>
      <c r="O931" t="s">
        <v>34</v>
      </c>
      <c r="P931" t="s">
        <v>34</v>
      </c>
    </row>
    <row r="932" spans="1:16" x14ac:dyDescent="0.3">
      <c r="A932">
        <v>41107</v>
      </c>
      <c r="B932">
        <v>2012</v>
      </c>
      <c r="C932">
        <v>7</v>
      </c>
      <c r="D932">
        <v>19</v>
      </c>
      <c r="E932">
        <v>10.722917000000001</v>
      </c>
      <c r="F932">
        <v>13.64</v>
      </c>
      <c r="G932">
        <v>14.559374999999999</v>
      </c>
      <c r="H932">
        <v>8.344792</v>
      </c>
      <c r="I932">
        <v>12.24375</v>
      </c>
      <c r="J932">
        <v>14.766667</v>
      </c>
      <c r="K932" t="s">
        <v>34</v>
      </c>
      <c r="L932" t="s">
        <v>34</v>
      </c>
      <c r="M932" t="s">
        <v>34</v>
      </c>
      <c r="N932" t="s">
        <v>34</v>
      </c>
      <c r="O932" t="s">
        <v>34</v>
      </c>
      <c r="P932" t="s">
        <v>34</v>
      </c>
    </row>
    <row r="933" spans="1:16" x14ac:dyDescent="0.3">
      <c r="A933">
        <v>41108</v>
      </c>
      <c r="B933">
        <v>2012</v>
      </c>
      <c r="C933">
        <v>7</v>
      </c>
      <c r="D933">
        <v>20</v>
      </c>
      <c r="E933">
        <v>10.577083</v>
      </c>
      <c r="F933">
        <v>13.590816</v>
      </c>
      <c r="G933">
        <v>15.208696</v>
      </c>
      <c r="H933">
        <v>8.3062500000000004</v>
      </c>
      <c r="I933">
        <v>12.294791999999999</v>
      </c>
      <c r="J933">
        <v>14.827083</v>
      </c>
      <c r="K933" t="s">
        <v>34</v>
      </c>
      <c r="L933" t="s">
        <v>34</v>
      </c>
      <c r="M933" t="s">
        <v>34</v>
      </c>
      <c r="N933" t="s">
        <v>34</v>
      </c>
      <c r="O933" t="s">
        <v>34</v>
      </c>
      <c r="P933" t="s">
        <v>34</v>
      </c>
    </row>
    <row r="934" spans="1:16" x14ac:dyDescent="0.3">
      <c r="A934">
        <v>41109</v>
      </c>
      <c r="B934">
        <v>2012</v>
      </c>
      <c r="C934">
        <v>7</v>
      </c>
      <c r="D934">
        <v>21</v>
      </c>
      <c r="E934">
        <v>10.845833000000001</v>
      </c>
      <c r="F934">
        <v>13.824999999999999</v>
      </c>
      <c r="G934">
        <v>14.925000000000001</v>
      </c>
      <c r="H934">
        <v>8.3708329999999993</v>
      </c>
      <c r="I934">
        <v>12.591666999999999</v>
      </c>
      <c r="J934">
        <v>15.079167</v>
      </c>
      <c r="K934" t="s">
        <v>34</v>
      </c>
      <c r="L934" t="s">
        <v>34</v>
      </c>
      <c r="M934" t="s">
        <v>34</v>
      </c>
      <c r="N934" t="s">
        <v>34</v>
      </c>
      <c r="O934" t="s">
        <v>34</v>
      </c>
      <c r="P934" t="s">
        <v>34</v>
      </c>
    </row>
    <row r="935" spans="1:16" x14ac:dyDescent="0.3">
      <c r="A935">
        <v>41110</v>
      </c>
      <c r="B935">
        <v>2012</v>
      </c>
      <c r="C935">
        <v>7</v>
      </c>
      <c r="D935">
        <v>22</v>
      </c>
      <c r="E935">
        <v>10.871874999999999</v>
      </c>
      <c r="F935">
        <v>13.778124999999999</v>
      </c>
      <c r="G935">
        <v>14.803125</v>
      </c>
      <c r="H935">
        <v>8.2479169999999993</v>
      </c>
      <c r="I935">
        <v>11.8</v>
      </c>
      <c r="J935">
        <v>14.65625</v>
      </c>
      <c r="K935" t="s">
        <v>34</v>
      </c>
      <c r="L935" t="s">
        <v>34</v>
      </c>
      <c r="M935" t="s">
        <v>34</v>
      </c>
      <c r="N935" t="s">
        <v>34</v>
      </c>
      <c r="O935" t="s">
        <v>34</v>
      </c>
      <c r="P935" t="s">
        <v>34</v>
      </c>
    </row>
    <row r="936" spans="1:16" x14ac:dyDescent="0.3">
      <c r="A936">
        <v>41111</v>
      </c>
      <c r="B936">
        <v>2012</v>
      </c>
      <c r="C936">
        <v>7</v>
      </c>
      <c r="D936">
        <v>23</v>
      </c>
      <c r="E936">
        <v>10.620832999999999</v>
      </c>
      <c r="F936">
        <v>13.436458</v>
      </c>
      <c r="G936">
        <v>13.957292000000001</v>
      </c>
      <c r="H936">
        <v>8.4868690000000004</v>
      </c>
      <c r="I936">
        <v>12.283333000000001</v>
      </c>
      <c r="J936">
        <v>13.975</v>
      </c>
      <c r="K936" t="s">
        <v>34</v>
      </c>
      <c r="L936" t="s">
        <v>34</v>
      </c>
      <c r="M936" t="s">
        <v>34</v>
      </c>
      <c r="N936" t="s">
        <v>34</v>
      </c>
      <c r="O936" t="s">
        <v>34</v>
      </c>
      <c r="P936" t="s">
        <v>34</v>
      </c>
    </row>
    <row r="937" spans="1:16" x14ac:dyDescent="0.3">
      <c r="A937">
        <v>41112</v>
      </c>
      <c r="B937">
        <v>2012</v>
      </c>
      <c r="C937">
        <v>7</v>
      </c>
      <c r="D937">
        <v>24</v>
      </c>
      <c r="E937">
        <v>10.651042</v>
      </c>
      <c r="F937">
        <v>14.008333</v>
      </c>
      <c r="G937">
        <v>14.160417000000001</v>
      </c>
      <c r="H937">
        <v>8.5677079999999997</v>
      </c>
      <c r="I937">
        <v>12.496874999999999</v>
      </c>
      <c r="J937">
        <v>14.86875</v>
      </c>
      <c r="K937" t="s">
        <v>34</v>
      </c>
      <c r="L937" t="s">
        <v>34</v>
      </c>
      <c r="M937" t="s">
        <v>34</v>
      </c>
      <c r="N937" t="s">
        <v>34</v>
      </c>
      <c r="O937" t="s">
        <v>34</v>
      </c>
      <c r="P937" t="s">
        <v>34</v>
      </c>
    </row>
    <row r="938" spans="1:16" x14ac:dyDescent="0.3">
      <c r="A938">
        <v>41113</v>
      </c>
      <c r="B938">
        <v>2012</v>
      </c>
      <c r="C938">
        <v>7</v>
      </c>
      <c r="D938">
        <v>25</v>
      </c>
      <c r="E938">
        <v>11.008333</v>
      </c>
      <c r="F938">
        <v>14.051042000000001</v>
      </c>
      <c r="G938">
        <v>14.944792</v>
      </c>
      <c r="H938">
        <v>8.6072919999999993</v>
      </c>
      <c r="I938">
        <v>12.741667</v>
      </c>
      <c r="J938">
        <v>15.6</v>
      </c>
      <c r="K938" t="s">
        <v>34</v>
      </c>
      <c r="L938" t="s">
        <v>34</v>
      </c>
      <c r="M938" t="s">
        <v>34</v>
      </c>
      <c r="N938" t="s">
        <v>34</v>
      </c>
      <c r="O938" t="s">
        <v>34</v>
      </c>
      <c r="P938" t="s">
        <v>34</v>
      </c>
    </row>
    <row r="939" spans="1:16" x14ac:dyDescent="0.3">
      <c r="A939">
        <v>41114</v>
      </c>
      <c r="B939">
        <v>2012</v>
      </c>
      <c r="C939">
        <v>7</v>
      </c>
      <c r="D939">
        <v>26</v>
      </c>
      <c r="E939">
        <v>11.205208000000001</v>
      </c>
      <c r="F939">
        <v>14.214582999999999</v>
      </c>
      <c r="G939">
        <v>15.657292</v>
      </c>
      <c r="H939">
        <v>8.6114580000000007</v>
      </c>
      <c r="I939">
        <v>12.960417</v>
      </c>
      <c r="J939">
        <v>15.866667</v>
      </c>
      <c r="K939" t="s">
        <v>34</v>
      </c>
      <c r="L939" t="s">
        <v>34</v>
      </c>
      <c r="M939" t="s">
        <v>34</v>
      </c>
      <c r="N939" t="s">
        <v>34</v>
      </c>
      <c r="O939" t="s">
        <v>34</v>
      </c>
      <c r="P939" t="s">
        <v>34</v>
      </c>
    </row>
    <row r="940" spans="1:16" x14ac:dyDescent="0.3">
      <c r="A940">
        <v>41115</v>
      </c>
      <c r="B940">
        <v>2012</v>
      </c>
      <c r="C940">
        <v>7</v>
      </c>
      <c r="D940">
        <v>27</v>
      </c>
      <c r="E940">
        <v>11.1625</v>
      </c>
      <c r="F940">
        <v>13.716666999999999</v>
      </c>
      <c r="G940">
        <v>15.860417</v>
      </c>
      <c r="H940">
        <v>8.6437500000000007</v>
      </c>
      <c r="I940">
        <v>12.644792000000001</v>
      </c>
      <c r="J940">
        <v>15.61875</v>
      </c>
      <c r="K940" t="s">
        <v>34</v>
      </c>
      <c r="L940" t="s">
        <v>34</v>
      </c>
      <c r="M940" t="s">
        <v>34</v>
      </c>
      <c r="N940" t="s">
        <v>34</v>
      </c>
      <c r="O940" t="s">
        <v>34</v>
      </c>
      <c r="P940" t="s">
        <v>34</v>
      </c>
    </row>
    <row r="941" spans="1:16" x14ac:dyDescent="0.3">
      <c r="A941">
        <v>41116</v>
      </c>
      <c r="B941">
        <v>2012</v>
      </c>
      <c r="C941">
        <v>7</v>
      </c>
      <c r="D941">
        <v>28</v>
      </c>
      <c r="E941">
        <v>10.584375</v>
      </c>
      <c r="F941">
        <v>14.301042000000001</v>
      </c>
      <c r="G941">
        <v>15.122916999999999</v>
      </c>
      <c r="H941">
        <v>8.6270830000000007</v>
      </c>
      <c r="I941">
        <v>12.685416999999999</v>
      </c>
      <c r="J941">
        <v>15.372916999999999</v>
      </c>
      <c r="K941" t="s">
        <v>34</v>
      </c>
      <c r="L941" t="s">
        <v>34</v>
      </c>
      <c r="M941" t="s">
        <v>34</v>
      </c>
      <c r="N941" t="s">
        <v>34</v>
      </c>
      <c r="O941" t="s">
        <v>34</v>
      </c>
      <c r="P941" t="s">
        <v>34</v>
      </c>
    </row>
    <row r="942" spans="1:16" x14ac:dyDescent="0.3">
      <c r="A942">
        <v>41117</v>
      </c>
      <c r="B942">
        <v>2012</v>
      </c>
      <c r="C942">
        <v>7</v>
      </c>
      <c r="D942">
        <v>29</v>
      </c>
      <c r="E942">
        <v>10.653124999999999</v>
      </c>
      <c r="F942">
        <v>14.373958</v>
      </c>
      <c r="G942">
        <v>15.027082999999999</v>
      </c>
      <c r="H942">
        <v>8.65625</v>
      </c>
      <c r="I942">
        <v>12.683332999999999</v>
      </c>
      <c r="J942">
        <v>15.231249999999999</v>
      </c>
      <c r="K942" t="s">
        <v>34</v>
      </c>
      <c r="L942" t="s">
        <v>34</v>
      </c>
      <c r="M942" t="s">
        <v>34</v>
      </c>
      <c r="N942" t="s">
        <v>34</v>
      </c>
      <c r="O942" t="s">
        <v>34</v>
      </c>
      <c r="P942" t="s">
        <v>34</v>
      </c>
    </row>
    <row r="943" spans="1:16" x14ac:dyDescent="0.3">
      <c r="A943">
        <v>41118</v>
      </c>
      <c r="B943">
        <v>2012</v>
      </c>
      <c r="C943">
        <v>7</v>
      </c>
      <c r="D943">
        <v>30</v>
      </c>
      <c r="E943">
        <v>10.734375</v>
      </c>
      <c r="F943">
        <v>14.21875</v>
      </c>
      <c r="G943">
        <v>15.175000000000001</v>
      </c>
      <c r="H943">
        <v>8.657292</v>
      </c>
      <c r="I943">
        <v>12.713542</v>
      </c>
      <c r="J943">
        <v>15.541667</v>
      </c>
      <c r="K943" t="s">
        <v>34</v>
      </c>
      <c r="L943" t="s">
        <v>34</v>
      </c>
      <c r="M943" t="s">
        <v>34</v>
      </c>
      <c r="N943" t="s">
        <v>34</v>
      </c>
      <c r="O943" t="s">
        <v>34</v>
      </c>
      <c r="P943" t="s">
        <v>34</v>
      </c>
    </row>
    <row r="944" spans="1:16" x14ac:dyDescent="0.3">
      <c r="A944">
        <v>41119</v>
      </c>
      <c r="B944">
        <v>2012</v>
      </c>
      <c r="C944">
        <v>7</v>
      </c>
      <c r="D944">
        <v>31</v>
      </c>
      <c r="E944">
        <v>10.657292</v>
      </c>
      <c r="F944">
        <v>14.292707999999999</v>
      </c>
      <c r="G944">
        <v>15.238542000000001</v>
      </c>
      <c r="H944">
        <v>8.6593750000000007</v>
      </c>
      <c r="I944">
        <v>12.697917</v>
      </c>
      <c r="J944">
        <v>15.585417</v>
      </c>
      <c r="K944" t="s">
        <v>34</v>
      </c>
      <c r="L944" t="s">
        <v>34</v>
      </c>
      <c r="M944" t="s">
        <v>34</v>
      </c>
      <c r="N944" t="s">
        <v>34</v>
      </c>
      <c r="O944" t="s">
        <v>34</v>
      </c>
      <c r="P944" t="s">
        <v>34</v>
      </c>
    </row>
    <row r="945" spans="1:16" x14ac:dyDescent="0.3">
      <c r="A945">
        <v>41120</v>
      </c>
      <c r="B945">
        <v>2012</v>
      </c>
      <c r="C945">
        <v>8</v>
      </c>
      <c r="D945">
        <v>1</v>
      </c>
      <c r="E945">
        <v>10.502083000000001</v>
      </c>
      <c r="F945">
        <v>14.355207999999999</v>
      </c>
      <c r="G945">
        <v>14.998958</v>
      </c>
      <c r="H945">
        <v>8.6624999999999996</v>
      </c>
      <c r="I945">
        <v>12.567708</v>
      </c>
      <c r="J945">
        <v>15.574999999999999</v>
      </c>
      <c r="K945" t="s">
        <v>34</v>
      </c>
      <c r="L945" t="s">
        <v>34</v>
      </c>
      <c r="M945" t="s">
        <v>34</v>
      </c>
      <c r="N945" t="s">
        <v>34</v>
      </c>
      <c r="O945" t="s">
        <v>34</v>
      </c>
      <c r="P945" t="s">
        <v>34</v>
      </c>
    </row>
    <row r="946" spans="1:16" x14ac:dyDescent="0.3">
      <c r="A946">
        <v>41121</v>
      </c>
      <c r="B946">
        <v>2012</v>
      </c>
      <c r="C946">
        <v>8</v>
      </c>
      <c r="D946">
        <v>2</v>
      </c>
      <c r="E946">
        <v>10.414583</v>
      </c>
      <c r="F946">
        <v>14.050504999999999</v>
      </c>
      <c r="G946">
        <v>14.901042</v>
      </c>
      <c r="H946">
        <v>8.6593750000000007</v>
      </c>
      <c r="I946">
        <v>12.552083</v>
      </c>
      <c r="J946">
        <v>15.547917</v>
      </c>
      <c r="K946" t="s">
        <v>34</v>
      </c>
      <c r="L946" t="s">
        <v>34</v>
      </c>
      <c r="M946" t="s">
        <v>34</v>
      </c>
      <c r="N946" t="s">
        <v>34</v>
      </c>
      <c r="O946" t="s">
        <v>34</v>
      </c>
      <c r="P946" t="s">
        <v>34</v>
      </c>
    </row>
    <row r="947" spans="1:16" x14ac:dyDescent="0.3">
      <c r="A947">
        <v>41122</v>
      </c>
      <c r="B947">
        <v>2012</v>
      </c>
      <c r="C947">
        <v>8</v>
      </c>
      <c r="D947">
        <v>3</v>
      </c>
      <c r="E947">
        <v>10.622916999999999</v>
      </c>
      <c r="F947">
        <v>13.670833</v>
      </c>
      <c r="G947">
        <v>14.980207999999999</v>
      </c>
      <c r="H947">
        <v>8.6937499999999996</v>
      </c>
      <c r="I947">
        <v>12.721875000000001</v>
      </c>
      <c r="J947">
        <v>15.520833</v>
      </c>
      <c r="K947" t="s">
        <v>34</v>
      </c>
      <c r="L947" t="s">
        <v>34</v>
      </c>
      <c r="M947" t="s">
        <v>34</v>
      </c>
      <c r="N947" t="s">
        <v>34</v>
      </c>
      <c r="O947" t="s">
        <v>34</v>
      </c>
      <c r="P947" t="s">
        <v>34</v>
      </c>
    </row>
    <row r="948" spans="1:16" x14ac:dyDescent="0.3">
      <c r="A948">
        <v>41123</v>
      </c>
      <c r="B948">
        <v>2012</v>
      </c>
      <c r="C948">
        <v>8</v>
      </c>
      <c r="D948">
        <v>4</v>
      </c>
      <c r="E948">
        <v>10.933332999999999</v>
      </c>
      <c r="F948">
        <v>14.827083</v>
      </c>
      <c r="G948">
        <v>15.570833</v>
      </c>
      <c r="H948">
        <v>8.7541670000000007</v>
      </c>
      <c r="I948">
        <v>13.151042</v>
      </c>
      <c r="J948">
        <v>16.131250000000001</v>
      </c>
      <c r="K948" t="s">
        <v>34</v>
      </c>
      <c r="L948" t="s">
        <v>34</v>
      </c>
      <c r="M948" t="s">
        <v>34</v>
      </c>
      <c r="N948" t="s">
        <v>34</v>
      </c>
      <c r="O948" t="s">
        <v>34</v>
      </c>
      <c r="P948" t="s">
        <v>34</v>
      </c>
    </row>
    <row r="949" spans="1:16" x14ac:dyDescent="0.3">
      <c r="A949">
        <v>41124</v>
      </c>
      <c r="B949">
        <v>2012</v>
      </c>
      <c r="C949">
        <v>8</v>
      </c>
      <c r="D949">
        <v>5</v>
      </c>
      <c r="E949">
        <v>11.0375</v>
      </c>
      <c r="F949">
        <v>14.611458000000001</v>
      </c>
      <c r="G949">
        <v>16.207291999999999</v>
      </c>
      <c r="H949">
        <v>8.748958</v>
      </c>
      <c r="I949">
        <v>13.058332999999999</v>
      </c>
      <c r="J949">
        <v>16.416667</v>
      </c>
      <c r="K949" t="s">
        <v>34</v>
      </c>
      <c r="L949" t="s">
        <v>34</v>
      </c>
      <c r="M949" t="s">
        <v>34</v>
      </c>
      <c r="N949" t="s">
        <v>34</v>
      </c>
      <c r="O949" t="s">
        <v>34</v>
      </c>
      <c r="P949" t="s">
        <v>34</v>
      </c>
    </row>
    <row r="950" spans="1:16" x14ac:dyDescent="0.3">
      <c r="A950">
        <v>41125</v>
      </c>
      <c r="B950">
        <v>2012</v>
      </c>
      <c r="C950">
        <v>8</v>
      </c>
      <c r="D950">
        <v>6</v>
      </c>
      <c r="E950">
        <v>11.126042</v>
      </c>
      <c r="F950">
        <v>14.353125</v>
      </c>
      <c r="G950">
        <v>16.630526</v>
      </c>
      <c r="H950">
        <v>8.811458</v>
      </c>
      <c r="I950">
        <v>13.36875</v>
      </c>
      <c r="J950">
        <v>16.116667</v>
      </c>
      <c r="K950" t="s">
        <v>34</v>
      </c>
      <c r="L950" t="s">
        <v>34</v>
      </c>
      <c r="M950" t="s">
        <v>34</v>
      </c>
      <c r="N950" t="s">
        <v>34</v>
      </c>
      <c r="O950" t="s">
        <v>34</v>
      </c>
      <c r="P950" t="s">
        <v>34</v>
      </c>
    </row>
    <row r="951" spans="1:16" x14ac:dyDescent="0.3">
      <c r="A951">
        <v>41126</v>
      </c>
      <c r="B951">
        <v>2012</v>
      </c>
      <c r="C951">
        <v>8</v>
      </c>
      <c r="D951">
        <v>7</v>
      </c>
      <c r="E951">
        <v>11.261457999999999</v>
      </c>
      <c r="F951">
        <v>13.901042</v>
      </c>
      <c r="G951">
        <v>16.915624999999999</v>
      </c>
      <c r="H951">
        <v>8.7864579999999997</v>
      </c>
      <c r="I951">
        <v>13.155208</v>
      </c>
      <c r="J951">
        <v>16.172917000000002</v>
      </c>
      <c r="K951" t="s">
        <v>34</v>
      </c>
      <c r="L951" t="s">
        <v>34</v>
      </c>
      <c r="M951" t="s">
        <v>34</v>
      </c>
      <c r="N951" t="s">
        <v>34</v>
      </c>
      <c r="O951" t="s">
        <v>34</v>
      </c>
      <c r="P951" t="s">
        <v>34</v>
      </c>
    </row>
    <row r="952" spans="1:16" x14ac:dyDescent="0.3">
      <c r="A952">
        <v>41127</v>
      </c>
      <c r="B952">
        <v>2012</v>
      </c>
      <c r="C952">
        <v>8</v>
      </c>
      <c r="D952">
        <v>8</v>
      </c>
      <c r="E952">
        <v>11.170833</v>
      </c>
      <c r="F952">
        <v>13.55625</v>
      </c>
      <c r="G952">
        <v>16.763542000000001</v>
      </c>
      <c r="H952">
        <v>8.6822920000000003</v>
      </c>
      <c r="I952">
        <v>12.95</v>
      </c>
      <c r="J952">
        <v>15.814583000000001</v>
      </c>
      <c r="K952" t="s">
        <v>34</v>
      </c>
      <c r="L952" t="s">
        <v>34</v>
      </c>
      <c r="M952" t="s">
        <v>34</v>
      </c>
      <c r="N952" t="s">
        <v>34</v>
      </c>
      <c r="O952" t="s">
        <v>34</v>
      </c>
      <c r="P952" t="s">
        <v>34</v>
      </c>
    </row>
    <row r="953" spans="1:16" x14ac:dyDescent="0.3">
      <c r="A953">
        <v>41128</v>
      </c>
      <c r="B953">
        <v>2012</v>
      </c>
      <c r="C953">
        <v>8</v>
      </c>
      <c r="D953">
        <v>9</v>
      </c>
      <c r="E953">
        <v>10.560416999999999</v>
      </c>
      <c r="F953">
        <v>14.324468</v>
      </c>
      <c r="G953">
        <v>16.103124999999999</v>
      </c>
      <c r="H953">
        <v>8.5687499999999996</v>
      </c>
      <c r="I953">
        <v>12.726042</v>
      </c>
      <c r="J953">
        <v>15.53125</v>
      </c>
      <c r="K953" t="s">
        <v>34</v>
      </c>
      <c r="L953" t="s">
        <v>34</v>
      </c>
      <c r="M953" t="s">
        <v>34</v>
      </c>
      <c r="N953" t="s">
        <v>34</v>
      </c>
      <c r="O953" t="s">
        <v>34</v>
      </c>
      <c r="P953" t="s">
        <v>34</v>
      </c>
    </row>
    <row r="954" spans="1:16" x14ac:dyDescent="0.3">
      <c r="A954">
        <v>41129</v>
      </c>
      <c r="B954">
        <v>2012</v>
      </c>
      <c r="C954">
        <v>8</v>
      </c>
      <c r="D954">
        <v>10</v>
      </c>
      <c r="E954">
        <v>10.783333000000001</v>
      </c>
      <c r="F954">
        <v>14.151042</v>
      </c>
      <c r="G954">
        <v>15.963542</v>
      </c>
      <c r="H954">
        <v>8.6854169999999993</v>
      </c>
      <c r="I954">
        <v>12.902082999999999</v>
      </c>
      <c r="J954">
        <v>15.360417</v>
      </c>
      <c r="K954" t="s">
        <v>34</v>
      </c>
      <c r="L954" t="s">
        <v>34</v>
      </c>
      <c r="M954" t="s">
        <v>34</v>
      </c>
      <c r="N954" t="s">
        <v>34</v>
      </c>
      <c r="O954" t="s">
        <v>34</v>
      </c>
      <c r="P954" t="s">
        <v>34</v>
      </c>
    </row>
    <row r="955" spans="1:16" x14ac:dyDescent="0.3">
      <c r="A955">
        <v>41130</v>
      </c>
      <c r="B955">
        <v>2012</v>
      </c>
      <c r="C955">
        <v>8</v>
      </c>
      <c r="D955">
        <v>11</v>
      </c>
      <c r="E955">
        <v>10.683332999999999</v>
      </c>
      <c r="F955">
        <v>14.184374999999999</v>
      </c>
      <c r="G955">
        <v>15.807292</v>
      </c>
      <c r="H955">
        <v>8.6916670000000007</v>
      </c>
      <c r="I955">
        <v>12.928125</v>
      </c>
      <c r="J955">
        <v>15.620832999999999</v>
      </c>
      <c r="K955" t="s">
        <v>34</v>
      </c>
      <c r="L955" t="s">
        <v>34</v>
      </c>
      <c r="M955" t="s">
        <v>34</v>
      </c>
      <c r="N955" t="s">
        <v>34</v>
      </c>
      <c r="O955" t="s">
        <v>34</v>
      </c>
      <c r="P955" t="s">
        <v>34</v>
      </c>
    </row>
    <row r="956" spans="1:16" x14ac:dyDescent="0.3">
      <c r="A956">
        <v>41131</v>
      </c>
      <c r="B956">
        <v>2012</v>
      </c>
      <c r="C956">
        <v>8</v>
      </c>
      <c r="D956">
        <v>12</v>
      </c>
      <c r="E956">
        <v>10.913542</v>
      </c>
      <c r="F956">
        <v>14.025</v>
      </c>
      <c r="G956">
        <v>16.241667</v>
      </c>
      <c r="H956">
        <v>8.7395829999999997</v>
      </c>
      <c r="I956">
        <v>13.009375</v>
      </c>
      <c r="J956">
        <v>15.972917000000001</v>
      </c>
      <c r="K956" t="s">
        <v>34</v>
      </c>
      <c r="L956" t="s">
        <v>34</v>
      </c>
      <c r="M956" t="s">
        <v>34</v>
      </c>
      <c r="N956" t="s">
        <v>34</v>
      </c>
      <c r="O956" t="s">
        <v>34</v>
      </c>
      <c r="P956" t="s">
        <v>34</v>
      </c>
    </row>
    <row r="957" spans="1:16" x14ac:dyDescent="0.3">
      <c r="A957">
        <v>41132</v>
      </c>
      <c r="B957">
        <v>2012</v>
      </c>
      <c r="C957">
        <v>8</v>
      </c>
      <c r="D957">
        <v>13</v>
      </c>
      <c r="E957">
        <v>11.254167000000001</v>
      </c>
      <c r="F957">
        <v>14.234693999999999</v>
      </c>
      <c r="G957">
        <v>16.881250000000001</v>
      </c>
      <c r="H957">
        <v>8.782292</v>
      </c>
      <c r="I957">
        <v>13.286458</v>
      </c>
      <c r="J957">
        <v>16.168749999999999</v>
      </c>
      <c r="K957" t="s">
        <v>34</v>
      </c>
      <c r="L957" t="s">
        <v>34</v>
      </c>
      <c r="M957" t="s">
        <v>34</v>
      </c>
      <c r="N957" t="s">
        <v>34</v>
      </c>
      <c r="O957" t="s">
        <v>34</v>
      </c>
      <c r="P957" t="s">
        <v>34</v>
      </c>
    </row>
    <row r="958" spans="1:16" x14ac:dyDescent="0.3">
      <c r="A958">
        <v>41133</v>
      </c>
      <c r="B958">
        <v>2012</v>
      </c>
      <c r="C958">
        <v>8</v>
      </c>
      <c r="D958">
        <v>14</v>
      </c>
      <c r="E958">
        <v>11.197917</v>
      </c>
      <c r="F958">
        <v>14.102041</v>
      </c>
      <c r="G958">
        <v>16.842707999999998</v>
      </c>
      <c r="H958">
        <v>8.766667</v>
      </c>
      <c r="I958">
        <v>13.409375000000001</v>
      </c>
      <c r="J958">
        <v>16.262499999999999</v>
      </c>
      <c r="K958" t="s">
        <v>34</v>
      </c>
      <c r="L958" t="s">
        <v>34</v>
      </c>
      <c r="M958" t="s">
        <v>34</v>
      </c>
      <c r="N958" t="s">
        <v>34</v>
      </c>
      <c r="O958" t="s">
        <v>34</v>
      </c>
      <c r="P958" t="s">
        <v>34</v>
      </c>
    </row>
    <row r="959" spans="1:16" x14ac:dyDescent="0.3">
      <c r="A959">
        <v>41134</v>
      </c>
      <c r="B959">
        <v>2012</v>
      </c>
      <c r="C959">
        <v>8</v>
      </c>
      <c r="D959">
        <v>15</v>
      </c>
      <c r="E959">
        <v>11.172917</v>
      </c>
      <c r="F959">
        <v>14.421649</v>
      </c>
      <c r="G959">
        <v>17.126042000000002</v>
      </c>
      <c r="H959">
        <v>8.8104169999999993</v>
      </c>
      <c r="I959">
        <v>13.507292</v>
      </c>
      <c r="J959">
        <v>16.645833</v>
      </c>
      <c r="K959" t="s">
        <v>34</v>
      </c>
      <c r="L959" t="s">
        <v>34</v>
      </c>
      <c r="M959" t="s">
        <v>34</v>
      </c>
      <c r="N959" t="s">
        <v>34</v>
      </c>
      <c r="O959" t="s">
        <v>34</v>
      </c>
      <c r="P959" t="s">
        <v>34</v>
      </c>
    </row>
    <row r="960" spans="1:16" x14ac:dyDescent="0.3">
      <c r="A960">
        <v>41135</v>
      </c>
      <c r="B960">
        <v>2012</v>
      </c>
      <c r="C960">
        <v>8</v>
      </c>
      <c r="D960">
        <v>16</v>
      </c>
      <c r="E960">
        <v>0</v>
      </c>
      <c r="F960">
        <v>14.339582999999999</v>
      </c>
      <c r="G960">
        <v>17.288542</v>
      </c>
      <c r="H960">
        <v>8.7145829999999993</v>
      </c>
      <c r="I960">
        <v>13.229167</v>
      </c>
      <c r="J960">
        <v>16.654167000000001</v>
      </c>
      <c r="K960" t="s">
        <v>35</v>
      </c>
      <c r="L960" t="s">
        <v>34</v>
      </c>
      <c r="M960" t="s">
        <v>34</v>
      </c>
      <c r="N960" t="s">
        <v>34</v>
      </c>
      <c r="O960" t="s">
        <v>34</v>
      </c>
      <c r="P960" t="s">
        <v>34</v>
      </c>
    </row>
    <row r="961" spans="1:16" x14ac:dyDescent="0.3">
      <c r="A961">
        <v>41136</v>
      </c>
      <c r="B961">
        <v>2012</v>
      </c>
      <c r="C961">
        <v>8</v>
      </c>
      <c r="D961">
        <v>17</v>
      </c>
      <c r="E961">
        <v>0</v>
      </c>
      <c r="F961">
        <v>14.646875</v>
      </c>
      <c r="G961">
        <v>17.397917</v>
      </c>
      <c r="H961">
        <v>8.811458</v>
      </c>
      <c r="I961">
        <v>13.404166999999999</v>
      </c>
      <c r="J961">
        <v>16.310417000000001</v>
      </c>
      <c r="K961" t="s">
        <v>35</v>
      </c>
      <c r="L961" t="s">
        <v>34</v>
      </c>
      <c r="M961" t="s">
        <v>34</v>
      </c>
      <c r="N961" t="s">
        <v>34</v>
      </c>
      <c r="O961" t="s">
        <v>34</v>
      </c>
      <c r="P961" t="s">
        <v>34</v>
      </c>
    </row>
    <row r="962" spans="1:16" x14ac:dyDescent="0.3">
      <c r="A962">
        <v>41137</v>
      </c>
      <c r="B962">
        <v>2012</v>
      </c>
      <c r="C962">
        <v>8</v>
      </c>
      <c r="D962">
        <v>18</v>
      </c>
      <c r="E962">
        <v>0</v>
      </c>
      <c r="F962">
        <v>14.327083</v>
      </c>
      <c r="G962">
        <v>17.703125</v>
      </c>
      <c r="H962">
        <v>8.6906250000000007</v>
      </c>
      <c r="I962">
        <v>13.013541999999999</v>
      </c>
      <c r="J962">
        <v>16.277083000000001</v>
      </c>
      <c r="K962" t="s">
        <v>35</v>
      </c>
      <c r="L962" t="s">
        <v>34</v>
      </c>
      <c r="M962" t="s">
        <v>34</v>
      </c>
      <c r="N962" t="s">
        <v>34</v>
      </c>
      <c r="O962" t="s">
        <v>34</v>
      </c>
      <c r="P962" t="s">
        <v>34</v>
      </c>
    </row>
    <row r="963" spans="1:16" x14ac:dyDescent="0.3">
      <c r="A963">
        <v>41138</v>
      </c>
      <c r="B963">
        <v>2012</v>
      </c>
      <c r="C963">
        <v>8</v>
      </c>
      <c r="D963">
        <v>19</v>
      </c>
      <c r="E963">
        <v>0</v>
      </c>
      <c r="F963">
        <v>13.580208000000001</v>
      </c>
      <c r="G963">
        <v>17.266667000000002</v>
      </c>
      <c r="H963">
        <v>8.7406249999999996</v>
      </c>
      <c r="I963">
        <v>12.865625</v>
      </c>
      <c r="J963">
        <v>15.364583</v>
      </c>
      <c r="K963" t="s">
        <v>35</v>
      </c>
      <c r="L963" t="s">
        <v>34</v>
      </c>
      <c r="M963" t="s">
        <v>34</v>
      </c>
      <c r="N963" t="s">
        <v>34</v>
      </c>
      <c r="O963" t="s">
        <v>34</v>
      </c>
      <c r="P963" t="s">
        <v>34</v>
      </c>
    </row>
    <row r="964" spans="1:16" x14ac:dyDescent="0.3">
      <c r="A964">
        <v>41139</v>
      </c>
      <c r="B964">
        <v>2012</v>
      </c>
      <c r="C964">
        <v>8</v>
      </c>
      <c r="D964">
        <v>20</v>
      </c>
      <c r="E964">
        <v>0</v>
      </c>
      <c r="F964">
        <v>14.072917</v>
      </c>
      <c r="G964">
        <v>16.111457999999999</v>
      </c>
      <c r="H964">
        <v>8.6916670000000007</v>
      </c>
      <c r="I964">
        <v>12.540625</v>
      </c>
      <c r="J964">
        <v>15.258333</v>
      </c>
      <c r="K964" t="s">
        <v>35</v>
      </c>
      <c r="L964" t="s">
        <v>34</v>
      </c>
      <c r="M964" t="s">
        <v>34</v>
      </c>
      <c r="N964" t="s">
        <v>34</v>
      </c>
      <c r="O964" t="s">
        <v>34</v>
      </c>
      <c r="P964" t="s">
        <v>34</v>
      </c>
    </row>
    <row r="965" spans="1:16" x14ac:dyDescent="0.3">
      <c r="A965">
        <v>41140</v>
      </c>
      <c r="B965">
        <v>2012</v>
      </c>
      <c r="C965">
        <v>8</v>
      </c>
      <c r="D965">
        <v>21</v>
      </c>
      <c r="E965">
        <v>0</v>
      </c>
      <c r="F965">
        <v>13.757142999999999</v>
      </c>
      <c r="G965">
        <v>16.310417000000001</v>
      </c>
      <c r="H965">
        <v>8.7406249999999996</v>
      </c>
      <c r="I965">
        <v>12.762499999999999</v>
      </c>
      <c r="J965">
        <v>15.297917</v>
      </c>
      <c r="K965" t="s">
        <v>35</v>
      </c>
      <c r="L965" t="s">
        <v>34</v>
      </c>
      <c r="M965" t="s">
        <v>34</v>
      </c>
      <c r="N965" t="s">
        <v>34</v>
      </c>
      <c r="O965" t="s">
        <v>34</v>
      </c>
      <c r="P965" t="s">
        <v>34</v>
      </c>
    </row>
    <row r="966" spans="1:16" x14ac:dyDescent="0.3">
      <c r="A966">
        <v>41141</v>
      </c>
      <c r="B966">
        <v>2012</v>
      </c>
      <c r="C966">
        <v>8</v>
      </c>
      <c r="D966">
        <v>22</v>
      </c>
      <c r="E966">
        <v>0</v>
      </c>
      <c r="F966">
        <v>13.530208</v>
      </c>
      <c r="G966">
        <v>15.739583</v>
      </c>
      <c r="H966">
        <v>8.7229170000000007</v>
      </c>
      <c r="I966">
        <v>12.520833</v>
      </c>
      <c r="J966">
        <v>15.347917000000001</v>
      </c>
      <c r="K966" t="s">
        <v>35</v>
      </c>
      <c r="L966" t="s">
        <v>34</v>
      </c>
      <c r="M966" t="s">
        <v>34</v>
      </c>
      <c r="N966" t="s">
        <v>34</v>
      </c>
      <c r="O966" t="s">
        <v>34</v>
      </c>
      <c r="P966" t="s">
        <v>34</v>
      </c>
    </row>
    <row r="967" spans="1:16" x14ac:dyDescent="0.3">
      <c r="A967">
        <v>41142</v>
      </c>
      <c r="B967">
        <v>2012</v>
      </c>
      <c r="C967">
        <v>8</v>
      </c>
      <c r="D967">
        <v>23</v>
      </c>
      <c r="E967">
        <v>10.295833</v>
      </c>
      <c r="F967">
        <v>12.944792</v>
      </c>
      <c r="G967">
        <v>15.09375</v>
      </c>
      <c r="H967">
        <v>8.6937499999999996</v>
      </c>
      <c r="I967">
        <v>12.158333000000001</v>
      </c>
      <c r="J967">
        <v>14.875</v>
      </c>
      <c r="K967" t="s">
        <v>34</v>
      </c>
      <c r="L967" t="s">
        <v>34</v>
      </c>
      <c r="M967" t="s">
        <v>34</v>
      </c>
      <c r="N967" t="s">
        <v>34</v>
      </c>
      <c r="O967" t="s">
        <v>34</v>
      </c>
      <c r="P967" t="s">
        <v>34</v>
      </c>
    </row>
    <row r="968" spans="1:16" x14ac:dyDescent="0.3">
      <c r="A968">
        <v>41143</v>
      </c>
      <c r="B968">
        <v>2012</v>
      </c>
      <c r="C968">
        <v>8</v>
      </c>
      <c r="D968">
        <v>24</v>
      </c>
      <c r="E968">
        <v>9.828125</v>
      </c>
      <c r="F968">
        <v>13.114583</v>
      </c>
      <c r="G968">
        <v>14.257292</v>
      </c>
      <c r="H968">
        <v>8.671875</v>
      </c>
      <c r="I968">
        <v>11.71875</v>
      </c>
      <c r="J968">
        <v>14.31875</v>
      </c>
      <c r="K968" t="s">
        <v>34</v>
      </c>
      <c r="L968" t="s">
        <v>34</v>
      </c>
      <c r="M968" t="s">
        <v>34</v>
      </c>
      <c r="N968" t="s">
        <v>34</v>
      </c>
      <c r="O968" t="s">
        <v>34</v>
      </c>
      <c r="P968" t="s">
        <v>34</v>
      </c>
    </row>
    <row r="969" spans="1:16" x14ac:dyDescent="0.3">
      <c r="A969">
        <v>41144</v>
      </c>
      <c r="B969">
        <v>2012</v>
      </c>
      <c r="C969">
        <v>8</v>
      </c>
      <c r="D969">
        <v>25</v>
      </c>
      <c r="E969">
        <v>9.8572919999999993</v>
      </c>
      <c r="F969">
        <v>13.351042</v>
      </c>
      <c r="G969">
        <v>14.154166999999999</v>
      </c>
      <c r="H969">
        <v>8.6895830000000007</v>
      </c>
      <c r="I969">
        <v>11.96875</v>
      </c>
      <c r="J969">
        <v>14.220833000000001</v>
      </c>
      <c r="K969" t="s">
        <v>34</v>
      </c>
      <c r="L969" t="s">
        <v>34</v>
      </c>
      <c r="M969" t="s">
        <v>34</v>
      </c>
      <c r="N969" t="s">
        <v>34</v>
      </c>
      <c r="O969" t="s">
        <v>34</v>
      </c>
      <c r="P969" t="s">
        <v>34</v>
      </c>
    </row>
    <row r="970" spans="1:16" x14ac:dyDescent="0.3">
      <c r="A970">
        <v>41145</v>
      </c>
      <c r="B970">
        <v>2012</v>
      </c>
      <c r="C970">
        <v>8</v>
      </c>
      <c r="D970">
        <v>26</v>
      </c>
      <c r="E970">
        <v>10.255208</v>
      </c>
      <c r="F970">
        <v>12.323957999999999</v>
      </c>
      <c r="G970">
        <v>14.423958000000001</v>
      </c>
      <c r="H970">
        <v>8.7479169999999993</v>
      </c>
      <c r="I970">
        <v>11.873958</v>
      </c>
      <c r="J970">
        <v>14.297917</v>
      </c>
      <c r="K970" t="s">
        <v>34</v>
      </c>
      <c r="L970" t="s">
        <v>34</v>
      </c>
      <c r="M970" t="s">
        <v>34</v>
      </c>
      <c r="N970" t="s">
        <v>34</v>
      </c>
      <c r="O970" t="s">
        <v>34</v>
      </c>
      <c r="P970" t="s">
        <v>34</v>
      </c>
    </row>
    <row r="971" spans="1:16" x14ac:dyDescent="0.3">
      <c r="A971">
        <v>41146</v>
      </c>
      <c r="B971">
        <v>2012</v>
      </c>
      <c r="C971">
        <v>8</v>
      </c>
      <c r="D971">
        <v>27</v>
      </c>
      <c r="E971">
        <v>9.985417</v>
      </c>
      <c r="F971">
        <v>12.856249999999999</v>
      </c>
      <c r="G971">
        <v>14.547917</v>
      </c>
      <c r="H971">
        <v>8.765625</v>
      </c>
      <c r="I971">
        <v>12.028124999999999</v>
      </c>
      <c r="J971">
        <v>14.672917</v>
      </c>
      <c r="K971" t="s">
        <v>34</v>
      </c>
      <c r="L971" t="s">
        <v>34</v>
      </c>
      <c r="M971" t="s">
        <v>34</v>
      </c>
      <c r="N971" t="s">
        <v>34</v>
      </c>
      <c r="O971" t="s">
        <v>34</v>
      </c>
      <c r="P971" t="s">
        <v>34</v>
      </c>
    </row>
    <row r="972" spans="1:16" x14ac:dyDescent="0.3">
      <c r="A972">
        <v>41147</v>
      </c>
      <c r="B972">
        <v>2012</v>
      </c>
      <c r="C972">
        <v>8</v>
      </c>
      <c r="D972">
        <v>28</v>
      </c>
      <c r="E972">
        <v>9.9093750000000007</v>
      </c>
      <c r="F972">
        <v>11.942708</v>
      </c>
      <c r="G972">
        <v>15.033333000000001</v>
      </c>
      <c r="H972">
        <v>8.609375</v>
      </c>
      <c r="I972">
        <v>11.682292</v>
      </c>
      <c r="J972">
        <v>14.627083000000001</v>
      </c>
      <c r="K972" t="s">
        <v>34</v>
      </c>
      <c r="L972" t="s">
        <v>34</v>
      </c>
      <c r="M972" t="s">
        <v>34</v>
      </c>
      <c r="N972" t="s">
        <v>34</v>
      </c>
      <c r="O972" t="s">
        <v>34</v>
      </c>
      <c r="P972" t="s">
        <v>34</v>
      </c>
    </row>
    <row r="973" spans="1:16" x14ac:dyDescent="0.3">
      <c r="A973">
        <v>41148</v>
      </c>
      <c r="B973">
        <v>2012</v>
      </c>
      <c r="C973">
        <v>8</v>
      </c>
      <c r="D973">
        <v>29</v>
      </c>
      <c r="E973">
        <v>9.7989580000000007</v>
      </c>
      <c r="F973">
        <v>12.329167</v>
      </c>
      <c r="G973">
        <v>14.333333</v>
      </c>
      <c r="H973">
        <v>8.6979170000000003</v>
      </c>
      <c r="I973">
        <v>11.602083</v>
      </c>
      <c r="J973">
        <v>14.114583</v>
      </c>
      <c r="K973" t="s">
        <v>34</v>
      </c>
      <c r="L973" t="s">
        <v>34</v>
      </c>
      <c r="M973" t="s">
        <v>34</v>
      </c>
      <c r="N973" t="s">
        <v>34</v>
      </c>
      <c r="O973" t="s">
        <v>34</v>
      </c>
      <c r="P973" t="s">
        <v>34</v>
      </c>
    </row>
    <row r="974" spans="1:16" x14ac:dyDescent="0.3">
      <c r="A974">
        <v>41149</v>
      </c>
      <c r="B974">
        <v>2012</v>
      </c>
      <c r="C974">
        <v>8</v>
      </c>
      <c r="D974">
        <v>30</v>
      </c>
      <c r="E974">
        <v>9.577083</v>
      </c>
      <c r="F974">
        <v>12.545161</v>
      </c>
      <c r="G974">
        <v>13.8125</v>
      </c>
      <c r="H974">
        <v>8.6958330000000004</v>
      </c>
      <c r="I974">
        <v>11.503125000000001</v>
      </c>
      <c r="J974">
        <v>14.041667</v>
      </c>
      <c r="K974" t="s">
        <v>34</v>
      </c>
      <c r="L974" t="s">
        <v>34</v>
      </c>
      <c r="M974" t="s">
        <v>34</v>
      </c>
      <c r="N974" t="s">
        <v>34</v>
      </c>
      <c r="O974" t="s">
        <v>34</v>
      </c>
      <c r="P974" t="s">
        <v>34</v>
      </c>
    </row>
    <row r="975" spans="1:16" x14ac:dyDescent="0.3">
      <c r="A975">
        <v>41150</v>
      </c>
      <c r="B975">
        <v>2012</v>
      </c>
      <c r="C975">
        <v>8</v>
      </c>
      <c r="D975">
        <v>31</v>
      </c>
      <c r="E975">
        <v>9.7427080000000004</v>
      </c>
      <c r="F975">
        <v>12.194118</v>
      </c>
      <c r="G975">
        <v>13.873958</v>
      </c>
      <c r="H975">
        <v>8.6875</v>
      </c>
      <c r="I975">
        <v>11.519792000000001</v>
      </c>
      <c r="J975">
        <v>13.88125</v>
      </c>
      <c r="K975" t="s">
        <v>34</v>
      </c>
      <c r="L975" t="s">
        <v>34</v>
      </c>
      <c r="M975" t="s">
        <v>34</v>
      </c>
      <c r="N975" t="s">
        <v>34</v>
      </c>
      <c r="O975" t="s">
        <v>34</v>
      </c>
      <c r="P975" t="s">
        <v>34</v>
      </c>
    </row>
    <row r="976" spans="1:16" x14ac:dyDescent="0.3">
      <c r="A976">
        <v>41151</v>
      </c>
      <c r="B976">
        <v>2012</v>
      </c>
      <c r="C976">
        <v>9</v>
      </c>
      <c r="D976">
        <v>1</v>
      </c>
      <c r="E976">
        <v>9.3874999999999993</v>
      </c>
      <c r="F976">
        <v>12.948957999999999</v>
      </c>
      <c r="G976">
        <v>13.411458</v>
      </c>
      <c r="H976">
        <v>8.4447919999999996</v>
      </c>
      <c r="I976">
        <v>11.356249999999999</v>
      </c>
      <c r="J976">
        <v>13.839582999999999</v>
      </c>
      <c r="K976" t="s">
        <v>34</v>
      </c>
      <c r="L976" t="s">
        <v>34</v>
      </c>
      <c r="M976" t="s">
        <v>34</v>
      </c>
      <c r="N976" t="s">
        <v>34</v>
      </c>
      <c r="O976" t="s">
        <v>34</v>
      </c>
      <c r="P976" t="s">
        <v>34</v>
      </c>
    </row>
    <row r="977" spans="1:16" x14ac:dyDescent="0.3">
      <c r="A977">
        <v>41152</v>
      </c>
      <c r="B977">
        <v>2012</v>
      </c>
      <c r="C977">
        <v>9</v>
      </c>
      <c r="D977">
        <v>2</v>
      </c>
      <c r="E977">
        <v>9.1322919999999996</v>
      </c>
      <c r="F977">
        <v>13.051042000000001</v>
      </c>
      <c r="G977">
        <v>12.902082999999999</v>
      </c>
      <c r="H977">
        <v>8.4268040000000006</v>
      </c>
      <c r="I977">
        <v>10.785417000000001</v>
      </c>
      <c r="J977">
        <v>13.527082999999999</v>
      </c>
      <c r="K977" t="s">
        <v>34</v>
      </c>
      <c r="L977" t="s">
        <v>34</v>
      </c>
      <c r="M977" t="s">
        <v>34</v>
      </c>
      <c r="N977" t="s">
        <v>34</v>
      </c>
      <c r="O977" t="s">
        <v>34</v>
      </c>
      <c r="P977" t="s">
        <v>34</v>
      </c>
    </row>
    <row r="978" spans="1:16" x14ac:dyDescent="0.3">
      <c r="A978">
        <v>41153</v>
      </c>
      <c r="B978">
        <v>2012</v>
      </c>
      <c r="C978">
        <v>9</v>
      </c>
      <c r="D978">
        <v>3</v>
      </c>
      <c r="E978">
        <v>9.3062500000000004</v>
      </c>
      <c r="F978">
        <v>13.015625</v>
      </c>
      <c r="G978">
        <v>13.00625</v>
      </c>
      <c r="H978">
        <v>8.469792</v>
      </c>
      <c r="I978">
        <v>10.887499999999999</v>
      </c>
      <c r="J978">
        <v>13.266667</v>
      </c>
      <c r="K978" t="s">
        <v>34</v>
      </c>
      <c r="L978" t="s">
        <v>34</v>
      </c>
      <c r="M978" t="s">
        <v>34</v>
      </c>
      <c r="N978" t="s">
        <v>34</v>
      </c>
      <c r="O978" t="s">
        <v>34</v>
      </c>
      <c r="P978" t="s">
        <v>34</v>
      </c>
    </row>
    <row r="979" spans="1:16" x14ac:dyDescent="0.3">
      <c r="A979">
        <v>41154</v>
      </c>
      <c r="B979">
        <v>2012</v>
      </c>
      <c r="C979">
        <v>9</v>
      </c>
      <c r="D979">
        <v>4</v>
      </c>
      <c r="E979">
        <v>9.5093750000000004</v>
      </c>
      <c r="F979">
        <v>13.032292</v>
      </c>
      <c r="G979">
        <v>13.395833</v>
      </c>
      <c r="H979">
        <v>8.5</v>
      </c>
      <c r="I979">
        <v>11.004167000000001</v>
      </c>
      <c r="J979">
        <v>13.458333</v>
      </c>
      <c r="K979" t="s">
        <v>34</v>
      </c>
      <c r="L979" t="s">
        <v>34</v>
      </c>
      <c r="M979" t="s">
        <v>34</v>
      </c>
      <c r="N979" t="s">
        <v>34</v>
      </c>
      <c r="O979" t="s">
        <v>34</v>
      </c>
      <c r="P979" t="s">
        <v>34</v>
      </c>
    </row>
    <row r="980" spans="1:16" x14ac:dyDescent="0.3">
      <c r="A980">
        <v>41155</v>
      </c>
      <c r="B980">
        <v>2012</v>
      </c>
      <c r="C980">
        <v>9</v>
      </c>
      <c r="D980">
        <v>5</v>
      </c>
      <c r="E980">
        <v>9.7541670000000007</v>
      </c>
      <c r="F980">
        <v>13.154166999999999</v>
      </c>
      <c r="G980">
        <v>13.890625</v>
      </c>
      <c r="H980">
        <v>8.545833</v>
      </c>
      <c r="I980">
        <v>11.198957999999999</v>
      </c>
      <c r="J980">
        <v>13.733333</v>
      </c>
      <c r="K980" t="s">
        <v>34</v>
      </c>
      <c r="L980" t="s">
        <v>34</v>
      </c>
      <c r="M980" t="s">
        <v>34</v>
      </c>
      <c r="N980" t="s">
        <v>34</v>
      </c>
      <c r="O980" t="s">
        <v>34</v>
      </c>
      <c r="P980" t="s">
        <v>34</v>
      </c>
    </row>
    <row r="981" spans="1:16" x14ac:dyDescent="0.3">
      <c r="A981">
        <v>41156</v>
      </c>
      <c r="B981">
        <v>2012</v>
      </c>
      <c r="C981">
        <v>9</v>
      </c>
      <c r="D981">
        <v>6</v>
      </c>
      <c r="E981">
        <v>9.7947919999999993</v>
      </c>
      <c r="F981">
        <v>13.142708000000001</v>
      </c>
      <c r="G981">
        <v>14.078125</v>
      </c>
      <c r="H981">
        <v>8.5812500000000007</v>
      </c>
      <c r="I981">
        <v>11.152082999999999</v>
      </c>
      <c r="J981">
        <v>13.918749999999999</v>
      </c>
      <c r="K981" t="s">
        <v>34</v>
      </c>
      <c r="L981" t="s">
        <v>34</v>
      </c>
      <c r="M981" t="s">
        <v>34</v>
      </c>
      <c r="N981" t="s">
        <v>34</v>
      </c>
      <c r="O981" t="s">
        <v>34</v>
      </c>
      <c r="P981" t="s">
        <v>34</v>
      </c>
    </row>
    <row r="982" spans="1:16" x14ac:dyDescent="0.3">
      <c r="A982">
        <v>41157</v>
      </c>
      <c r="B982">
        <v>2012</v>
      </c>
      <c r="C982">
        <v>9</v>
      </c>
      <c r="D982">
        <v>7</v>
      </c>
      <c r="E982">
        <v>9.8833330000000004</v>
      </c>
      <c r="F982">
        <v>13.101042</v>
      </c>
      <c r="G982">
        <v>14.176042000000001</v>
      </c>
      <c r="H982">
        <v>8.6135420000000007</v>
      </c>
      <c r="I982">
        <v>11.183332999999999</v>
      </c>
      <c r="J982">
        <v>13.997916999999999</v>
      </c>
      <c r="K982" t="s">
        <v>34</v>
      </c>
      <c r="L982" t="s">
        <v>34</v>
      </c>
      <c r="M982" t="s">
        <v>34</v>
      </c>
      <c r="N982" t="s">
        <v>34</v>
      </c>
      <c r="O982" t="s">
        <v>34</v>
      </c>
      <c r="P982" t="s">
        <v>34</v>
      </c>
    </row>
    <row r="983" spans="1:16" x14ac:dyDescent="0.3">
      <c r="A983">
        <v>41158</v>
      </c>
      <c r="B983">
        <v>2012</v>
      </c>
      <c r="C983">
        <v>9</v>
      </c>
      <c r="D983">
        <v>8</v>
      </c>
      <c r="E983">
        <v>9.936458</v>
      </c>
      <c r="F983">
        <v>13.280208</v>
      </c>
      <c r="G983">
        <v>14.113042999999999</v>
      </c>
      <c r="H983">
        <v>8.6895830000000007</v>
      </c>
      <c r="I983">
        <v>11.072917</v>
      </c>
      <c r="J983">
        <v>13.752083000000001</v>
      </c>
      <c r="K983" t="s">
        <v>34</v>
      </c>
      <c r="L983" t="s">
        <v>34</v>
      </c>
      <c r="M983" t="s">
        <v>34</v>
      </c>
      <c r="N983" t="s">
        <v>34</v>
      </c>
      <c r="O983" t="s">
        <v>34</v>
      </c>
      <c r="P983" t="s">
        <v>34</v>
      </c>
    </row>
    <row r="984" spans="1:16" x14ac:dyDescent="0.3">
      <c r="A984">
        <v>41159</v>
      </c>
      <c r="B984">
        <v>2012</v>
      </c>
      <c r="C984">
        <v>9</v>
      </c>
      <c r="D984">
        <v>9</v>
      </c>
      <c r="E984">
        <v>9.782292</v>
      </c>
      <c r="F984">
        <v>12.369792</v>
      </c>
      <c r="G984">
        <v>14.109375</v>
      </c>
      <c r="H984">
        <v>8.7583330000000004</v>
      </c>
      <c r="I984">
        <v>10.894792000000001</v>
      </c>
      <c r="J984">
        <v>13.383333</v>
      </c>
      <c r="K984" t="s">
        <v>34</v>
      </c>
      <c r="L984" t="s">
        <v>34</v>
      </c>
      <c r="M984" t="s">
        <v>34</v>
      </c>
      <c r="N984" t="s">
        <v>34</v>
      </c>
      <c r="O984" t="s">
        <v>34</v>
      </c>
      <c r="P984" t="s">
        <v>34</v>
      </c>
    </row>
    <row r="985" spans="1:16" x14ac:dyDescent="0.3">
      <c r="A985">
        <v>41160</v>
      </c>
      <c r="B985">
        <v>2012</v>
      </c>
      <c r="C985">
        <v>9</v>
      </c>
      <c r="D985">
        <v>10</v>
      </c>
      <c r="E985">
        <v>9.3635420000000007</v>
      </c>
      <c r="F985">
        <v>12.880208</v>
      </c>
      <c r="G985">
        <v>13.648958</v>
      </c>
      <c r="H985">
        <v>8.8302080000000007</v>
      </c>
      <c r="I985">
        <v>10.777174</v>
      </c>
      <c r="J985">
        <v>12.610417</v>
      </c>
      <c r="K985" t="s">
        <v>34</v>
      </c>
      <c r="L985" t="s">
        <v>34</v>
      </c>
      <c r="M985" t="s">
        <v>34</v>
      </c>
      <c r="N985" t="s">
        <v>34</v>
      </c>
      <c r="O985" t="s">
        <v>34</v>
      </c>
      <c r="P985" t="s">
        <v>34</v>
      </c>
    </row>
    <row r="986" spans="1:16" x14ac:dyDescent="0.3">
      <c r="A986">
        <v>41161</v>
      </c>
      <c r="B986">
        <v>2012</v>
      </c>
      <c r="C986">
        <v>9</v>
      </c>
      <c r="D986">
        <v>11</v>
      </c>
      <c r="E986">
        <v>8.8229170000000003</v>
      </c>
      <c r="F986">
        <v>12.527551000000001</v>
      </c>
      <c r="G986">
        <v>12.226042</v>
      </c>
      <c r="H986">
        <v>8.9250000000000007</v>
      </c>
      <c r="I986">
        <v>10.203125</v>
      </c>
      <c r="J986">
        <v>12.210417</v>
      </c>
      <c r="K986" t="s">
        <v>34</v>
      </c>
      <c r="L986" t="s">
        <v>34</v>
      </c>
      <c r="M986" t="s">
        <v>34</v>
      </c>
      <c r="N986" t="s">
        <v>34</v>
      </c>
      <c r="O986" t="s">
        <v>34</v>
      </c>
      <c r="P986" t="s">
        <v>34</v>
      </c>
    </row>
    <row r="987" spans="1:16" x14ac:dyDescent="0.3">
      <c r="A987">
        <v>41162</v>
      </c>
      <c r="B987">
        <v>2012</v>
      </c>
      <c r="C987">
        <v>9</v>
      </c>
      <c r="D987">
        <v>12</v>
      </c>
      <c r="E987">
        <v>8.7260419999999996</v>
      </c>
      <c r="F987">
        <v>12.986316</v>
      </c>
      <c r="G987">
        <v>11.879167000000001</v>
      </c>
      <c r="H987">
        <v>9.0229169999999996</v>
      </c>
      <c r="I987">
        <v>10.291667</v>
      </c>
      <c r="J987">
        <v>12.185416999999999</v>
      </c>
      <c r="K987" t="s">
        <v>34</v>
      </c>
      <c r="L987" t="s">
        <v>34</v>
      </c>
      <c r="M987" t="s">
        <v>34</v>
      </c>
      <c r="N987" t="s">
        <v>34</v>
      </c>
      <c r="O987" t="s">
        <v>34</v>
      </c>
      <c r="P987" t="s">
        <v>34</v>
      </c>
    </row>
    <row r="988" spans="1:16" x14ac:dyDescent="0.3">
      <c r="A988">
        <v>41163</v>
      </c>
      <c r="B988">
        <v>2012</v>
      </c>
      <c r="C988">
        <v>9</v>
      </c>
      <c r="D988">
        <v>13</v>
      </c>
      <c r="E988">
        <v>9.0114579999999993</v>
      </c>
      <c r="F988">
        <v>12.279166999999999</v>
      </c>
      <c r="G988">
        <v>11.95</v>
      </c>
      <c r="H988">
        <v>9.123958</v>
      </c>
      <c r="I988">
        <v>10.430434999999999</v>
      </c>
      <c r="J988">
        <v>12.525</v>
      </c>
      <c r="K988" t="s">
        <v>34</v>
      </c>
      <c r="L988" t="s">
        <v>34</v>
      </c>
      <c r="M988" t="s">
        <v>34</v>
      </c>
      <c r="N988" t="s">
        <v>34</v>
      </c>
      <c r="O988" t="s">
        <v>34</v>
      </c>
      <c r="P988" t="s">
        <v>34</v>
      </c>
    </row>
    <row r="989" spans="1:16" x14ac:dyDescent="0.3">
      <c r="A989">
        <v>41164</v>
      </c>
      <c r="B989">
        <v>2012</v>
      </c>
      <c r="C989">
        <v>9</v>
      </c>
      <c r="D989">
        <v>14</v>
      </c>
      <c r="E989">
        <v>9.4177079999999993</v>
      </c>
      <c r="F989">
        <v>12.001042</v>
      </c>
      <c r="G989">
        <v>12.790625</v>
      </c>
      <c r="H989">
        <v>9.25</v>
      </c>
      <c r="I989">
        <v>10.730207999999999</v>
      </c>
      <c r="J989">
        <v>12.977083</v>
      </c>
      <c r="K989" t="s">
        <v>34</v>
      </c>
      <c r="L989" t="s">
        <v>34</v>
      </c>
      <c r="M989" t="s">
        <v>34</v>
      </c>
      <c r="N989" t="s">
        <v>34</v>
      </c>
      <c r="O989" t="s">
        <v>34</v>
      </c>
      <c r="P989" t="s">
        <v>34</v>
      </c>
    </row>
    <row r="990" spans="1:16" x14ac:dyDescent="0.3">
      <c r="A990">
        <v>41165</v>
      </c>
      <c r="B990">
        <v>2012</v>
      </c>
      <c r="C990">
        <v>9</v>
      </c>
      <c r="D990">
        <v>15</v>
      </c>
      <c r="E990">
        <v>9.655208</v>
      </c>
      <c r="F990">
        <v>11.852083</v>
      </c>
      <c r="G990">
        <v>13.304167</v>
      </c>
      <c r="H990">
        <v>9.3177079999999997</v>
      </c>
      <c r="I990">
        <v>10.8375</v>
      </c>
      <c r="J990">
        <v>13.152082999999999</v>
      </c>
      <c r="K990" t="s">
        <v>34</v>
      </c>
      <c r="L990" t="s">
        <v>34</v>
      </c>
      <c r="M990" t="s">
        <v>34</v>
      </c>
      <c r="N990" t="s">
        <v>34</v>
      </c>
      <c r="O990" t="s">
        <v>34</v>
      </c>
      <c r="P990" t="s">
        <v>34</v>
      </c>
    </row>
    <row r="991" spans="1:16" x14ac:dyDescent="0.3">
      <c r="A991">
        <v>41166</v>
      </c>
      <c r="B991">
        <v>2012</v>
      </c>
      <c r="C991">
        <v>9</v>
      </c>
      <c r="D991">
        <v>16</v>
      </c>
      <c r="E991">
        <v>9.2406249999999996</v>
      </c>
      <c r="F991">
        <v>12.076041999999999</v>
      </c>
      <c r="G991">
        <v>12.890625</v>
      </c>
      <c r="H991">
        <v>9.4427079999999997</v>
      </c>
      <c r="I991">
        <v>10.585417</v>
      </c>
      <c r="J991">
        <v>13.035417000000001</v>
      </c>
      <c r="K991" t="s">
        <v>34</v>
      </c>
      <c r="L991" t="s">
        <v>34</v>
      </c>
      <c r="M991" t="s">
        <v>34</v>
      </c>
      <c r="N991" t="s">
        <v>34</v>
      </c>
      <c r="O991" t="s">
        <v>34</v>
      </c>
      <c r="P991" t="s">
        <v>34</v>
      </c>
    </row>
    <row r="992" spans="1:16" x14ac:dyDescent="0.3">
      <c r="A992">
        <v>41167</v>
      </c>
      <c r="B992">
        <v>2012</v>
      </c>
      <c r="C992">
        <v>9</v>
      </c>
      <c r="D992">
        <v>17</v>
      </c>
      <c r="E992">
        <v>9.141667</v>
      </c>
      <c r="F992">
        <v>12.219792</v>
      </c>
      <c r="G992">
        <v>12.665625</v>
      </c>
      <c r="H992">
        <v>9.5489580000000007</v>
      </c>
      <c r="I992">
        <v>10.482291999999999</v>
      </c>
      <c r="J992">
        <v>12.793749999999999</v>
      </c>
      <c r="K992" t="s">
        <v>34</v>
      </c>
      <c r="L992" t="s">
        <v>34</v>
      </c>
      <c r="M992" t="s">
        <v>34</v>
      </c>
      <c r="N992" t="s">
        <v>34</v>
      </c>
      <c r="O992" t="s">
        <v>34</v>
      </c>
      <c r="P992" t="s">
        <v>34</v>
      </c>
    </row>
    <row r="993" spans="1:16" x14ac:dyDescent="0.3">
      <c r="A993">
        <v>41168</v>
      </c>
      <c r="B993">
        <v>2012</v>
      </c>
      <c r="C993">
        <v>9</v>
      </c>
      <c r="D993">
        <v>18</v>
      </c>
      <c r="E993">
        <v>9.2947919999999993</v>
      </c>
      <c r="F993">
        <v>11.8</v>
      </c>
      <c r="G993">
        <v>12.792391</v>
      </c>
      <c r="H993">
        <v>9.703125</v>
      </c>
      <c r="I993">
        <v>10.520833</v>
      </c>
      <c r="J993">
        <v>12.710417</v>
      </c>
      <c r="K993" t="s">
        <v>34</v>
      </c>
      <c r="L993" t="s">
        <v>34</v>
      </c>
      <c r="M993" t="s">
        <v>34</v>
      </c>
      <c r="N993" t="s">
        <v>34</v>
      </c>
      <c r="O993" t="s">
        <v>34</v>
      </c>
      <c r="P993" t="s">
        <v>34</v>
      </c>
    </row>
    <row r="994" spans="1:16" x14ac:dyDescent="0.3">
      <c r="A994">
        <v>41169</v>
      </c>
      <c r="B994">
        <v>2012</v>
      </c>
      <c r="C994">
        <v>9</v>
      </c>
      <c r="D994">
        <v>19</v>
      </c>
      <c r="E994">
        <v>9.3031249999999996</v>
      </c>
      <c r="F994">
        <v>11.668749999999999</v>
      </c>
      <c r="G994">
        <v>13.225</v>
      </c>
      <c r="H994">
        <v>9.8052080000000004</v>
      </c>
      <c r="I994">
        <v>10.661458</v>
      </c>
      <c r="J994">
        <v>12.629167000000001</v>
      </c>
      <c r="K994" t="s">
        <v>34</v>
      </c>
      <c r="L994" t="s">
        <v>34</v>
      </c>
      <c r="M994" t="s">
        <v>34</v>
      </c>
      <c r="N994" t="s">
        <v>34</v>
      </c>
      <c r="O994" t="s">
        <v>34</v>
      </c>
      <c r="P994" t="s">
        <v>34</v>
      </c>
    </row>
    <row r="995" spans="1:16" x14ac:dyDescent="0.3">
      <c r="A995">
        <v>41170</v>
      </c>
      <c r="B995">
        <v>2012</v>
      </c>
      <c r="C995">
        <v>9</v>
      </c>
      <c r="D995">
        <v>20</v>
      </c>
      <c r="E995">
        <v>9.2145829999999993</v>
      </c>
      <c r="F995">
        <v>11.75</v>
      </c>
      <c r="G995">
        <v>13.264583</v>
      </c>
      <c r="H995">
        <v>9.9510419999999993</v>
      </c>
      <c r="I995">
        <v>10.778124999999999</v>
      </c>
      <c r="J995">
        <v>12.45</v>
      </c>
      <c r="K995" t="s">
        <v>34</v>
      </c>
      <c r="L995" t="s">
        <v>34</v>
      </c>
      <c r="M995" t="s">
        <v>34</v>
      </c>
      <c r="N995" t="s">
        <v>34</v>
      </c>
      <c r="O995" t="s">
        <v>34</v>
      </c>
      <c r="P995" t="s">
        <v>34</v>
      </c>
    </row>
    <row r="996" spans="1:16" x14ac:dyDescent="0.3">
      <c r="A996">
        <v>41171</v>
      </c>
      <c r="B996">
        <v>2012</v>
      </c>
      <c r="C996">
        <v>9</v>
      </c>
      <c r="D996">
        <v>21</v>
      </c>
      <c r="E996">
        <v>9.4968749999999993</v>
      </c>
      <c r="F996">
        <v>11.203125</v>
      </c>
      <c r="G996">
        <v>13.569792</v>
      </c>
      <c r="H996">
        <v>10.141667</v>
      </c>
      <c r="I996">
        <v>10.637499999999999</v>
      </c>
      <c r="J996">
        <v>12.466666999999999</v>
      </c>
      <c r="K996" t="s">
        <v>34</v>
      </c>
      <c r="L996" t="s">
        <v>34</v>
      </c>
      <c r="M996" t="s">
        <v>34</v>
      </c>
      <c r="N996" t="s">
        <v>34</v>
      </c>
      <c r="O996" t="s">
        <v>34</v>
      </c>
      <c r="P996" t="s">
        <v>34</v>
      </c>
    </row>
    <row r="997" spans="1:16" x14ac:dyDescent="0.3">
      <c r="A997">
        <v>41172</v>
      </c>
      <c r="B997">
        <v>2012</v>
      </c>
      <c r="C997">
        <v>9</v>
      </c>
      <c r="D997">
        <v>22</v>
      </c>
      <c r="E997">
        <v>9.4375</v>
      </c>
      <c r="F997">
        <v>11.716666999999999</v>
      </c>
      <c r="G997">
        <v>13.667707999999999</v>
      </c>
      <c r="H997">
        <v>10.257292</v>
      </c>
      <c r="I997">
        <v>10.842708</v>
      </c>
      <c r="J997">
        <v>12.560416999999999</v>
      </c>
      <c r="K997" t="s">
        <v>34</v>
      </c>
      <c r="L997" t="s">
        <v>34</v>
      </c>
      <c r="M997" t="s">
        <v>34</v>
      </c>
      <c r="N997" t="s">
        <v>34</v>
      </c>
      <c r="O997" t="s">
        <v>34</v>
      </c>
      <c r="P997" t="s">
        <v>34</v>
      </c>
    </row>
    <row r="998" spans="1:16" x14ac:dyDescent="0.3">
      <c r="A998">
        <v>41173</v>
      </c>
      <c r="B998">
        <v>2012</v>
      </c>
      <c r="C998">
        <v>9</v>
      </c>
      <c r="D998">
        <v>23</v>
      </c>
      <c r="E998">
        <v>9.0906249999999993</v>
      </c>
      <c r="F998">
        <v>11.398958</v>
      </c>
      <c r="G998">
        <v>13.248958</v>
      </c>
      <c r="H998">
        <v>10.356249999999999</v>
      </c>
      <c r="I998">
        <v>10.676042000000001</v>
      </c>
      <c r="J998">
        <v>13.033333000000001</v>
      </c>
      <c r="K998" t="s">
        <v>34</v>
      </c>
      <c r="L998" t="s">
        <v>34</v>
      </c>
      <c r="M998" t="s">
        <v>34</v>
      </c>
      <c r="N998" t="s">
        <v>34</v>
      </c>
      <c r="O998" t="s">
        <v>34</v>
      </c>
      <c r="P998" t="s">
        <v>34</v>
      </c>
    </row>
    <row r="999" spans="1:16" x14ac:dyDescent="0.3">
      <c r="A999">
        <v>41174</v>
      </c>
      <c r="B999">
        <v>2012</v>
      </c>
      <c r="C999">
        <v>9</v>
      </c>
      <c r="D999">
        <v>24</v>
      </c>
      <c r="E999">
        <v>8.7249999999999996</v>
      </c>
      <c r="F999">
        <v>11.40625</v>
      </c>
      <c r="G999">
        <v>12.44375</v>
      </c>
      <c r="H999">
        <v>10.477083</v>
      </c>
      <c r="I999">
        <v>10.21875</v>
      </c>
      <c r="J999">
        <v>12.397917</v>
      </c>
      <c r="K999" t="s">
        <v>34</v>
      </c>
      <c r="L999" t="s">
        <v>34</v>
      </c>
      <c r="M999" t="s">
        <v>34</v>
      </c>
      <c r="N999" t="s">
        <v>34</v>
      </c>
      <c r="O999" t="s">
        <v>34</v>
      </c>
      <c r="P999" t="s">
        <v>34</v>
      </c>
    </row>
    <row r="1000" spans="1:16" x14ac:dyDescent="0.3">
      <c r="A1000">
        <v>41175</v>
      </c>
      <c r="B1000">
        <v>2012</v>
      </c>
      <c r="C1000">
        <v>9</v>
      </c>
      <c r="D1000">
        <v>25</v>
      </c>
      <c r="E1000">
        <v>8.891667</v>
      </c>
      <c r="F1000">
        <v>11.359375</v>
      </c>
      <c r="G1000">
        <v>12.496874999999999</v>
      </c>
      <c r="H1000">
        <v>10.598958</v>
      </c>
      <c r="I1000">
        <v>10.446875</v>
      </c>
      <c r="J1000">
        <v>12.270833</v>
      </c>
      <c r="K1000" t="s">
        <v>34</v>
      </c>
      <c r="L1000" t="s">
        <v>34</v>
      </c>
      <c r="M1000" t="s">
        <v>34</v>
      </c>
      <c r="N1000" t="s">
        <v>34</v>
      </c>
      <c r="O1000" t="s">
        <v>34</v>
      </c>
      <c r="P1000" t="s">
        <v>34</v>
      </c>
    </row>
    <row r="1001" spans="1:16" x14ac:dyDescent="0.3">
      <c r="A1001">
        <v>41176</v>
      </c>
      <c r="B1001">
        <v>2012</v>
      </c>
      <c r="C1001">
        <v>9</v>
      </c>
      <c r="D1001">
        <v>26</v>
      </c>
      <c r="E1001">
        <v>8.4739579999999997</v>
      </c>
      <c r="F1001">
        <v>11.034375000000001</v>
      </c>
      <c r="G1001">
        <v>12.045833</v>
      </c>
      <c r="H1001">
        <v>10.721875000000001</v>
      </c>
      <c r="I1001">
        <v>10.268750000000001</v>
      </c>
      <c r="J1001">
        <v>12.091666999999999</v>
      </c>
      <c r="K1001" t="s">
        <v>34</v>
      </c>
      <c r="L1001" t="s">
        <v>34</v>
      </c>
      <c r="M1001" t="s">
        <v>34</v>
      </c>
      <c r="N1001" t="s">
        <v>34</v>
      </c>
      <c r="O1001" t="s">
        <v>34</v>
      </c>
      <c r="P1001" t="s">
        <v>34</v>
      </c>
    </row>
    <row r="1002" spans="1:16" x14ac:dyDescent="0.3">
      <c r="A1002">
        <v>41177</v>
      </c>
      <c r="B1002">
        <v>2012</v>
      </c>
      <c r="C1002">
        <v>9</v>
      </c>
      <c r="D1002">
        <v>27</v>
      </c>
      <c r="E1002">
        <v>8.5385419999999996</v>
      </c>
      <c r="F1002">
        <v>10.860417</v>
      </c>
      <c r="G1002">
        <v>11.96875</v>
      </c>
      <c r="H1002">
        <v>10.855207999999999</v>
      </c>
      <c r="I1002">
        <v>10.203125</v>
      </c>
      <c r="J1002">
        <v>11.9375</v>
      </c>
      <c r="K1002" t="s">
        <v>34</v>
      </c>
      <c r="L1002" t="s">
        <v>34</v>
      </c>
      <c r="M1002" t="s">
        <v>34</v>
      </c>
      <c r="N1002" t="s">
        <v>34</v>
      </c>
      <c r="O1002" t="s">
        <v>34</v>
      </c>
      <c r="P1002" t="s">
        <v>34</v>
      </c>
    </row>
    <row r="1003" spans="1:16" x14ac:dyDescent="0.3">
      <c r="A1003">
        <v>41178</v>
      </c>
      <c r="B1003">
        <v>2012</v>
      </c>
      <c r="C1003">
        <v>9</v>
      </c>
      <c r="D1003">
        <v>28</v>
      </c>
      <c r="E1003">
        <v>9.1479169999999996</v>
      </c>
      <c r="F1003">
        <v>10.805208</v>
      </c>
      <c r="G1003">
        <v>12.765625</v>
      </c>
      <c r="H1003">
        <v>10.996874999999999</v>
      </c>
      <c r="I1003">
        <v>10.503125000000001</v>
      </c>
      <c r="J1003">
        <v>12.38125</v>
      </c>
      <c r="K1003" t="s">
        <v>34</v>
      </c>
      <c r="L1003" t="s">
        <v>34</v>
      </c>
      <c r="M1003" t="s">
        <v>34</v>
      </c>
      <c r="N1003" t="s">
        <v>34</v>
      </c>
      <c r="O1003" t="s">
        <v>34</v>
      </c>
      <c r="P1003" t="s">
        <v>34</v>
      </c>
    </row>
    <row r="1004" spans="1:16" x14ac:dyDescent="0.3">
      <c r="A1004">
        <v>41179</v>
      </c>
      <c r="B1004">
        <v>2012</v>
      </c>
      <c r="C1004">
        <v>9</v>
      </c>
      <c r="D1004">
        <v>29</v>
      </c>
      <c r="E1004">
        <v>9.0416670000000003</v>
      </c>
      <c r="F1004">
        <v>10.80625</v>
      </c>
      <c r="G1004">
        <v>12.715624999999999</v>
      </c>
      <c r="H1004">
        <v>11.148958</v>
      </c>
      <c r="I1004">
        <v>10.464582999999999</v>
      </c>
      <c r="J1004">
        <v>12.456250000000001</v>
      </c>
      <c r="K1004" t="s">
        <v>34</v>
      </c>
      <c r="L1004" t="s">
        <v>34</v>
      </c>
      <c r="M1004" t="s">
        <v>34</v>
      </c>
      <c r="N1004" t="s">
        <v>34</v>
      </c>
      <c r="O1004" t="s">
        <v>34</v>
      </c>
      <c r="P1004" t="s">
        <v>34</v>
      </c>
    </row>
    <row r="1005" spans="1:16" x14ac:dyDescent="0.3">
      <c r="A1005">
        <v>41180</v>
      </c>
      <c r="B1005">
        <v>2012</v>
      </c>
      <c r="C1005">
        <v>9</v>
      </c>
      <c r="D1005">
        <v>30</v>
      </c>
      <c r="E1005">
        <v>8.9635420000000003</v>
      </c>
      <c r="F1005">
        <v>10.891667</v>
      </c>
      <c r="G1005">
        <v>12.586458</v>
      </c>
      <c r="H1005">
        <v>11.310416999999999</v>
      </c>
      <c r="I1005">
        <v>10.482291999999999</v>
      </c>
      <c r="J1005">
        <v>12.358333</v>
      </c>
      <c r="K1005" t="s">
        <v>34</v>
      </c>
      <c r="L1005" t="s">
        <v>34</v>
      </c>
      <c r="M1005" t="s">
        <v>34</v>
      </c>
      <c r="N1005" t="s">
        <v>34</v>
      </c>
      <c r="O1005" t="s">
        <v>34</v>
      </c>
      <c r="P1005" t="s">
        <v>34</v>
      </c>
    </row>
    <row r="1006" spans="1:16" x14ac:dyDescent="0.3">
      <c r="A1006">
        <v>41181</v>
      </c>
      <c r="B1006">
        <v>2012</v>
      </c>
      <c r="C1006">
        <v>10</v>
      </c>
      <c r="D1006">
        <v>1</v>
      </c>
      <c r="E1006">
        <v>8.7416669999999996</v>
      </c>
      <c r="F1006">
        <v>11.143750000000001</v>
      </c>
      <c r="G1006">
        <v>12.088542</v>
      </c>
      <c r="H1006">
        <v>11.489583</v>
      </c>
      <c r="I1006">
        <v>10.341666999999999</v>
      </c>
      <c r="J1006">
        <v>12.074999999999999</v>
      </c>
      <c r="K1006" t="s">
        <v>34</v>
      </c>
      <c r="L1006" t="s">
        <v>34</v>
      </c>
      <c r="M1006" t="s">
        <v>34</v>
      </c>
      <c r="N1006" t="s">
        <v>34</v>
      </c>
      <c r="O1006" t="s">
        <v>34</v>
      </c>
      <c r="P1006" t="s">
        <v>34</v>
      </c>
    </row>
    <row r="1007" spans="1:16" x14ac:dyDescent="0.3">
      <c r="A1007">
        <v>41182</v>
      </c>
      <c r="B1007">
        <v>2012</v>
      </c>
      <c r="C1007">
        <v>10</v>
      </c>
      <c r="D1007">
        <v>2</v>
      </c>
      <c r="E1007">
        <v>8.6937499999999996</v>
      </c>
      <c r="F1007">
        <v>10.980207999999999</v>
      </c>
      <c r="G1007">
        <v>11.858333</v>
      </c>
      <c r="H1007">
        <v>11.640625</v>
      </c>
      <c r="I1007">
        <v>10.357291999999999</v>
      </c>
      <c r="J1007">
        <v>12.083333</v>
      </c>
      <c r="K1007" t="s">
        <v>34</v>
      </c>
      <c r="L1007" t="s">
        <v>34</v>
      </c>
      <c r="M1007" t="s">
        <v>34</v>
      </c>
      <c r="N1007" t="s">
        <v>34</v>
      </c>
      <c r="O1007" t="s">
        <v>34</v>
      </c>
      <c r="P1007" t="s">
        <v>34</v>
      </c>
    </row>
    <row r="1008" spans="1:16" x14ac:dyDescent="0.3">
      <c r="A1008">
        <v>41183</v>
      </c>
      <c r="B1008">
        <v>2012</v>
      </c>
      <c r="C1008">
        <v>10</v>
      </c>
      <c r="D1008">
        <v>3</v>
      </c>
      <c r="E1008">
        <v>7.7677079999999998</v>
      </c>
      <c r="F1008">
        <v>10.578125</v>
      </c>
      <c r="G1008">
        <v>10.606249999999999</v>
      </c>
      <c r="H1008">
        <v>11.807292</v>
      </c>
      <c r="I1008">
        <v>9.8333329999999997</v>
      </c>
      <c r="J1008">
        <v>11.512499999999999</v>
      </c>
      <c r="K1008" t="s">
        <v>34</v>
      </c>
      <c r="L1008" t="s">
        <v>34</v>
      </c>
      <c r="M1008" t="s">
        <v>34</v>
      </c>
      <c r="N1008" t="s">
        <v>34</v>
      </c>
      <c r="O1008" t="s">
        <v>34</v>
      </c>
      <c r="P1008" t="s">
        <v>34</v>
      </c>
    </row>
    <row r="1009" spans="1:16" x14ac:dyDescent="0.3">
      <c r="A1009">
        <v>41184</v>
      </c>
      <c r="B1009">
        <v>2012</v>
      </c>
      <c r="C1009">
        <v>10</v>
      </c>
      <c r="D1009">
        <v>4</v>
      </c>
      <c r="E1009">
        <v>7.2291670000000003</v>
      </c>
      <c r="F1009">
        <v>10.339582999999999</v>
      </c>
      <c r="G1009">
        <v>9.454167</v>
      </c>
      <c r="H1009">
        <v>11.982291999999999</v>
      </c>
      <c r="I1009">
        <v>9.5625</v>
      </c>
      <c r="J1009">
        <v>10.804167</v>
      </c>
      <c r="K1009" t="s">
        <v>34</v>
      </c>
      <c r="L1009" t="s">
        <v>34</v>
      </c>
      <c r="M1009" t="s">
        <v>34</v>
      </c>
      <c r="N1009" t="s">
        <v>34</v>
      </c>
      <c r="O1009" t="s">
        <v>34</v>
      </c>
      <c r="P1009" t="s">
        <v>34</v>
      </c>
    </row>
    <row r="1010" spans="1:16" x14ac:dyDescent="0.3">
      <c r="A1010">
        <v>41185</v>
      </c>
      <c r="B1010">
        <v>2012</v>
      </c>
      <c r="C1010">
        <v>10</v>
      </c>
      <c r="D1010">
        <v>5</v>
      </c>
      <c r="E1010">
        <v>7.1906249999999998</v>
      </c>
      <c r="F1010">
        <v>10.376042</v>
      </c>
      <c r="G1010">
        <v>8.84375</v>
      </c>
      <c r="H1010">
        <v>12.189583000000001</v>
      </c>
      <c r="I1010">
        <v>9.452083</v>
      </c>
      <c r="J1010">
        <v>10.545833</v>
      </c>
      <c r="K1010" t="s">
        <v>34</v>
      </c>
      <c r="L1010" t="s">
        <v>34</v>
      </c>
      <c r="M1010" t="s">
        <v>34</v>
      </c>
      <c r="N1010" t="s">
        <v>34</v>
      </c>
      <c r="O1010" t="s">
        <v>34</v>
      </c>
      <c r="P1010" t="s">
        <v>34</v>
      </c>
    </row>
    <row r="1011" spans="1:16" x14ac:dyDescent="0.3">
      <c r="A1011">
        <v>41186</v>
      </c>
      <c r="B1011">
        <v>2012</v>
      </c>
      <c r="C1011">
        <v>10</v>
      </c>
      <c r="D1011">
        <v>6</v>
      </c>
      <c r="E1011">
        <v>6.9927080000000004</v>
      </c>
      <c r="F1011">
        <v>10.157576000000001</v>
      </c>
      <c r="G1011">
        <v>8.3885419999999993</v>
      </c>
      <c r="H1011">
        <v>12.397917</v>
      </c>
      <c r="I1011">
        <v>9.360417</v>
      </c>
      <c r="J1011">
        <v>10.410417000000001</v>
      </c>
      <c r="K1011" t="s">
        <v>34</v>
      </c>
      <c r="L1011" t="s">
        <v>34</v>
      </c>
      <c r="M1011" t="s">
        <v>34</v>
      </c>
      <c r="N1011" t="s">
        <v>34</v>
      </c>
      <c r="O1011" t="s">
        <v>34</v>
      </c>
      <c r="P1011" t="s">
        <v>34</v>
      </c>
    </row>
    <row r="1012" spans="1:16" x14ac:dyDescent="0.3">
      <c r="A1012">
        <v>41187</v>
      </c>
      <c r="B1012">
        <v>2012</v>
      </c>
      <c r="C1012">
        <v>10</v>
      </c>
      <c r="D1012">
        <v>7</v>
      </c>
      <c r="E1012">
        <v>6.9885419999999998</v>
      </c>
      <c r="F1012">
        <v>10.108333</v>
      </c>
      <c r="G1012">
        <v>8.1531249999999993</v>
      </c>
      <c r="H1012">
        <v>12.647917</v>
      </c>
      <c r="I1012">
        <v>9.3093749999999993</v>
      </c>
      <c r="J1012">
        <v>10.3125</v>
      </c>
      <c r="K1012" t="s">
        <v>34</v>
      </c>
      <c r="L1012" t="s">
        <v>34</v>
      </c>
      <c r="M1012" t="s">
        <v>34</v>
      </c>
      <c r="N1012" t="s">
        <v>34</v>
      </c>
      <c r="O1012" t="s">
        <v>34</v>
      </c>
      <c r="P1012" t="s">
        <v>34</v>
      </c>
    </row>
    <row r="1013" spans="1:16" x14ac:dyDescent="0.3">
      <c r="A1013">
        <v>41188</v>
      </c>
      <c r="B1013">
        <v>2012</v>
      </c>
      <c r="C1013">
        <v>10</v>
      </c>
      <c r="D1013">
        <v>8</v>
      </c>
      <c r="E1013">
        <v>7.0031249999999998</v>
      </c>
      <c r="F1013">
        <v>10.057292</v>
      </c>
      <c r="G1013">
        <v>8.1458329999999997</v>
      </c>
      <c r="H1013">
        <v>12.886457999999999</v>
      </c>
      <c r="I1013">
        <v>9.2281250000000004</v>
      </c>
      <c r="J1013">
        <v>10.231249999999999</v>
      </c>
      <c r="K1013" t="s">
        <v>34</v>
      </c>
      <c r="L1013" t="s">
        <v>34</v>
      </c>
      <c r="M1013" t="s">
        <v>34</v>
      </c>
      <c r="N1013" t="s">
        <v>34</v>
      </c>
      <c r="O1013" t="s">
        <v>34</v>
      </c>
      <c r="P1013" t="s">
        <v>34</v>
      </c>
    </row>
    <row r="1014" spans="1:16" x14ac:dyDescent="0.3">
      <c r="A1014">
        <v>41189</v>
      </c>
      <c r="B1014">
        <v>2012</v>
      </c>
      <c r="C1014">
        <v>10</v>
      </c>
      <c r="D1014">
        <v>9</v>
      </c>
      <c r="E1014">
        <v>6.9812500000000002</v>
      </c>
      <c r="F1014">
        <v>10.039583</v>
      </c>
      <c r="G1014">
        <v>8.1208329999999993</v>
      </c>
      <c r="H1014">
        <v>13.176289000000001</v>
      </c>
      <c r="I1014">
        <v>9.3093749999999993</v>
      </c>
      <c r="J1014">
        <v>10.183332999999999</v>
      </c>
      <c r="K1014" t="s">
        <v>34</v>
      </c>
      <c r="L1014" t="s">
        <v>34</v>
      </c>
      <c r="M1014" t="s">
        <v>34</v>
      </c>
      <c r="N1014" t="s">
        <v>34</v>
      </c>
      <c r="O1014" t="s">
        <v>34</v>
      </c>
      <c r="P1014" t="s">
        <v>34</v>
      </c>
    </row>
    <row r="1015" spans="1:16" x14ac:dyDescent="0.3">
      <c r="A1015">
        <v>41190</v>
      </c>
      <c r="B1015">
        <v>2012</v>
      </c>
      <c r="C1015">
        <v>10</v>
      </c>
      <c r="D1015">
        <v>10</v>
      </c>
      <c r="E1015">
        <v>7.110417</v>
      </c>
      <c r="F1015">
        <v>10.116667</v>
      </c>
      <c r="G1015">
        <v>8.3927080000000007</v>
      </c>
      <c r="H1015">
        <v>13.503125000000001</v>
      </c>
      <c r="I1015">
        <v>9.561458</v>
      </c>
      <c r="J1015">
        <v>10.377083000000001</v>
      </c>
      <c r="K1015" t="s">
        <v>34</v>
      </c>
      <c r="L1015" t="s">
        <v>34</v>
      </c>
      <c r="M1015" t="s">
        <v>34</v>
      </c>
      <c r="N1015" t="s">
        <v>34</v>
      </c>
      <c r="O1015" t="s">
        <v>34</v>
      </c>
      <c r="P1015" t="s">
        <v>34</v>
      </c>
    </row>
    <row r="1016" spans="1:16" x14ac:dyDescent="0.3">
      <c r="A1016">
        <v>41191</v>
      </c>
      <c r="B1016">
        <v>2012</v>
      </c>
      <c r="C1016">
        <v>10</v>
      </c>
      <c r="D1016">
        <v>11</v>
      </c>
      <c r="E1016">
        <v>7.1536840000000002</v>
      </c>
      <c r="F1016">
        <v>10.196875</v>
      </c>
      <c r="G1016">
        <v>8.6125000000000007</v>
      </c>
      <c r="H1016">
        <v>13.85</v>
      </c>
      <c r="I1016">
        <v>9.6958330000000004</v>
      </c>
      <c r="J1016">
        <v>10.56875</v>
      </c>
      <c r="K1016" t="s">
        <v>34</v>
      </c>
      <c r="L1016" t="s">
        <v>34</v>
      </c>
      <c r="M1016" t="s">
        <v>34</v>
      </c>
      <c r="N1016" t="s">
        <v>34</v>
      </c>
      <c r="O1016" t="s">
        <v>34</v>
      </c>
      <c r="P1016" t="s">
        <v>34</v>
      </c>
    </row>
    <row r="1017" spans="1:16" x14ac:dyDescent="0.3">
      <c r="A1017">
        <v>41192</v>
      </c>
      <c r="B1017">
        <v>2012</v>
      </c>
      <c r="C1017">
        <v>10</v>
      </c>
      <c r="D1017">
        <v>12</v>
      </c>
      <c r="E1017">
        <v>7.155208</v>
      </c>
      <c r="F1017">
        <v>9.7322919999999993</v>
      </c>
      <c r="G1017">
        <v>8.610417</v>
      </c>
      <c r="H1017">
        <v>14.24375</v>
      </c>
      <c r="I1017">
        <v>9.5072919999999996</v>
      </c>
      <c r="J1017">
        <v>10.56875</v>
      </c>
      <c r="K1017" t="s">
        <v>34</v>
      </c>
      <c r="L1017" t="s">
        <v>34</v>
      </c>
      <c r="M1017" t="s">
        <v>34</v>
      </c>
      <c r="N1017" t="s">
        <v>34</v>
      </c>
      <c r="O1017" t="s">
        <v>34</v>
      </c>
      <c r="P1017" t="s">
        <v>34</v>
      </c>
    </row>
    <row r="1018" spans="1:16" x14ac:dyDescent="0.3">
      <c r="A1018">
        <v>41193</v>
      </c>
      <c r="B1018">
        <v>2012</v>
      </c>
      <c r="C1018">
        <v>10</v>
      </c>
      <c r="D1018">
        <v>13</v>
      </c>
      <c r="E1018">
        <v>8.0875000000000004</v>
      </c>
      <c r="F1018">
        <v>9.5864580000000004</v>
      </c>
      <c r="G1018">
        <v>9.5562500000000004</v>
      </c>
      <c r="H1018">
        <v>14.759375</v>
      </c>
      <c r="I1018">
        <v>10.05625</v>
      </c>
      <c r="J1018">
        <v>10.891667</v>
      </c>
      <c r="K1018" t="s">
        <v>34</v>
      </c>
      <c r="L1018" t="s">
        <v>34</v>
      </c>
      <c r="M1018" t="s">
        <v>34</v>
      </c>
      <c r="N1018" t="s">
        <v>34</v>
      </c>
      <c r="O1018" t="s">
        <v>34</v>
      </c>
      <c r="P1018" t="s">
        <v>34</v>
      </c>
    </row>
    <row r="1019" spans="1:16" x14ac:dyDescent="0.3">
      <c r="A1019">
        <v>41194</v>
      </c>
      <c r="B1019">
        <v>2012</v>
      </c>
      <c r="C1019">
        <v>10</v>
      </c>
      <c r="D1019">
        <v>14</v>
      </c>
      <c r="E1019">
        <v>8.001042</v>
      </c>
      <c r="F1019">
        <v>9.8927080000000007</v>
      </c>
      <c r="G1019">
        <v>10.433332999999999</v>
      </c>
      <c r="H1019">
        <v>15.357291999999999</v>
      </c>
      <c r="I1019">
        <v>10.263541999999999</v>
      </c>
      <c r="J1019">
        <v>11.18125</v>
      </c>
      <c r="K1019" t="s">
        <v>34</v>
      </c>
      <c r="L1019" t="s">
        <v>34</v>
      </c>
      <c r="M1019" t="s">
        <v>34</v>
      </c>
      <c r="N1019" t="s">
        <v>34</v>
      </c>
      <c r="O1019" t="s">
        <v>34</v>
      </c>
      <c r="P1019" t="s">
        <v>34</v>
      </c>
    </row>
    <row r="1020" spans="1:16" x14ac:dyDescent="0.3">
      <c r="A1020">
        <v>41195</v>
      </c>
      <c r="B1020">
        <v>2012</v>
      </c>
      <c r="C1020">
        <v>10</v>
      </c>
      <c r="D1020">
        <v>15</v>
      </c>
      <c r="E1020">
        <v>8.8416669999999993</v>
      </c>
      <c r="F1020">
        <v>9.7885419999999996</v>
      </c>
      <c r="G1020">
        <v>10.958333</v>
      </c>
      <c r="H1020">
        <v>15.811458</v>
      </c>
      <c r="I1020">
        <v>10.496874999999999</v>
      </c>
      <c r="J1020">
        <v>11.670833</v>
      </c>
      <c r="K1020" t="s">
        <v>34</v>
      </c>
      <c r="L1020" t="s">
        <v>34</v>
      </c>
      <c r="M1020" t="s">
        <v>34</v>
      </c>
      <c r="N1020" t="s">
        <v>34</v>
      </c>
      <c r="O1020" t="s">
        <v>34</v>
      </c>
      <c r="P1020" t="s">
        <v>34</v>
      </c>
    </row>
    <row r="1021" spans="1:16" x14ac:dyDescent="0.3">
      <c r="A1021">
        <v>41196</v>
      </c>
      <c r="B1021">
        <v>2012</v>
      </c>
      <c r="C1021">
        <v>10</v>
      </c>
      <c r="D1021">
        <v>16</v>
      </c>
      <c r="E1021">
        <v>9.8666669999999996</v>
      </c>
      <c r="F1021">
        <v>9.92</v>
      </c>
      <c r="G1021">
        <v>10.809374999999999</v>
      </c>
      <c r="H1021">
        <v>15.994897999999999</v>
      </c>
      <c r="I1021">
        <v>11.086458</v>
      </c>
      <c r="J1021">
        <v>12.129167000000001</v>
      </c>
      <c r="K1021" t="s">
        <v>34</v>
      </c>
      <c r="L1021" t="s">
        <v>34</v>
      </c>
      <c r="M1021" t="s">
        <v>34</v>
      </c>
      <c r="N1021" t="s">
        <v>34</v>
      </c>
      <c r="O1021" t="s">
        <v>34</v>
      </c>
      <c r="P1021" t="s">
        <v>34</v>
      </c>
    </row>
    <row r="1022" spans="1:16" x14ac:dyDescent="0.3">
      <c r="A1022">
        <v>41197</v>
      </c>
      <c r="B1022">
        <v>2012</v>
      </c>
      <c r="C1022">
        <v>10</v>
      </c>
      <c r="D1022">
        <v>17</v>
      </c>
      <c r="E1022">
        <v>7.5572920000000003</v>
      </c>
      <c r="F1022">
        <v>9.8843750000000004</v>
      </c>
      <c r="G1022">
        <v>9.0793479999999995</v>
      </c>
      <c r="H1022">
        <v>15.3</v>
      </c>
      <c r="I1022">
        <v>10.175000000000001</v>
      </c>
      <c r="J1022">
        <v>11.335417</v>
      </c>
      <c r="K1022" t="s">
        <v>34</v>
      </c>
      <c r="L1022" t="s">
        <v>34</v>
      </c>
      <c r="M1022" t="s">
        <v>34</v>
      </c>
      <c r="N1022" t="s">
        <v>34</v>
      </c>
      <c r="O1022" t="s">
        <v>34</v>
      </c>
      <c r="P1022" t="s">
        <v>34</v>
      </c>
    </row>
    <row r="1023" spans="1:16" x14ac:dyDescent="0.3">
      <c r="A1023">
        <v>41198</v>
      </c>
      <c r="B1023">
        <v>2012</v>
      </c>
      <c r="C1023">
        <v>10</v>
      </c>
      <c r="D1023">
        <v>18</v>
      </c>
      <c r="E1023">
        <v>7.1968750000000004</v>
      </c>
      <c r="F1023">
        <v>9.9468750000000004</v>
      </c>
      <c r="G1023">
        <v>8.4781250000000004</v>
      </c>
      <c r="H1023">
        <v>15.140625</v>
      </c>
      <c r="I1023">
        <v>9.8937500000000007</v>
      </c>
      <c r="J1023">
        <v>10.6875</v>
      </c>
      <c r="K1023" t="s">
        <v>34</v>
      </c>
      <c r="L1023" t="s">
        <v>34</v>
      </c>
      <c r="M1023" t="s">
        <v>34</v>
      </c>
      <c r="N1023" t="s">
        <v>34</v>
      </c>
      <c r="O1023" t="s">
        <v>34</v>
      </c>
      <c r="P1023" t="s">
        <v>34</v>
      </c>
    </row>
    <row r="1024" spans="1:16" x14ac:dyDescent="0.3">
      <c r="A1024">
        <v>41199</v>
      </c>
      <c r="B1024">
        <v>2012</v>
      </c>
      <c r="C1024">
        <v>10</v>
      </c>
      <c r="D1024">
        <v>19</v>
      </c>
      <c r="E1024">
        <v>8.1041670000000003</v>
      </c>
      <c r="F1024">
        <v>9.5343429999999998</v>
      </c>
      <c r="G1024">
        <v>9.373958</v>
      </c>
      <c r="H1024">
        <v>15.329167</v>
      </c>
      <c r="I1024">
        <v>10.190625000000001</v>
      </c>
      <c r="J1024">
        <v>10.914583</v>
      </c>
      <c r="K1024" t="s">
        <v>34</v>
      </c>
      <c r="L1024" t="s">
        <v>34</v>
      </c>
      <c r="M1024" t="s">
        <v>34</v>
      </c>
      <c r="N1024" t="s">
        <v>34</v>
      </c>
      <c r="O1024" t="s">
        <v>34</v>
      </c>
      <c r="P1024" t="s">
        <v>34</v>
      </c>
    </row>
    <row r="1025" spans="1:16" x14ac:dyDescent="0.3">
      <c r="A1025">
        <v>41200</v>
      </c>
      <c r="B1025">
        <v>2012</v>
      </c>
      <c r="C1025">
        <v>10</v>
      </c>
      <c r="D1025">
        <v>20</v>
      </c>
      <c r="E1025">
        <v>8.3395829999999993</v>
      </c>
      <c r="F1025">
        <v>9.6020830000000004</v>
      </c>
      <c r="G1025">
        <v>9.251042</v>
      </c>
      <c r="H1025">
        <v>15.422917</v>
      </c>
      <c r="I1025">
        <v>10.036458</v>
      </c>
      <c r="J1025">
        <v>10.902082999999999</v>
      </c>
      <c r="K1025" t="s">
        <v>34</v>
      </c>
      <c r="L1025" t="s">
        <v>34</v>
      </c>
      <c r="M1025" t="s">
        <v>34</v>
      </c>
      <c r="N1025" t="s">
        <v>34</v>
      </c>
      <c r="O1025" t="s">
        <v>34</v>
      </c>
      <c r="P1025" t="s">
        <v>34</v>
      </c>
    </row>
    <row r="1026" spans="1:16" x14ac:dyDescent="0.3">
      <c r="A1026">
        <v>41201</v>
      </c>
      <c r="B1026">
        <v>2012</v>
      </c>
      <c r="C1026">
        <v>10</v>
      </c>
      <c r="D1026">
        <v>21</v>
      </c>
      <c r="E1026">
        <v>7.1156249999999996</v>
      </c>
      <c r="F1026">
        <v>9.2072920000000007</v>
      </c>
      <c r="G1026">
        <v>8.0802080000000007</v>
      </c>
      <c r="H1026">
        <v>15.293749999999999</v>
      </c>
      <c r="I1026">
        <v>9.5020830000000007</v>
      </c>
      <c r="J1026">
        <v>10.172917</v>
      </c>
      <c r="K1026" t="s">
        <v>34</v>
      </c>
      <c r="L1026" t="s">
        <v>34</v>
      </c>
      <c r="M1026" t="s">
        <v>34</v>
      </c>
      <c r="N1026" t="s">
        <v>34</v>
      </c>
      <c r="O1026" t="s">
        <v>34</v>
      </c>
      <c r="P1026" t="s">
        <v>34</v>
      </c>
    </row>
    <row r="1027" spans="1:16" x14ac:dyDescent="0.3">
      <c r="A1027">
        <v>41202</v>
      </c>
      <c r="B1027">
        <v>2012</v>
      </c>
      <c r="C1027">
        <v>10</v>
      </c>
      <c r="D1027">
        <v>22</v>
      </c>
      <c r="E1027">
        <v>6.9302080000000004</v>
      </c>
      <c r="F1027">
        <v>9.1218749999999993</v>
      </c>
      <c r="G1027">
        <v>7.391667</v>
      </c>
      <c r="H1027">
        <v>14.861458000000001</v>
      </c>
      <c r="I1027">
        <v>9.219792</v>
      </c>
      <c r="J1027">
        <v>9.8062500000000004</v>
      </c>
      <c r="K1027" t="s">
        <v>34</v>
      </c>
      <c r="L1027" t="s">
        <v>34</v>
      </c>
      <c r="M1027" t="s">
        <v>34</v>
      </c>
      <c r="N1027" t="s">
        <v>34</v>
      </c>
      <c r="O1027" t="s">
        <v>34</v>
      </c>
      <c r="P1027" t="s">
        <v>34</v>
      </c>
    </row>
    <row r="1028" spans="1:16" x14ac:dyDescent="0.3">
      <c r="A1028">
        <v>41203</v>
      </c>
      <c r="B1028">
        <v>2012</v>
      </c>
      <c r="C1028">
        <v>10</v>
      </c>
      <c r="D1028">
        <v>23</v>
      </c>
      <c r="E1028">
        <v>6.5062499999999996</v>
      </c>
      <c r="F1028">
        <v>8.9895829999999997</v>
      </c>
      <c r="G1028">
        <v>6.7635420000000002</v>
      </c>
      <c r="H1028">
        <v>14.447917</v>
      </c>
      <c r="I1028">
        <v>9.032292</v>
      </c>
      <c r="J1028">
        <v>9.4708330000000007</v>
      </c>
      <c r="K1028" t="s">
        <v>34</v>
      </c>
      <c r="L1028" t="s">
        <v>34</v>
      </c>
      <c r="M1028" t="s">
        <v>34</v>
      </c>
      <c r="N1028" t="s">
        <v>34</v>
      </c>
      <c r="O1028" t="s">
        <v>34</v>
      </c>
      <c r="P1028" t="s">
        <v>34</v>
      </c>
    </row>
    <row r="1029" spans="1:16" x14ac:dyDescent="0.3">
      <c r="A1029">
        <v>41204</v>
      </c>
      <c r="B1029">
        <v>2012</v>
      </c>
      <c r="C1029">
        <v>10</v>
      </c>
      <c r="D1029">
        <v>24</v>
      </c>
      <c r="E1029">
        <v>6.5125000000000002</v>
      </c>
      <c r="F1029">
        <v>8.6690719999999999</v>
      </c>
      <c r="G1029">
        <v>6.65625</v>
      </c>
      <c r="H1029">
        <v>13.860825</v>
      </c>
      <c r="I1029">
        <v>8.9437499999999996</v>
      </c>
      <c r="J1029">
        <v>9.454167</v>
      </c>
      <c r="K1029" t="s">
        <v>34</v>
      </c>
      <c r="L1029" t="s">
        <v>34</v>
      </c>
      <c r="M1029" t="s">
        <v>34</v>
      </c>
      <c r="N1029" t="s">
        <v>34</v>
      </c>
      <c r="O1029" t="s">
        <v>34</v>
      </c>
      <c r="P1029" t="s">
        <v>34</v>
      </c>
    </row>
    <row r="1030" spans="1:16" x14ac:dyDescent="0.3">
      <c r="A1030">
        <v>41205</v>
      </c>
      <c r="B1030">
        <v>2012</v>
      </c>
      <c r="C1030">
        <v>10</v>
      </c>
      <c r="D1030">
        <v>25</v>
      </c>
      <c r="E1030">
        <v>6.3072920000000003</v>
      </c>
      <c r="F1030">
        <v>8.703125</v>
      </c>
      <c r="G1030">
        <v>6.8673909999999996</v>
      </c>
      <c r="H1030">
        <v>13.679167</v>
      </c>
      <c r="I1030">
        <v>9.1489580000000004</v>
      </c>
      <c r="J1030">
        <v>9.4124999999999996</v>
      </c>
      <c r="K1030" t="s">
        <v>34</v>
      </c>
      <c r="L1030" t="s">
        <v>34</v>
      </c>
      <c r="M1030" t="s">
        <v>34</v>
      </c>
      <c r="N1030" t="s">
        <v>34</v>
      </c>
      <c r="O1030" t="s">
        <v>34</v>
      </c>
      <c r="P1030" t="s">
        <v>34</v>
      </c>
    </row>
    <row r="1031" spans="1:16" x14ac:dyDescent="0.3">
      <c r="A1031">
        <v>41206</v>
      </c>
      <c r="B1031">
        <v>2012</v>
      </c>
      <c r="C1031">
        <v>10</v>
      </c>
      <c r="D1031">
        <v>26</v>
      </c>
      <c r="E1031">
        <v>6.5752290000000002</v>
      </c>
      <c r="F1031">
        <v>8.3216490000000007</v>
      </c>
      <c r="G1031">
        <v>6.8218750000000004</v>
      </c>
      <c r="H1031">
        <v>13.488542000000001</v>
      </c>
      <c r="I1031">
        <v>8.953125</v>
      </c>
      <c r="J1031">
        <v>9.5625</v>
      </c>
      <c r="K1031" t="s">
        <v>34</v>
      </c>
      <c r="L1031" t="s">
        <v>34</v>
      </c>
      <c r="M1031" t="s">
        <v>34</v>
      </c>
      <c r="N1031" t="s">
        <v>34</v>
      </c>
      <c r="O1031" t="s">
        <v>34</v>
      </c>
      <c r="P1031" t="s">
        <v>34</v>
      </c>
    </row>
    <row r="1032" spans="1:16" x14ac:dyDescent="0.3">
      <c r="A1032">
        <v>41207</v>
      </c>
      <c r="B1032">
        <v>2012</v>
      </c>
      <c r="C1032">
        <v>10</v>
      </c>
      <c r="D1032">
        <v>27</v>
      </c>
      <c r="E1032">
        <v>6.949541</v>
      </c>
      <c r="F1032">
        <v>8.0854169999999996</v>
      </c>
      <c r="G1032">
        <v>7.2760420000000003</v>
      </c>
      <c r="H1032">
        <v>13.570833</v>
      </c>
      <c r="I1032">
        <v>8.9635420000000003</v>
      </c>
      <c r="J1032">
        <v>9.5374999999999996</v>
      </c>
      <c r="K1032" t="s">
        <v>34</v>
      </c>
      <c r="L1032" t="s">
        <v>34</v>
      </c>
      <c r="M1032" t="s">
        <v>34</v>
      </c>
      <c r="N1032" t="s">
        <v>34</v>
      </c>
      <c r="O1032" t="s">
        <v>34</v>
      </c>
      <c r="P1032" t="s">
        <v>34</v>
      </c>
    </row>
    <row r="1033" spans="1:16" x14ac:dyDescent="0.3">
      <c r="A1033">
        <v>41208</v>
      </c>
      <c r="B1033">
        <v>2012</v>
      </c>
      <c r="C1033">
        <v>10</v>
      </c>
      <c r="D1033">
        <v>28</v>
      </c>
      <c r="E1033">
        <v>8.0571429999999999</v>
      </c>
      <c r="F1033">
        <v>8.1520829999999993</v>
      </c>
      <c r="G1033">
        <v>8.3635420000000007</v>
      </c>
      <c r="H1033">
        <v>13.279166999999999</v>
      </c>
      <c r="I1033">
        <v>9.140625</v>
      </c>
      <c r="J1033">
        <v>9.7791669999999993</v>
      </c>
      <c r="K1033" t="s">
        <v>34</v>
      </c>
      <c r="L1033" t="s">
        <v>34</v>
      </c>
      <c r="M1033" t="s">
        <v>34</v>
      </c>
      <c r="N1033" t="s">
        <v>34</v>
      </c>
      <c r="O1033" t="s">
        <v>34</v>
      </c>
      <c r="P1033" t="s">
        <v>34</v>
      </c>
    </row>
    <row r="1034" spans="1:16" x14ac:dyDescent="0.3">
      <c r="A1034">
        <v>41209</v>
      </c>
      <c r="B1034">
        <v>2012</v>
      </c>
      <c r="C1034">
        <v>10</v>
      </c>
      <c r="D1034">
        <v>29</v>
      </c>
      <c r="E1034">
        <v>8.9008620000000001</v>
      </c>
      <c r="F1034">
        <v>8.2104169999999996</v>
      </c>
      <c r="G1034">
        <v>9.1010419999999996</v>
      </c>
      <c r="H1034">
        <v>12.315464</v>
      </c>
      <c r="I1034">
        <v>9.6031250000000004</v>
      </c>
      <c r="J1034">
        <v>10.491667</v>
      </c>
      <c r="K1034" t="s">
        <v>34</v>
      </c>
      <c r="L1034" t="s">
        <v>34</v>
      </c>
      <c r="M1034" t="s">
        <v>34</v>
      </c>
      <c r="N1034" t="s">
        <v>34</v>
      </c>
      <c r="O1034" t="s">
        <v>34</v>
      </c>
      <c r="P1034" t="s">
        <v>34</v>
      </c>
    </row>
    <row r="1035" spans="1:16" x14ac:dyDescent="0.3">
      <c r="A1035">
        <v>41210</v>
      </c>
      <c r="B1035">
        <v>2012</v>
      </c>
      <c r="C1035">
        <v>10</v>
      </c>
      <c r="D1035">
        <v>30</v>
      </c>
      <c r="E1035">
        <v>8.9426089999999991</v>
      </c>
      <c r="F1035">
        <v>8.2927079999999993</v>
      </c>
      <c r="G1035">
        <v>9.1989579999999993</v>
      </c>
      <c r="H1035">
        <v>12.005208</v>
      </c>
      <c r="I1035">
        <v>9.6791669999999996</v>
      </c>
      <c r="J1035">
        <v>10.706250000000001</v>
      </c>
      <c r="K1035" t="s">
        <v>34</v>
      </c>
      <c r="L1035" t="s">
        <v>34</v>
      </c>
      <c r="M1035" t="s">
        <v>34</v>
      </c>
      <c r="N1035" t="s">
        <v>34</v>
      </c>
      <c r="O1035" t="s">
        <v>34</v>
      </c>
      <c r="P1035" t="s">
        <v>34</v>
      </c>
    </row>
    <row r="1036" spans="1:16" x14ac:dyDescent="0.3">
      <c r="A1036">
        <v>41211</v>
      </c>
      <c r="B1036">
        <v>2012</v>
      </c>
      <c r="C1036">
        <v>10</v>
      </c>
      <c r="D1036">
        <v>31</v>
      </c>
      <c r="E1036">
        <v>8.4679249999999993</v>
      </c>
      <c r="F1036">
        <v>8.4562500000000007</v>
      </c>
      <c r="G1036">
        <v>8.9281249999999996</v>
      </c>
      <c r="H1036">
        <v>11.935052000000001</v>
      </c>
      <c r="I1036">
        <v>9.5416670000000003</v>
      </c>
      <c r="J1036">
        <v>10.445833</v>
      </c>
      <c r="K1036" t="s">
        <v>34</v>
      </c>
      <c r="L1036" t="s">
        <v>34</v>
      </c>
      <c r="M1036" t="s">
        <v>34</v>
      </c>
      <c r="N1036" t="s">
        <v>34</v>
      </c>
      <c r="O1036" t="s">
        <v>34</v>
      </c>
      <c r="P1036" t="s">
        <v>34</v>
      </c>
    </row>
    <row r="1037" spans="1:16" x14ac:dyDescent="0.3">
      <c r="A1037">
        <v>41212</v>
      </c>
      <c r="B1037">
        <v>2012</v>
      </c>
      <c r="C1037">
        <v>11</v>
      </c>
      <c r="D1037">
        <v>1</v>
      </c>
      <c r="E1037">
        <v>8.237838</v>
      </c>
      <c r="F1037">
        <v>8.1187500000000004</v>
      </c>
      <c r="G1037">
        <v>8.7130430000000008</v>
      </c>
      <c r="H1037">
        <v>12.083333</v>
      </c>
      <c r="I1037">
        <v>9.3843750000000004</v>
      </c>
      <c r="J1037">
        <v>10.270833</v>
      </c>
      <c r="K1037" t="s">
        <v>34</v>
      </c>
      <c r="L1037" t="s">
        <v>34</v>
      </c>
      <c r="M1037" t="s">
        <v>34</v>
      </c>
      <c r="N1037" t="s">
        <v>34</v>
      </c>
      <c r="O1037" t="s">
        <v>34</v>
      </c>
      <c r="P1037" t="s">
        <v>34</v>
      </c>
    </row>
    <row r="1038" spans="1:16" x14ac:dyDescent="0.3">
      <c r="A1038">
        <v>41213</v>
      </c>
      <c r="B1038">
        <v>2012</v>
      </c>
      <c r="C1038">
        <v>11</v>
      </c>
      <c r="D1038">
        <v>2</v>
      </c>
      <c r="E1038">
        <v>7.8833330000000004</v>
      </c>
      <c r="F1038">
        <v>8.1275510000000004</v>
      </c>
      <c r="G1038">
        <v>8.5086960000000005</v>
      </c>
      <c r="H1038">
        <v>12.113542000000001</v>
      </c>
      <c r="I1038">
        <v>9.3187499999999996</v>
      </c>
      <c r="J1038">
        <v>10.052083</v>
      </c>
      <c r="K1038" t="s">
        <v>34</v>
      </c>
      <c r="L1038" t="s">
        <v>34</v>
      </c>
      <c r="M1038" t="s">
        <v>34</v>
      </c>
      <c r="N1038" t="s">
        <v>34</v>
      </c>
      <c r="O1038" t="s">
        <v>34</v>
      </c>
      <c r="P1038" t="s">
        <v>34</v>
      </c>
    </row>
    <row r="1039" spans="1:16" x14ac:dyDescent="0.3">
      <c r="A1039">
        <v>41214</v>
      </c>
      <c r="B1039">
        <v>2012</v>
      </c>
      <c r="C1039">
        <v>11</v>
      </c>
      <c r="D1039">
        <v>3</v>
      </c>
      <c r="E1039">
        <v>8.3765769999999993</v>
      </c>
      <c r="F1039">
        <v>7.9927080000000004</v>
      </c>
      <c r="G1039">
        <v>8.954167</v>
      </c>
      <c r="H1039">
        <v>11.831250000000001</v>
      </c>
      <c r="I1039">
        <v>9.407292</v>
      </c>
      <c r="J1039">
        <v>10.383333</v>
      </c>
      <c r="K1039" t="s">
        <v>34</v>
      </c>
      <c r="L1039" t="s">
        <v>34</v>
      </c>
      <c r="M1039" t="s">
        <v>34</v>
      </c>
      <c r="N1039" t="s">
        <v>34</v>
      </c>
      <c r="O1039" t="s">
        <v>34</v>
      </c>
      <c r="P1039" t="s">
        <v>34</v>
      </c>
    </row>
    <row r="1040" spans="1:16" x14ac:dyDescent="0.3">
      <c r="A1040">
        <v>41215</v>
      </c>
      <c r="B1040">
        <v>2012</v>
      </c>
      <c r="C1040">
        <v>11</v>
      </c>
      <c r="D1040">
        <v>4</v>
      </c>
      <c r="E1040">
        <v>8.5176990000000004</v>
      </c>
      <c r="F1040">
        <v>8.0229169999999996</v>
      </c>
      <c r="G1040">
        <v>9.3260000000000005</v>
      </c>
      <c r="H1040">
        <v>11.790816</v>
      </c>
      <c r="I1040">
        <v>9.423</v>
      </c>
      <c r="J1040">
        <v>10.698</v>
      </c>
      <c r="K1040" t="s">
        <v>34</v>
      </c>
      <c r="L1040" t="s">
        <v>34</v>
      </c>
      <c r="M1040" t="s">
        <v>34</v>
      </c>
      <c r="N1040" t="s">
        <v>34</v>
      </c>
      <c r="O1040" t="s">
        <v>34</v>
      </c>
      <c r="P1040" t="s">
        <v>34</v>
      </c>
    </row>
    <row r="1041" spans="1:16" x14ac:dyDescent="0.3">
      <c r="A1041">
        <v>41216</v>
      </c>
      <c r="B1041">
        <v>2012</v>
      </c>
      <c r="C1041">
        <v>11</v>
      </c>
      <c r="D1041">
        <v>5</v>
      </c>
      <c r="E1041">
        <v>8.0537740000000007</v>
      </c>
      <c r="F1041">
        <v>8.251042</v>
      </c>
      <c r="G1041">
        <v>9.2291670000000003</v>
      </c>
      <c r="H1041">
        <v>11.909375000000001</v>
      </c>
      <c r="I1041">
        <v>9.1229169999999993</v>
      </c>
      <c r="J1041">
        <v>10.439583000000001</v>
      </c>
      <c r="K1041" t="s">
        <v>34</v>
      </c>
      <c r="L1041" t="s">
        <v>34</v>
      </c>
      <c r="M1041" t="s">
        <v>34</v>
      </c>
      <c r="N1041" t="s">
        <v>34</v>
      </c>
      <c r="O1041" t="s">
        <v>34</v>
      </c>
      <c r="P1041" t="s">
        <v>34</v>
      </c>
    </row>
    <row r="1042" spans="1:16" x14ac:dyDescent="0.3">
      <c r="A1042">
        <v>41217</v>
      </c>
      <c r="B1042">
        <v>2012</v>
      </c>
      <c r="C1042">
        <v>11</v>
      </c>
      <c r="D1042">
        <v>6</v>
      </c>
      <c r="E1042">
        <v>7.9053570000000004</v>
      </c>
      <c r="F1042">
        <v>8.2843750000000007</v>
      </c>
      <c r="G1042">
        <v>8.8989580000000004</v>
      </c>
      <c r="H1042">
        <v>12.094792</v>
      </c>
      <c r="I1042">
        <v>8.9583329999999997</v>
      </c>
      <c r="J1042">
        <v>10.164583</v>
      </c>
      <c r="K1042" t="s">
        <v>34</v>
      </c>
      <c r="L1042" t="s">
        <v>34</v>
      </c>
      <c r="M1042" t="s">
        <v>34</v>
      </c>
      <c r="N1042" t="s">
        <v>34</v>
      </c>
      <c r="O1042" t="s">
        <v>34</v>
      </c>
      <c r="P1042" t="s">
        <v>34</v>
      </c>
    </row>
    <row r="1043" spans="1:16" x14ac:dyDescent="0.3">
      <c r="A1043">
        <v>41218</v>
      </c>
      <c r="B1043">
        <v>2012</v>
      </c>
      <c r="C1043">
        <v>11</v>
      </c>
      <c r="D1043">
        <v>7</v>
      </c>
      <c r="E1043">
        <v>7.8026549999999997</v>
      </c>
      <c r="F1043">
        <v>7.6354170000000003</v>
      </c>
      <c r="G1043">
        <v>8.8208330000000004</v>
      </c>
      <c r="H1043">
        <v>12.251042</v>
      </c>
      <c r="I1043">
        <v>8.875</v>
      </c>
      <c r="J1043">
        <v>9.9625000000000004</v>
      </c>
      <c r="K1043" t="s">
        <v>34</v>
      </c>
      <c r="L1043" t="s">
        <v>34</v>
      </c>
      <c r="M1043" t="s">
        <v>34</v>
      </c>
      <c r="N1043" t="s">
        <v>34</v>
      </c>
      <c r="O1043" t="s">
        <v>34</v>
      </c>
      <c r="P1043" t="s">
        <v>34</v>
      </c>
    </row>
    <row r="1044" spans="1:16" x14ac:dyDescent="0.3">
      <c r="A1044">
        <v>41219</v>
      </c>
      <c r="B1044">
        <v>2012</v>
      </c>
      <c r="C1044">
        <v>11</v>
      </c>
      <c r="D1044">
        <v>8</v>
      </c>
      <c r="E1044">
        <v>6.5354549999999998</v>
      </c>
      <c r="F1044">
        <v>7.5031249999999998</v>
      </c>
      <c r="G1044">
        <v>7.0760420000000002</v>
      </c>
      <c r="H1044">
        <v>12.168749999999999</v>
      </c>
      <c r="I1044">
        <v>8.1197920000000003</v>
      </c>
      <c r="J1044">
        <v>8.8833330000000004</v>
      </c>
      <c r="K1044" t="s">
        <v>34</v>
      </c>
      <c r="L1044" t="s">
        <v>34</v>
      </c>
      <c r="M1044" t="s">
        <v>34</v>
      </c>
      <c r="N1044" t="s">
        <v>34</v>
      </c>
      <c r="O1044" t="s">
        <v>34</v>
      </c>
      <c r="P1044" t="s">
        <v>34</v>
      </c>
    </row>
    <row r="1045" spans="1:16" x14ac:dyDescent="0.3">
      <c r="A1045">
        <v>41220</v>
      </c>
      <c r="B1045">
        <v>2012</v>
      </c>
      <c r="C1045">
        <v>11</v>
      </c>
      <c r="D1045">
        <v>9</v>
      </c>
      <c r="E1045">
        <v>5.8561899999999998</v>
      </c>
      <c r="F1045">
        <v>7.2312500000000002</v>
      </c>
      <c r="G1045">
        <v>6.1684780000000003</v>
      </c>
      <c r="H1045">
        <v>11.747916999999999</v>
      </c>
      <c r="I1045">
        <v>7.6770829999999997</v>
      </c>
      <c r="J1045">
        <v>8.4187499999999993</v>
      </c>
      <c r="K1045" t="s">
        <v>34</v>
      </c>
      <c r="L1045" t="s">
        <v>34</v>
      </c>
      <c r="M1045" t="s">
        <v>34</v>
      </c>
      <c r="N1045" t="s">
        <v>34</v>
      </c>
      <c r="O1045" t="s">
        <v>34</v>
      </c>
      <c r="P1045" t="s">
        <v>34</v>
      </c>
    </row>
    <row r="1046" spans="1:16" x14ac:dyDescent="0.3">
      <c r="A1046">
        <v>41221</v>
      </c>
      <c r="B1046">
        <v>2012</v>
      </c>
      <c r="C1046">
        <v>11</v>
      </c>
      <c r="D1046">
        <v>10</v>
      </c>
      <c r="E1046">
        <v>5.5370689999999998</v>
      </c>
      <c r="F1046">
        <v>6.8656249999999996</v>
      </c>
      <c r="G1046">
        <v>5.454167</v>
      </c>
      <c r="H1046">
        <v>11.138541999999999</v>
      </c>
      <c r="I1046">
        <v>7.3083330000000002</v>
      </c>
      <c r="J1046">
        <v>7.9958330000000002</v>
      </c>
      <c r="K1046" t="s">
        <v>34</v>
      </c>
      <c r="L1046" t="s">
        <v>34</v>
      </c>
      <c r="M1046" t="s">
        <v>34</v>
      </c>
      <c r="N1046" t="s">
        <v>34</v>
      </c>
      <c r="O1046" t="s">
        <v>34</v>
      </c>
      <c r="P1046" t="s">
        <v>34</v>
      </c>
    </row>
    <row r="1047" spans="1:16" x14ac:dyDescent="0.3">
      <c r="A1047">
        <v>41222</v>
      </c>
      <c r="B1047">
        <v>2012</v>
      </c>
      <c r="C1047">
        <v>11</v>
      </c>
      <c r="D1047">
        <v>11</v>
      </c>
      <c r="E1047">
        <v>5.430841</v>
      </c>
      <c r="F1047">
        <v>7.025773</v>
      </c>
      <c r="G1047">
        <v>5.4916669999999996</v>
      </c>
      <c r="H1047">
        <v>10.620619</v>
      </c>
      <c r="I1047">
        <v>7.21875</v>
      </c>
      <c r="J1047">
        <v>7.5833329999999997</v>
      </c>
      <c r="K1047" t="s">
        <v>34</v>
      </c>
      <c r="L1047" t="s">
        <v>34</v>
      </c>
      <c r="M1047" t="s">
        <v>34</v>
      </c>
      <c r="N1047" t="s">
        <v>34</v>
      </c>
      <c r="O1047" t="s">
        <v>34</v>
      </c>
      <c r="P1047" t="s">
        <v>34</v>
      </c>
    </row>
    <row r="1048" spans="1:16" x14ac:dyDescent="0.3">
      <c r="A1048">
        <v>41223</v>
      </c>
      <c r="B1048">
        <v>2012</v>
      </c>
      <c r="C1048">
        <v>11</v>
      </c>
      <c r="D1048">
        <v>12</v>
      </c>
      <c r="E1048">
        <v>6.0807339999999996</v>
      </c>
      <c r="F1048">
        <v>6.5294740000000004</v>
      </c>
      <c r="G1048">
        <v>6.2347830000000002</v>
      </c>
      <c r="H1048">
        <v>9.6750000000000007</v>
      </c>
      <c r="I1048">
        <v>7.0239580000000004</v>
      </c>
      <c r="J1048">
        <v>7.9333330000000002</v>
      </c>
      <c r="K1048" t="s">
        <v>34</v>
      </c>
      <c r="L1048" t="s">
        <v>34</v>
      </c>
      <c r="M1048" t="s">
        <v>34</v>
      </c>
      <c r="N1048" t="s">
        <v>34</v>
      </c>
      <c r="O1048" t="s">
        <v>34</v>
      </c>
      <c r="P1048" t="s">
        <v>34</v>
      </c>
    </row>
    <row r="1049" spans="1:16" x14ac:dyDescent="0.3">
      <c r="A1049">
        <v>41224</v>
      </c>
      <c r="B1049">
        <v>2012</v>
      </c>
      <c r="C1049">
        <v>11</v>
      </c>
      <c r="D1049">
        <v>13</v>
      </c>
      <c r="E1049">
        <v>6.7084910000000004</v>
      </c>
      <c r="F1049">
        <v>6.6463159999999997</v>
      </c>
      <c r="G1049">
        <v>7.2895830000000004</v>
      </c>
      <c r="H1049">
        <v>8.5447919999999993</v>
      </c>
      <c r="I1049">
        <v>7.3791669999999998</v>
      </c>
      <c r="J1049">
        <v>8.1520829999999993</v>
      </c>
      <c r="K1049" t="s">
        <v>34</v>
      </c>
      <c r="L1049" t="s">
        <v>34</v>
      </c>
      <c r="M1049" t="s">
        <v>34</v>
      </c>
      <c r="N1049" t="s">
        <v>34</v>
      </c>
      <c r="O1049" t="s">
        <v>34</v>
      </c>
      <c r="P1049" t="s">
        <v>34</v>
      </c>
    </row>
    <row r="1050" spans="1:16" x14ac:dyDescent="0.3">
      <c r="A1050">
        <v>41225</v>
      </c>
      <c r="B1050">
        <v>2012</v>
      </c>
      <c r="C1050">
        <v>11</v>
      </c>
      <c r="D1050">
        <v>14</v>
      </c>
      <c r="E1050">
        <v>5.9270269999999998</v>
      </c>
      <c r="F1050">
        <v>6.765263</v>
      </c>
      <c r="G1050">
        <v>7.2052079999999998</v>
      </c>
      <c r="H1050">
        <v>8.5072919999999996</v>
      </c>
      <c r="I1050">
        <v>7.1604169999999998</v>
      </c>
      <c r="J1050">
        <v>8.1583330000000007</v>
      </c>
      <c r="K1050" t="s">
        <v>34</v>
      </c>
      <c r="L1050" t="s">
        <v>34</v>
      </c>
      <c r="M1050" t="s">
        <v>34</v>
      </c>
      <c r="N1050" t="s">
        <v>34</v>
      </c>
      <c r="O1050" t="s">
        <v>34</v>
      </c>
      <c r="P1050" t="s">
        <v>34</v>
      </c>
    </row>
    <row r="1051" spans="1:16" x14ac:dyDescent="0.3">
      <c r="A1051">
        <v>41226</v>
      </c>
      <c r="B1051">
        <v>2012</v>
      </c>
      <c r="C1051">
        <v>11</v>
      </c>
      <c r="D1051">
        <v>15</v>
      </c>
      <c r="E1051">
        <v>5.461468</v>
      </c>
      <c r="F1051">
        <v>6.5708330000000004</v>
      </c>
      <c r="G1051">
        <v>6.092708</v>
      </c>
      <c r="H1051">
        <v>8.0587630000000008</v>
      </c>
      <c r="I1051">
        <v>6.6135419999999998</v>
      </c>
      <c r="J1051">
        <v>7.5583330000000002</v>
      </c>
      <c r="K1051" t="s">
        <v>34</v>
      </c>
      <c r="L1051" t="s">
        <v>34</v>
      </c>
      <c r="M1051" t="s">
        <v>34</v>
      </c>
      <c r="N1051" t="s">
        <v>34</v>
      </c>
      <c r="O1051" t="s">
        <v>34</v>
      </c>
      <c r="P1051" t="s">
        <v>34</v>
      </c>
    </row>
    <row r="1052" spans="1:16" x14ac:dyDescent="0.3">
      <c r="A1052">
        <v>41227</v>
      </c>
      <c r="B1052">
        <v>2012</v>
      </c>
      <c r="C1052">
        <v>11</v>
      </c>
      <c r="D1052">
        <v>16</v>
      </c>
      <c r="E1052">
        <v>6.0666669999999998</v>
      </c>
      <c r="F1052">
        <v>6.6323230000000004</v>
      </c>
      <c r="G1052">
        <v>6.4968750000000002</v>
      </c>
      <c r="H1052">
        <v>7.393878</v>
      </c>
      <c r="I1052">
        <v>6.7208329999999998</v>
      </c>
      <c r="J1052">
        <v>7.35</v>
      </c>
      <c r="K1052" t="s">
        <v>34</v>
      </c>
      <c r="L1052" t="s">
        <v>34</v>
      </c>
      <c r="M1052" t="s">
        <v>34</v>
      </c>
      <c r="N1052" t="s">
        <v>34</v>
      </c>
      <c r="O1052" t="s">
        <v>34</v>
      </c>
      <c r="P1052" t="s">
        <v>34</v>
      </c>
    </row>
    <row r="1053" spans="1:16" x14ac:dyDescent="0.3">
      <c r="A1053">
        <v>41228</v>
      </c>
      <c r="B1053">
        <v>2012</v>
      </c>
      <c r="C1053">
        <v>11</v>
      </c>
      <c r="D1053">
        <v>17</v>
      </c>
      <c r="E1053">
        <v>6.5</v>
      </c>
      <c r="F1053">
        <v>6.5677079999999997</v>
      </c>
      <c r="G1053">
        <v>6.921875</v>
      </c>
      <c r="H1053">
        <v>7.2979380000000003</v>
      </c>
      <c r="I1053">
        <v>6.9625000000000004</v>
      </c>
      <c r="J1053">
        <v>7.6791669999999996</v>
      </c>
      <c r="K1053" t="s">
        <v>34</v>
      </c>
      <c r="L1053" t="s">
        <v>34</v>
      </c>
      <c r="M1053" t="s">
        <v>34</v>
      </c>
      <c r="N1053" t="s">
        <v>34</v>
      </c>
      <c r="O1053" t="s">
        <v>34</v>
      </c>
      <c r="P1053" t="s">
        <v>34</v>
      </c>
    </row>
    <row r="1054" spans="1:16" x14ac:dyDescent="0.3">
      <c r="A1054">
        <v>41229</v>
      </c>
      <c r="B1054">
        <v>2012</v>
      </c>
      <c r="C1054">
        <v>11</v>
      </c>
      <c r="D1054">
        <v>18</v>
      </c>
      <c r="E1054">
        <v>6.1883929999999996</v>
      </c>
      <c r="F1054">
        <v>6.3885420000000002</v>
      </c>
      <c r="G1054">
        <v>6.46875</v>
      </c>
      <c r="H1054">
        <v>7.3541670000000003</v>
      </c>
      <c r="I1054">
        <v>6.8031249999999996</v>
      </c>
      <c r="J1054">
        <v>7.6145829999999997</v>
      </c>
      <c r="K1054" t="s">
        <v>34</v>
      </c>
      <c r="L1054" t="s">
        <v>34</v>
      </c>
      <c r="M1054" t="s">
        <v>34</v>
      </c>
      <c r="N1054" t="s">
        <v>34</v>
      </c>
      <c r="O1054" t="s">
        <v>34</v>
      </c>
      <c r="P1054" t="s">
        <v>34</v>
      </c>
    </row>
    <row r="1055" spans="1:16" x14ac:dyDescent="0.3">
      <c r="A1055">
        <v>41230</v>
      </c>
      <c r="B1055">
        <v>2012</v>
      </c>
      <c r="C1055">
        <v>11</v>
      </c>
      <c r="D1055">
        <v>19</v>
      </c>
      <c r="E1055">
        <v>6.9080360000000001</v>
      </c>
      <c r="F1055">
        <v>6.6971150000000002</v>
      </c>
      <c r="G1055">
        <v>7.140625</v>
      </c>
      <c r="H1055">
        <v>7.1854170000000002</v>
      </c>
      <c r="I1055">
        <v>7.1375000000000002</v>
      </c>
      <c r="J1055">
        <v>8.0416670000000003</v>
      </c>
      <c r="K1055" t="s">
        <v>34</v>
      </c>
      <c r="L1055" t="s">
        <v>34</v>
      </c>
      <c r="M1055" t="s">
        <v>34</v>
      </c>
      <c r="N1055" t="s">
        <v>34</v>
      </c>
      <c r="O1055" t="s">
        <v>34</v>
      </c>
      <c r="P1055" t="s">
        <v>34</v>
      </c>
    </row>
    <row r="1056" spans="1:16" x14ac:dyDescent="0.3">
      <c r="A1056">
        <v>41231</v>
      </c>
      <c r="B1056">
        <v>2012</v>
      </c>
      <c r="C1056">
        <v>11</v>
      </c>
      <c r="D1056">
        <v>20</v>
      </c>
      <c r="E1056">
        <v>7.1526319999999997</v>
      </c>
      <c r="F1056">
        <v>6.6927839999999996</v>
      </c>
      <c r="G1056">
        <v>7.3062500000000004</v>
      </c>
      <c r="H1056">
        <v>7.7604170000000003</v>
      </c>
      <c r="I1056">
        <v>7.7218749999999998</v>
      </c>
      <c r="J1056">
        <v>8.954167</v>
      </c>
      <c r="K1056" t="s">
        <v>34</v>
      </c>
      <c r="L1056" t="s">
        <v>34</v>
      </c>
      <c r="M1056" t="s">
        <v>34</v>
      </c>
      <c r="N1056" t="s">
        <v>34</v>
      </c>
      <c r="O1056" t="s">
        <v>34</v>
      </c>
      <c r="P1056" t="s">
        <v>34</v>
      </c>
    </row>
    <row r="1057" spans="1:16" x14ac:dyDescent="0.3">
      <c r="A1057">
        <v>41232</v>
      </c>
      <c r="B1057">
        <v>2012</v>
      </c>
      <c r="C1057">
        <v>11</v>
      </c>
      <c r="D1057">
        <v>21</v>
      </c>
      <c r="E1057">
        <v>6.5254390000000004</v>
      </c>
      <c r="F1057">
        <v>6.7048540000000001</v>
      </c>
      <c r="G1057">
        <v>6.9447919999999996</v>
      </c>
      <c r="H1057">
        <v>7.8010419999999998</v>
      </c>
      <c r="I1057">
        <v>7.266667</v>
      </c>
      <c r="J1057">
        <v>8.4604169999999996</v>
      </c>
      <c r="K1057" t="s">
        <v>34</v>
      </c>
      <c r="L1057" t="s">
        <v>34</v>
      </c>
      <c r="M1057" t="s">
        <v>34</v>
      </c>
      <c r="N1057" t="s">
        <v>34</v>
      </c>
      <c r="O1057" t="s">
        <v>34</v>
      </c>
      <c r="P1057" t="s">
        <v>34</v>
      </c>
    </row>
    <row r="1058" spans="1:16" x14ac:dyDescent="0.3">
      <c r="A1058">
        <v>41233</v>
      </c>
      <c r="B1058">
        <v>2012</v>
      </c>
      <c r="C1058">
        <v>11</v>
      </c>
      <c r="D1058">
        <v>22</v>
      </c>
      <c r="E1058">
        <v>6.1097349999999997</v>
      </c>
      <c r="F1058">
        <v>6.6291669999999998</v>
      </c>
      <c r="G1058">
        <v>6.5159570000000002</v>
      </c>
      <c r="H1058">
        <v>7.7742269999999998</v>
      </c>
      <c r="I1058">
        <v>6.9625000000000004</v>
      </c>
      <c r="J1058">
        <v>7.8104170000000002</v>
      </c>
      <c r="K1058" t="s">
        <v>34</v>
      </c>
      <c r="L1058" t="s">
        <v>34</v>
      </c>
      <c r="M1058" t="s">
        <v>34</v>
      </c>
      <c r="N1058" t="s">
        <v>34</v>
      </c>
      <c r="O1058" t="s">
        <v>34</v>
      </c>
      <c r="P1058" t="s">
        <v>34</v>
      </c>
    </row>
    <row r="1059" spans="1:16" x14ac:dyDescent="0.3">
      <c r="A1059">
        <v>41234</v>
      </c>
      <c r="B1059">
        <v>2012</v>
      </c>
      <c r="C1059">
        <v>11</v>
      </c>
      <c r="D1059">
        <v>23</v>
      </c>
      <c r="E1059">
        <v>6.251754</v>
      </c>
      <c r="F1059">
        <v>6.5093750000000004</v>
      </c>
      <c r="G1059">
        <v>6.5395830000000004</v>
      </c>
      <c r="H1059">
        <v>7.4791670000000003</v>
      </c>
      <c r="I1059">
        <v>6.8979169999999996</v>
      </c>
      <c r="J1059">
        <v>7.6875</v>
      </c>
      <c r="K1059" t="s">
        <v>34</v>
      </c>
      <c r="L1059" t="s">
        <v>34</v>
      </c>
      <c r="M1059" t="s">
        <v>34</v>
      </c>
      <c r="N1059" t="s">
        <v>34</v>
      </c>
      <c r="O1059" t="s">
        <v>34</v>
      </c>
      <c r="P1059" t="s">
        <v>34</v>
      </c>
    </row>
    <row r="1060" spans="1:16" x14ac:dyDescent="0.3">
      <c r="A1060">
        <v>41235</v>
      </c>
      <c r="B1060">
        <v>2012</v>
      </c>
      <c r="C1060">
        <v>11</v>
      </c>
      <c r="D1060">
        <v>24</v>
      </c>
      <c r="E1060">
        <v>6.8566370000000001</v>
      </c>
      <c r="F1060">
        <v>6.3364580000000004</v>
      </c>
      <c r="G1060">
        <v>7.2239579999999997</v>
      </c>
      <c r="H1060">
        <v>7.2843749999999998</v>
      </c>
      <c r="I1060">
        <v>7.2052079999999998</v>
      </c>
      <c r="J1060">
        <v>8.2375000000000007</v>
      </c>
      <c r="K1060" t="s">
        <v>34</v>
      </c>
      <c r="L1060" t="s">
        <v>34</v>
      </c>
      <c r="M1060" t="s">
        <v>34</v>
      </c>
      <c r="N1060" t="s">
        <v>34</v>
      </c>
      <c r="O1060" t="s">
        <v>34</v>
      </c>
      <c r="P1060" t="s">
        <v>34</v>
      </c>
    </row>
    <row r="1061" spans="1:16" x14ac:dyDescent="0.3">
      <c r="A1061">
        <v>41236</v>
      </c>
      <c r="B1061">
        <v>2012</v>
      </c>
      <c r="C1061">
        <v>11</v>
      </c>
      <c r="D1061">
        <v>25</v>
      </c>
      <c r="E1061">
        <v>6.3504589999999999</v>
      </c>
      <c r="F1061">
        <v>6.2614580000000002</v>
      </c>
      <c r="G1061">
        <v>6.3677080000000004</v>
      </c>
      <c r="H1061">
        <v>7.4604169999999996</v>
      </c>
      <c r="I1061">
        <v>6.9562499999999998</v>
      </c>
      <c r="J1061">
        <v>8.0395830000000004</v>
      </c>
      <c r="K1061" t="s">
        <v>34</v>
      </c>
      <c r="L1061" t="s">
        <v>34</v>
      </c>
      <c r="M1061" t="s">
        <v>34</v>
      </c>
      <c r="N1061" t="s">
        <v>34</v>
      </c>
      <c r="O1061" t="s">
        <v>34</v>
      </c>
      <c r="P1061" t="s">
        <v>34</v>
      </c>
    </row>
    <row r="1062" spans="1:16" x14ac:dyDescent="0.3">
      <c r="A1062">
        <v>41237</v>
      </c>
      <c r="B1062">
        <v>2012</v>
      </c>
      <c r="C1062">
        <v>11</v>
      </c>
      <c r="D1062">
        <v>26</v>
      </c>
      <c r="E1062">
        <v>5.6362829999999997</v>
      </c>
      <c r="F1062">
        <v>6.4628569999999996</v>
      </c>
      <c r="G1062">
        <v>5.6937499999999996</v>
      </c>
      <c r="H1062">
        <v>7.4552079999999998</v>
      </c>
      <c r="I1062">
        <v>6.5687499999999996</v>
      </c>
      <c r="J1062">
        <v>7.1979170000000003</v>
      </c>
      <c r="K1062" t="s">
        <v>34</v>
      </c>
      <c r="L1062" t="s">
        <v>34</v>
      </c>
      <c r="M1062" t="s">
        <v>34</v>
      </c>
      <c r="N1062" t="s">
        <v>34</v>
      </c>
      <c r="O1062" t="s">
        <v>34</v>
      </c>
      <c r="P1062" t="s">
        <v>34</v>
      </c>
    </row>
    <row r="1063" spans="1:16" x14ac:dyDescent="0.3">
      <c r="A1063">
        <v>41238</v>
      </c>
      <c r="B1063">
        <v>2012</v>
      </c>
      <c r="C1063">
        <v>11</v>
      </c>
      <c r="D1063">
        <v>27</v>
      </c>
      <c r="E1063">
        <v>6.0360360000000002</v>
      </c>
      <c r="F1063">
        <v>6.3773200000000001</v>
      </c>
      <c r="G1063">
        <v>6.1069440000000004</v>
      </c>
      <c r="H1063">
        <v>6.974227</v>
      </c>
      <c r="I1063">
        <v>6.5427080000000002</v>
      </c>
      <c r="J1063">
        <v>7.1208330000000002</v>
      </c>
      <c r="K1063" t="s">
        <v>34</v>
      </c>
      <c r="L1063" t="s">
        <v>34</v>
      </c>
      <c r="M1063" t="s">
        <v>34</v>
      </c>
      <c r="N1063" t="s">
        <v>34</v>
      </c>
      <c r="O1063" t="s">
        <v>34</v>
      </c>
      <c r="P1063" t="s">
        <v>34</v>
      </c>
    </row>
    <row r="1064" spans="1:16" x14ac:dyDescent="0.3">
      <c r="A1064">
        <v>41239</v>
      </c>
      <c r="B1064">
        <v>2012</v>
      </c>
      <c r="C1064">
        <v>11</v>
      </c>
      <c r="D1064">
        <v>28</v>
      </c>
      <c r="E1064">
        <v>6.6137610000000002</v>
      </c>
      <c r="F1064">
        <v>6.1340209999999997</v>
      </c>
      <c r="G1064">
        <v>6.6574470000000003</v>
      </c>
      <c r="H1064">
        <v>6.8250000000000002</v>
      </c>
      <c r="I1064">
        <v>6.6604169999999998</v>
      </c>
      <c r="J1064">
        <v>7.2729169999999996</v>
      </c>
      <c r="K1064" t="s">
        <v>34</v>
      </c>
      <c r="L1064" t="s">
        <v>34</v>
      </c>
      <c r="M1064" t="s">
        <v>34</v>
      </c>
      <c r="N1064" t="s">
        <v>34</v>
      </c>
      <c r="O1064" t="s">
        <v>34</v>
      </c>
      <c r="P1064" t="s">
        <v>34</v>
      </c>
    </row>
    <row r="1065" spans="1:16" x14ac:dyDescent="0.3">
      <c r="A1065">
        <v>41240</v>
      </c>
      <c r="B1065">
        <v>2012</v>
      </c>
      <c r="C1065">
        <v>11</v>
      </c>
      <c r="D1065">
        <v>29</v>
      </c>
      <c r="E1065">
        <v>6.7963959999999997</v>
      </c>
      <c r="F1065">
        <v>5.9206190000000003</v>
      </c>
      <c r="G1065">
        <v>6.9656250000000002</v>
      </c>
      <c r="H1065">
        <v>6.8804119999999998</v>
      </c>
      <c r="I1065">
        <v>6.7093749999999996</v>
      </c>
      <c r="J1065">
        <v>7.545833</v>
      </c>
      <c r="K1065" t="s">
        <v>34</v>
      </c>
      <c r="L1065" t="s">
        <v>34</v>
      </c>
      <c r="M1065" t="s">
        <v>34</v>
      </c>
      <c r="N1065" t="s">
        <v>34</v>
      </c>
      <c r="O1065" t="s">
        <v>34</v>
      </c>
      <c r="P1065" t="s">
        <v>34</v>
      </c>
    </row>
    <row r="1066" spans="1:16" x14ac:dyDescent="0.3">
      <c r="A1066">
        <v>41241</v>
      </c>
      <c r="B1066">
        <v>2012</v>
      </c>
      <c r="C1066">
        <v>11</v>
      </c>
      <c r="D1066">
        <v>30</v>
      </c>
      <c r="E1066">
        <v>6.9919640000000003</v>
      </c>
      <c r="F1066">
        <v>5.873958</v>
      </c>
      <c r="G1066">
        <v>7.3354169999999996</v>
      </c>
      <c r="H1066">
        <v>7.4020830000000002</v>
      </c>
      <c r="I1066">
        <v>7.0437500000000002</v>
      </c>
      <c r="J1066">
        <v>7.9874999999999998</v>
      </c>
      <c r="K1066" t="s">
        <v>34</v>
      </c>
      <c r="L1066" t="s">
        <v>34</v>
      </c>
      <c r="M1066" t="s">
        <v>34</v>
      </c>
      <c r="N1066" t="s">
        <v>34</v>
      </c>
      <c r="O1066" t="s">
        <v>34</v>
      </c>
      <c r="P1066" t="s">
        <v>34</v>
      </c>
    </row>
    <row r="1067" spans="1:16" x14ac:dyDescent="0.3">
      <c r="A1067">
        <v>41242</v>
      </c>
      <c r="B1067">
        <v>2012</v>
      </c>
      <c r="C1067">
        <v>12</v>
      </c>
      <c r="D1067">
        <v>1</v>
      </c>
      <c r="E1067">
        <v>6.9163790000000001</v>
      </c>
      <c r="F1067">
        <v>6.1843750000000002</v>
      </c>
      <c r="G1067">
        <v>7.2437500000000004</v>
      </c>
      <c r="H1067">
        <v>7.899</v>
      </c>
      <c r="I1067">
        <v>7.2322920000000002</v>
      </c>
      <c r="J1067">
        <v>8.3312500000000007</v>
      </c>
      <c r="K1067" t="s">
        <v>34</v>
      </c>
      <c r="L1067" t="s">
        <v>34</v>
      </c>
      <c r="M1067" t="s">
        <v>34</v>
      </c>
      <c r="N1067" t="s">
        <v>34</v>
      </c>
      <c r="O1067" t="s">
        <v>34</v>
      </c>
      <c r="P1067" t="s">
        <v>34</v>
      </c>
    </row>
    <row r="1068" spans="1:16" x14ac:dyDescent="0.3">
      <c r="A1068">
        <v>41243</v>
      </c>
      <c r="B1068">
        <v>2012</v>
      </c>
      <c r="C1068">
        <v>12</v>
      </c>
      <c r="D1068">
        <v>2</v>
      </c>
      <c r="E1068">
        <v>6.6906540000000003</v>
      </c>
      <c r="F1068">
        <v>6.3835050000000004</v>
      </c>
      <c r="G1068">
        <v>6.9454549999999999</v>
      </c>
      <c r="H1068">
        <v>7.6937499999999996</v>
      </c>
      <c r="I1068">
        <v>7.235417</v>
      </c>
      <c r="J1068">
        <v>8.3770830000000007</v>
      </c>
      <c r="K1068" t="s">
        <v>34</v>
      </c>
      <c r="L1068" t="s">
        <v>34</v>
      </c>
      <c r="M1068" t="s">
        <v>34</v>
      </c>
      <c r="N1068" t="s">
        <v>34</v>
      </c>
      <c r="O1068" t="s">
        <v>34</v>
      </c>
      <c r="P1068" t="s">
        <v>34</v>
      </c>
    </row>
    <row r="1069" spans="1:16" x14ac:dyDescent="0.3">
      <c r="A1069">
        <v>41244</v>
      </c>
      <c r="B1069">
        <v>2012</v>
      </c>
      <c r="C1069">
        <v>12</v>
      </c>
      <c r="D1069">
        <v>3</v>
      </c>
      <c r="E1069">
        <v>6.715179</v>
      </c>
      <c r="F1069">
        <v>6.4154640000000001</v>
      </c>
      <c r="G1069">
        <v>7.052632</v>
      </c>
      <c r="H1069">
        <v>7.5354169999999998</v>
      </c>
      <c r="I1069">
        <v>7.1218750000000002</v>
      </c>
      <c r="J1069">
        <v>8.2270830000000004</v>
      </c>
      <c r="K1069" t="s">
        <v>34</v>
      </c>
      <c r="L1069" t="s">
        <v>34</v>
      </c>
      <c r="M1069" t="s">
        <v>34</v>
      </c>
      <c r="N1069" t="s">
        <v>34</v>
      </c>
      <c r="O1069" t="s">
        <v>34</v>
      </c>
      <c r="P1069" t="s">
        <v>34</v>
      </c>
    </row>
    <row r="1070" spans="1:16" x14ac:dyDescent="0.3">
      <c r="A1070">
        <v>41245</v>
      </c>
      <c r="B1070">
        <v>2012</v>
      </c>
      <c r="C1070">
        <v>12</v>
      </c>
      <c r="D1070">
        <v>4</v>
      </c>
      <c r="E1070">
        <v>7.0621619999999998</v>
      </c>
      <c r="F1070">
        <v>6.7378640000000001</v>
      </c>
      <c r="G1070">
        <v>7.5072919999999996</v>
      </c>
      <c r="H1070">
        <v>7.5541669999999996</v>
      </c>
      <c r="I1070">
        <v>7.358333</v>
      </c>
      <c r="J1070">
        <v>8.4708330000000007</v>
      </c>
      <c r="K1070" t="s">
        <v>34</v>
      </c>
      <c r="L1070" t="s">
        <v>34</v>
      </c>
      <c r="M1070" t="s">
        <v>34</v>
      </c>
      <c r="N1070" t="s">
        <v>34</v>
      </c>
      <c r="O1070" t="s">
        <v>34</v>
      </c>
      <c r="P1070" t="s">
        <v>34</v>
      </c>
    </row>
    <row r="1071" spans="1:16" x14ac:dyDescent="0.3">
      <c r="A1071">
        <v>41246</v>
      </c>
      <c r="B1071">
        <v>2012</v>
      </c>
      <c r="C1071">
        <v>12</v>
      </c>
      <c r="D1071">
        <v>5</v>
      </c>
      <c r="E1071">
        <v>6.7300880000000003</v>
      </c>
      <c r="F1071">
        <v>6.7787879999999996</v>
      </c>
      <c r="G1071">
        <v>7.1677080000000002</v>
      </c>
      <c r="H1071">
        <v>7.6638299999999999</v>
      </c>
      <c r="I1071">
        <v>7.3666669999999996</v>
      </c>
      <c r="J1071">
        <v>8.545833</v>
      </c>
      <c r="K1071" t="s">
        <v>34</v>
      </c>
      <c r="L1071" t="s">
        <v>34</v>
      </c>
      <c r="M1071" t="s">
        <v>34</v>
      </c>
      <c r="N1071" t="s">
        <v>34</v>
      </c>
      <c r="O1071" t="s">
        <v>34</v>
      </c>
      <c r="P1071" t="s">
        <v>34</v>
      </c>
    </row>
    <row r="1072" spans="1:16" x14ac:dyDescent="0.3">
      <c r="A1072">
        <v>41247</v>
      </c>
      <c r="B1072">
        <v>2012</v>
      </c>
      <c r="C1072">
        <v>12</v>
      </c>
      <c r="D1072">
        <v>6</v>
      </c>
      <c r="E1072">
        <v>6.1560750000000004</v>
      </c>
      <c r="F1072">
        <v>6.7</v>
      </c>
      <c r="G1072">
        <v>6.5343749999999998</v>
      </c>
      <c r="H1072">
        <v>7.8364580000000004</v>
      </c>
      <c r="I1072">
        <v>7.0583330000000002</v>
      </c>
      <c r="J1072">
        <v>7.9124999999999996</v>
      </c>
      <c r="K1072" t="s">
        <v>34</v>
      </c>
      <c r="L1072" t="s">
        <v>34</v>
      </c>
      <c r="M1072" t="s">
        <v>34</v>
      </c>
      <c r="N1072" t="s">
        <v>34</v>
      </c>
      <c r="O1072" t="s">
        <v>34</v>
      </c>
      <c r="P1072" t="s">
        <v>34</v>
      </c>
    </row>
    <row r="1073" spans="1:16" x14ac:dyDescent="0.3">
      <c r="A1073">
        <v>41248</v>
      </c>
      <c r="B1073">
        <v>2012</v>
      </c>
      <c r="C1073">
        <v>12</v>
      </c>
      <c r="D1073">
        <v>7</v>
      </c>
      <c r="E1073">
        <v>6.0779820000000004</v>
      </c>
      <c r="F1073">
        <v>6.7</v>
      </c>
      <c r="G1073">
        <v>6.373958</v>
      </c>
      <c r="H1073">
        <v>7.7135420000000003</v>
      </c>
      <c r="I1073">
        <v>7.0062499999999996</v>
      </c>
      <c r="J1073">
        <v>7.829167</v>
      </c>
      <c r="K1073" t="s">
        <v>34</v>
      </c>
      <c r="L1073" t="s">
        <v>34</v>
      </c>
      <c r="M1073" t="s">
        <v>34</v>
      </c>
      <c r="N1073" t="s">
        <v>34</v>
      </c>
      <c r="O1073" t="s">
        <v>34</v>
      </c>
      <c r="P1073" t="s">
        <v>34</v>
      </c>
    </row>
    <row r="1074" spans="1:16" x14ac:dyDescent="0.3">
      <c r="A1074">
        <v>41249</v>
      </c>
      <c r="B1074">
        <v>2012</v>
      </c>
      <c r="C1074">
        <v>12</v>
      </c>
      <c r="D1074">
        <v>8</v>
      </c>
      <c r="E1074">
        <v>5.797345</v>
      </c>
      <c r="F1074">
        <v>6.6</v>
      </c>
      <c r="G1074">
        <v>6.0281250000000002</v>
      </c>
      <c r="H1074">
        <v>7.563542</v>
      </c>
      <c r="I1074">
        <v>6.859375</v>
      </c>
      <c r="J1074">
        <v>7.672917</v>
      </c>
      <c r="K1074" t="s">
        <v>34</v>
      </c>
      <c r="L1074" t="s">
        <v>34</v>
      </c>
      <c r="M1074" t="s">
        <v>34</v>
      </c>
      <c r="N1074" t="s">
        <v>34</v>
      </c>
      <c r="O1074" t="s">
        <v>34</v>
      </c>
      <c r="P1074" t="s">
        <v>34</v>
      </c>
    </row>
    <row r="1075" spans="1:16" x14ac:dyDescent="0.3">
      <c r="A1075">
        <v>41250</v>
      </c>
      <c r="B1075">
        <v>2012</v>
      </c>
      <c r="C1075">
        <v>12</v>
      </c>
      <c r="D1075">
        <v>9</v>
      </c>
      <c r="E1075">
        <v>5.7482759999999997</v>
      </c>
      <c r="F1075">
        <v>6.4614580000000004</v>
      </c>
      <c r="G1075">
        <v>5.9479170000000003</v>
      </c>
      <c r="H1075">
        <v>7.5031249999999998</v>
      </c>
      <c r="I1075">
        <v>6.8093750000000002</v>
      </c>
      <c r="J1075">
        <v>7.5541669999999996</v>
      </c>
      <c r="K1075" t="s">
        <v>34</v>
      </c>
      <c r="L1075" t="s">
        <v>34</v>
      </c>
      <c r="M1075" t="s">
        <v>34</v>
      </c>
      <c r="N1075" t="s">
        <v>34</v>
      </c>
      <c r="O1075" t="s">
        <v>34</v>
      </c>
      <c r="P1075" t="s">
        <v>34</v>
      </c>
    </row>
    <row r="1076" spans="1:16" x14ac:dyDescent="0.3">
      <c r="A1076">
        <v>41251</v>
      </c>
      <c r="B1076">
        <v>2012</v>
      </c>
      <c r="C1076">
        <v>12</v>
      </c>
      <c r="D1076">
        <v>10</v>
      </c>
      <c r="E1076">
        <v>6.0265490000000002</v>
      </c>
      <c r="F1076">
        <v>6.3479169999999998</v>
      </c>
      <c r="G1076">
        <v>6.2885419999999996</v>
      </c>
      <c r="H1076">
        <v>7.4135419999999996</v>
      </c>
      <c r="I1076">
        <v>6.8791669999999998</v>
      </c>
      <c r="J1076">
        <v>7.71875</v>
      </c>
      <c r="K1076" t="s">
        <v>34</v>
      </c>
      <c r="L1076" t="s">
        <v>34</v>
      </c>
      <c r="M1076" t="s">
        <v>34</v>
      </c>
      <c r="N1076" t="s">
        <v>34</v>
      </c>
      <c r="O1076" t="s">
        <v>34</v>
      </c>
      <c r="P1076" t="s">
        <v>34</v>
      </c>
    </row>
    <row r="1077" spans="1:16" x14ac:dyDescent="0.3">
      <c r="A1077">
        <v>41252</v>
      </c>
      <c r="B1077">
        <v>2012</v>
      </c>
      <c r="C1077">
        <v>12</v>
      </c>
      <c r="D1077">
        <v>11</v>
      </c>
      <c r="E1077">
        <v>5.4364489999999996</v>
      </c>
      <c r="F1077">
        <v>6.2638299999999996</v>
      </c>
      <c r="G1077">
        <v>5.5697919999999996</v>
      </c>
      <c r="H1077">
        <v>7.327083</v>
      </c>
      <c r="I1077">
        <v>6.6687500000000002</v>
      </c>
      <c r="J1077">
        <v>7.2729169999999996</v>
      </c>
      <c r="K1077" t="s">
        <v>34</v>
      </c>
      <c r="L1077" t="s">
        <v>34</v>
      </c>
      <c r="M1077" t="s">
        <v>34</v>
      </c>
      <c r="N1077" t="s">
        <v>34</v>
      </c>
      <c r="O1077" t="s">
        <v>34</v>
      </c>
      <c r="P1077" t="s">
        <v>34</v>
      </c>
    </row>
    <row r="1078" spans="1:16" x14ac:dyDescent="0.3">
      <c r="A1078">
        <v>41253</v>
      </c>
      <c r="B1078">
        <v>2012</v>
      </c>
      <c r="C1078">
        <v>12</v>
      </c>
      <c r="D1078">
        <v>12</v>
      </c>
      <c r="E1078">
        <v>5.1813079999999996</v>
      </c>
      <c r="F1078">
        <v>6.0677079999999997</v>
      </c>
      <c r="G1078">
        <v>5.0489579999999998</v>
      </c>
      <c r="H1078">
        <v>7.1177080000000004</v>
      </c>
      <c r="I1078">
        <v>6.5343749999999998</v>
      </c>
      <c r="J1078">
        <v>7.170833</v>
      </c>
      <c r="K1078" t="s">
        <v>34</v>
      </c>
      <c r="L1078" t="s">
        <v>34</v>
      </c>
      <c r="M1078" t="s">
        <v>34</v>
      </c>
      <c r="N1078" t="s">
        <v>34</v>
      </c>
      <c r="O1078" t="s">
        <v>34</v>
      </c>
      <c r="P1078" t="s">
        <v>34</v>
      </c>
    </row>
    <row r="1079" spans="1:16" x14ac:dyDescent="0.3">
      <c r="A1079">
        <v>41254</v>
      </c>
      <c r="B1079">
        <v>2012</v>
      </c>
      <c r="C1079">
        <v>12</v>
      </c>
      <c r="D1079">
        <v>13</v>
      </c>
      <c r="E1079">
        <v>4.4333330000000002</v>
      </c>
      <c r="F1079">
        <v>5.9645830000000002</v>
      </c>
      <c r="G1079">
        <v>4.6875</v>
      </c>
      <c r="H1079">
        <v>6.8479169999999998</v>
      </c>
      <c r="I1079">
        <v>6.1531250000000002</v>
      </c>
      <c r="J1079">
        <v>6.639583</v>
      </c>
      <c r="K1079" t="s">
        <v>34</v>
      </c>
      <c r="L1079" t="s">
        <v>34</v>
      </c>
      <c r="M1079" t="s">
        <v>34</v>
      </c>
      <c r="N1079" t="s">
        <v>34</v>
      </c>
      <c r="O1079" t="s">
        <v>34</v>
      </c>
      <c r="P1079" t="s">
        <v>34</v>
      </c>
    </row>
    <row r="1080" spans="1:16" x14ac:dyDescent="0.3">
      <c r="A1080">
        <v>41255</v>
      </c>
      <c r="B1080">
        <v>2012</v>
      </c>
      <c r="C1080">
        <v>12</v>
      </c>
      <c r="D1080">
        <v>14</v>
      </c>
      <c r="E1080">
        <v>4.4258930000000003</v>
      </c>
      <c r="F1080">
        <v>5.6968750000000004</v>
      </c>
      <c r="G1080">
        <v>4.4552079999999998</v>
      </c>
      <c r="H1080">
        <v>6.3622449999999997</v>
      </c>
      <c r="I1080">
        <v>5.9281249999999996</v>
      </c>
      <c r="J1080">
        <v>6.2791670000000002</v>
      </c>
      <c r="K1080" t="s">
        <v>34</v>
      </c>
      <c r="L1080" t="s">
        <v>34</v>
      </c>
      <c r="M1080" t="s">
        <v>34</v>
      </c>
      <c r="N1080" t="s">
        <v>34</v>
      </c>
      <c r="O1080" t="s">
        <v>34</v>
      </c>
      <c r="P1080" t="s">
        <v>34</v>
      </c>
    </row>
    <row r="1081" spans="1:16" x14ac:dyDescent="0.3">
      <c r="A1081">
        <v>41256</v>
      </c>
      <c r="B1081">
        <v>2012</v>
      </c>
      <c r="C1081">
        <v>12</v>
      </c>
      <c r="D1081">
        <v>15</v>
      </c>
      <c r="E1081">
        <v>3.7543859999999998</v>
      </c>
      <c r="F1081">
        <v>5.4855669999999996</v>
      </c>
      <c r="G1081">
        <v>3.6405940000000001</v>
      </c>
      <c r="H1081">
        <v>5.8490200000000003</v>
      </c>
      <c r="I1081">
        <v>5.4641299999999999</v>
      </c>
      <c r="J1081">
        <v>6.0020829999999998</v>
      </c>
      <c r="K1081" t="s">
        <v>34</v>
      </c>
      <c r="L1081" t="s">
        <v>34</v>
      </c>
      <c r="M1081" t="s">
        <v>34</v>
      </c>
      <c r="N1081" t="s">
        <v>34</v>
      </c>
      <c r="O1081" t="s">
        <v>34</v>
      </c>
      <c r="P1081" t="s">
        <v>34</v>
      </c>
    </row>
    <row r="1082" spans="1:16" x14ac:dyDescent="0.3">
      <c r="A1082">
        <v>41257</v>
      </c>
      <c r="B1082">
        <v>2012</v>
      </c>
      <c r="C1082">
        <v>12</v>
      </c>
      <c r="D1082">
        <v>16</v>
      </c>
      <c r="E1082">
        <v>3.9473210000000001</v>
      </c>
      <c r="F1082">
        <v>5.2960399999999996</v>
      </c>
      <c r="G1082">
        <v>3.1509619999999998</v>
      </c>
      <c r="H1082">
        <v>4.9154640000000001</v>
      </c>
      <c r="I1082">
        <v>5.3072920000000003</v>
      </c>
      <c r="J1082">
        <v>5.8125</v>
      </c>
      <c r="K1082" t="s">
        <v>34</v>
      </c>
      <c r="L1082" t="s">
        <v>34</v>
      </c>
      <c r="M1082" t="s">
        <v>34</v>
      </c>
      <c r="N1082" t="s">
        <v>34</v>
      </c>
      <c r="O1082" t="s">
        <v>34</v>
      </c>
      <c r="P1082" t="s">
        <v>34</v>
      </c>
    </row>
    <row r="1083" spans="1:16" x14ac:dyDescent="0.3">
      <c r="A1083">
        <v>41258</v>
      </c>
      <c r="B1083">
        <v>2012</v>
      </c>
      <c r="C1083">
        <v>12</v>
      </c>
      <c r="D1083">
        <v>17</v>
      </c>
      <c r="E1083">
        <v>4.1917429999999998</v>
      </c>
      <c r="F1083">
        <v>5.3525770000000001</v>
      </c>
      <c r="G1083">
        <v>4.5843749999999996</v>
      </c>
      <c r="H1083">
        <v>4.625</v>
      </c>
      <c r="I1083">
        <v>5.578125</v>
      </c>
      <c r="J1083">
        <v>6.2604170000000003</v>
      </c>
      <c r="K1083" t="s">
        <v>34</v>
      </c>
      <c r="L1083" t="s">
        <v>34</v>
      </c>
      <c r="M1083" t="s">
        <v>34</v>
      </c>
      <c r="N1083" t="s">
        <v>34</v>
      </c>
      <c r="O1083" t="s">
        <v>34</v>
      </c>
      <c r="P1083" t="s">
        <v>34</v>
      </c>
    </row>
    <row r="1084" spans="1:16" x14ac:dyDescent="0.3">
      <c r="A1084">
        <v>41259</v>
      </c>
      <c r="B1084">
        <v>2012</v>
      </c>
      <c r="C1084">
        <v>12</v>
      </c>
      <c r="D1084">
        <v>18</v>
      </c>
      <c r="E1084">
        <v>3.8354550000000001</v>
      </c>
      <c r="F1084">
        <v>5.0072159999999997</v>
      </c>
      <c r="G1084">
        <v>4.0948979999999997</v>
      </c>
      <c r="H1084">
        <v>4.7989579999999998</v>
      </c>
      <c r="I1084">
        <v>4.9927080000000004</v>
      </c>
      <c r="J1084">
        <v>5.4979170000000002</v>
      </c>
      <c r="K1084" t="s">
        <v>34</v>
      </c>
      <c r="L1084" t="s">
        <v>34</v>
      </c>
      <c r="M1084" t="s">
        <v>34</v>
      </c>
      <c r="N1084" t="s">
        <v>34</v>
      </c>
      <c r="O1084" t="s">
        <v>34</v>
      </c>
      <c r="P1084" t="s">
        <v>34</v>
      </c>
    </row>
    <row r="1085" spans="1:16" x14ac:dyDescent="0.3">
      <c r="A1085">
        <v>41260</v>
      </c>
      <c r="B1085">
        <v>2012</v>
      </c>
      <c r="C1085">
        <v>12</v>
      </c>
      <c r="D1085">
        <v>19</v>
      </c>
      <c r="E1085">
        <v>4.0486490000000002</v>
      </c>
      <c r="F1085">
        <v>4.8333329999999997</v>
      </c>
      <c r="G1085">
        <v>3.905208</v>
      </c>
      <c r="H1085">
        <v>4.4343750000000002</v>
      </c>
      <c r="I1085">
        <v>5.0333329999999998</v>
      </c>
      <c r="J1085">
        <v>5.6208330000000002</v>
      </c>
      <c r="K1085" t="s">
        <v>34</v>
      </c>
      <c r="L1085" t="s">
        <v>34</v>
      </c>
      <c r="M1085" t="s">
        <v>34</v>
      </c>
      <c r="N1085" t="s">
        <v>34</v>
      </c>
      <c r="O1085" t="s">
        <v>34</v>
      </c>
      <c r="P1085" t="s">
        <v>34</v>
      </c>
    </row>
    <row r="1086" spans="1:16" x14ac:dyDescent="0.3">
      <c r="A1086">
        <v>41261</v>
      </c>
      <c r="B1086">
        <v>2012</v>
      </c>
      <c r="C1086">
        <v>12</v>
      </c>
      <c r="D1086">
        <v>20</v>
      </c>
      <c r="E1086">
        <v>4.1373829999999998</v>
      </c>
      <c r="F1086">
        <v>4.7489800000000004</v>
      </c>
      <c r="G1086">
        <v>3.467708</v>
      </c>
      <c r="H1086">
        <v>4.3072920000000003</v>
      </c>
      <c r="I1086">
        <v>4.9635420000000003</v>
      </c>
      <c r="J1086">
        <v>5.7895830000000004</v>
      </c>
      <c r="K1086" t="s">
        <v>34</v>
      </c>
      <c r="L1086" t="s">
        <v>34</v>
      </c>
      <c r="M1086" t="s">
        <v>34</v>
      </c>
      <c r="N1086" t="s">
        <v>34</v>
      </c>
      <c r="O1086" t="s">
        <v>34</v>
      </c>
      <c r="P1086" t="s">
        <v>34</v>
      </c>
    </row>
    <row r="1087" spans="1:16" x14ac:dyDescent="0.3">
      <c r="A1087">
        <v>41262</v>
      </c>
      <c r="B1087">
        <v>2012</v>
      </c>
      <c r="C1087">
        <v>12</v>
      </c>
      <c r="D1087">
        <v>21</v>
      </c>
      <c r="E1087">
        <v>4.2486240000000004</v>
      </c>
      <c r="F1087">
        <v>4.6412370000000003</v>
      </c>
      <c r="G1087">
        <v>3.5306120000000001</v>
      </c>
      <c r="H1087">
        <v>4.0916670000000002</v>
      </c>
      <c r="I1087">
        <v>5.0822919999999998</v>
      </c>
      <c r="J1087">
        <v>5.7687499999999998</v>
      </c>
      <c r="K1087" t="s">
        <v>34</v>
      </c>
      <c r="L1087" t="s">
        <v>34</v>
      </c>
      <c r="M1087" t="s">
        <v>34</v>
      </c>
      <c r="N1087" t="s">
        <v>34</v>
      </c>
      <c r="O1087" t="s">
        <v>34</v>
      </c>
      <c r="P1087" t="s">
        <v>34</v>
      </c>
    </row>
    <row r="1088" spans="1:16" x14ac:dyDescent="0.3">
      <c r="A1088">
        <v>41263</v>
      </c>
      <c r="B1088">
        <v>2012</v>
      </c>
      <c r="C1088">
        <v>12</v>
      </c>
      <c r="D1088">
        <v>22</v>
      </c>
      <c r="E1088">
        <v>4.5822430000000001</v>
      </c>
      <c r="F1088">
        <v>4.5999999999999996</v>
      </c>
      <c r="G1088">
        <v>4.172917</v>
      </c>
      <c r="H1088">
        <v>4.3489579999999997</v>
      </c>
      <c r="I1088">
        <v>5.359375</v>
      </c>
      <c r="J1088">
        <v>6.1833330000000002</v>
      </c>
      <c r="K1088" t="s">
        <v>34</v>
      </c>
      <c r="L1088" t="s">
        <v>34</v>
      </c>
      <c r="M1088" t="s">
        <v>34</v>
      </c>
      <c r="N1088" t="s">
        <v>34</v>
      </c>
      <c r="O1088" t="s">
        <v>34</v>
      </c>
      <c r="P1088" t="s">
        <v>34</v>
      </c>
    </row>
    <row r="1089" spans="1:16" x14ac:dyDescent="0.3">
      <c r="A1089">
        <v>41264</v>
      </c>
      <c r="B1089">
        <v>2012</v>
      </c>
      <c r="C1089">
        <v>12</v>
      </c>
      <c r="D1089">
        <v>23</v>
      </c>
      <c r="E1089">
        <v>4.1571429999999996</v>
      </c>
      <c r="F1089">
        <v>4.5541669999999996</v>
      </c>
      <c r="G1089">
        <v>3.9416669999999998</v>
      </c>
      <c r="H1089">
        <v>4.7593750000000004</v>
      </c>
      <c r="I1089">
        <v>5.2218749999999998</v>
      </c>
      <c r="J1089">
        <v>6.1916669999999998</v>
      </c>
      <c r="K1089" t="s">
        <v>34</v>
      </c>
      <c r="L1089" t="s">
        <v>34</v>
      </c>
      <c r="M1089" t="s">
        <v>34</v>
      </c>
      <c r="N1089" t="s">
        <v>34</v>
      </c>
      <c r="O1089" t="s">
        <v>34</v>
      </c>
      <c r="P1089" t="s">
        <v>34</v>
      </c>
    </row>
    <row r="1090" spans="1:16" x14ac:dyDescent="0.3">
      <c r="A1090">
        <v>41265</v>
      </c>
      <c r="B1090">
        <v>2012</v>
      </c>
      <c r="C1090">
        <v>12</v>
      </c>
      <c r="D1090">
        <v>24</v>
      </c>
      <c r="E1090">
        <v>4.1127269999999996</v>
      </c>
      <c r="F1090">
        <v>4.53125</v>
      </c>
      <c r="G1090">
        <v>3.889583</v>
      </c>
      <c r="H1090">
        <v>4.7125000000000004</v>
      </c>
      <c r="I1090">
        <v>5.2593750000000004</v>
      </c>
      <c r="J1090">
        <v>6.125</v>
      </c>
      <c r="K1090" t="s">
        <v>34</v>
      </c>
      <c r="L1090" t="s">
        <v>34</v>
      </c>
      <c r="M1090" t="s">
        <v>34</v>
      </c>
      <c r="N1090" t="s">
        <v>34</v>
      </c>
      <c r="O1090" t="s">
        <v>34</v>
      </c>
      <c r="P1090" t="s">
        <v>34</v>
      </c>
    </row>
    <row r="1091" spans="1:16" x14ac:dyDescent="0.3">
      <c r="A1091">
        <v>41266</v>
      </c>
      <c r="B1091">
        <v>2012</v>
      </c>
      <c r="C1091">
        <v>12</v>
      </c>
      <c r="D1091">
        <v>25</v>
      </c>
      <c r="E1091">
        <v>4.0745449999999996</v>
      </c>
      <c r="F1091">
        <v>4.467708</v>
      </c>
      <c r="G1091">
        <v>3.3923909999999999</v>
      </c>
      <c r="H1091">
        <v>4.71875</v>
      </c>
      <c r="I1091">
        <v>5.202083</v>
      </c>
      <c r="J1091">
        <v>6.2</v>
      </c>
      <c r="K1091" t="s">
        <v>34</v>
      </c>
      <c r="L1091" t="s">
        <v>34</v>
      </c>
      <c r="M1091" t="s">
        <v>34</v>
      </c>
      <c r="N1091" t="s">
        <v>34</v>
      </c>
      <c r="O1091" t="s">
        <v>34</v>
      </c>
      <c r="P1091" t="s">
        <v>34</v>
      </c>
    </row>
    <row r="1092" spans="1:16" x14ac:dyDescent="0.3">
      <c r="A1092">
        <v>41267</v>
      </c>
      <c r="B1092">
        <v>2012</v>
      </c>
      <c r="C1092">
        <v>12</v>
      </c>
      <c r="D1092">
        <v>26</v>
      </c>
      <c r="E1092">
        <v>4.4706419999999998</v>
      </c>
      <c r="F1092">
        <v>4.5</v>
      </c>
      <c r="G1092">
        <v>4.108333</v>
      </c>
      <c r="H1092">
        <v>4.6114579999999998</v>
      </c>
      <c r="I1092">
        <v>5.5135420000000002</v>
      </c>
      <c r="J1092">
        <v>6.3645829999999997</v>
      </c>
      <c r="K1092" t="s">
        <v>34</v>
      </c>
      <c r="L1092" t="s">
        <v>34</v>
      </c>
      <c r="M1092" t="s">
        <v>34</v>
      </c>
      <c r="N1092" t="s">
        <v>34</v>
      </c>
      <c r="O1092" t="s">
        <v>34</v>
      </c>
      <c r="P1092" t="s">
        <v>34</v>
      </c>
    </row>
    <row r="1093" spans="1:16" x14ac:dyDescent="0.3">
      <c r="A1093">
        <v>41268</v>
      </c>
      <c r="B1093">
        <v>2012</v>
      </c>
      <c r="C1093">
        <v>12</v>
      </c>
      <c r="D1093">
        <v>27</v>
      </c>
      <c r="E1093">
        <v>4.347321</v>
      </c>
      <c r="F1093">
        <v>4.415</v>
      </c>
      <c r="G1093">
        <v>4.389583</v>
      </c>
      <c r="H1093">
        <v>5.0199999999999996</v>
      </c>
      <c r="I1093">
        <v>5.4968750000000002</v>
      </c>
      <c r="J1093">
        <v>6.5270830000000002</v>
      </c>
      <c r="K1093" t="s">
        <v>34</v>
      </c>
      <c r="L1093" t="s">
        <v>34</v>
      </c>
      <c r="M1093" t="s">
        <v>34</v>
      </c>
      <c r="N1093" t="s">
        <v>34</v>
      </c>
      <c r="O1093" t="s">
        <v>34</v>
      </c>
      <c r="P1093" t="s">
        <v>34</v>
      </c>
    </row>
    <row r="1094" spans="1:16" x14ac:dyDescent="0.3">
      <c r="A1094">
        <v>41269</v>
      </c>
      <c r="B1094">
        <v>2012</v>
      </c>
      <c r="C1094">
        <v>12</v>
      </c>
      <c r="D1094">
        <v>28</v>
      </c>
      <c r="E1094">
        <v>4.1797870000000001</v>
      </c>
      <c r="F1094">
        <v>4.3197919999999996</v>
      </c>
      <c r="G1094">
        <v>4.4281249999999996</v>
      </c>
      <c r="H1094">
        <v>5.1343430000000003</v>
      </c>
      <c r="I1094">
        <v>5.2062499999999998</v>
      </c>
      <c r="J1094">
        <v>6.0083330000000004</v>
      </c>
      <c r="K1094" t="s">
        <v>34</v>
      </c>
      <c r="L1094" t="s">
        <v>34</v>
      </c>
      <c r="M1094" t="s">
        <v>34</v>
      </c>
      <c r="N1094" t="s">
        <v>34</v>
      </c>
      <c r="O1094" t="s">
        <v>34</v>
      </c>
      <c r="P1094" t="s">
        <v>34</v>
      </c>
    </row>
    <row r="1095" spans="1:16" x14ac:dyDescent="0.3">
      <c r="A1095">
        <v>41270</v>
      </c>
      <c r="B1095">
        <v>2012</v>
      </c>
      <c r="C1095">
        <v>12</v>
      </c>
      <c r="D1095">
        <v>29</v>
      </c>
      <c r="E1095">
        <v>4.1042110000000003</v>
      </c>
      <c r="F1095">
        <v>4.3</v>
      </c>
      <c r="G1095">
        <v>4.2791670000000002</v>
      </c>
      <c r="H1095">
        <v>4.8875000000000002</v>
      </c>
      <c r="I1095">
        <v>5.0968749999999998</v>
      </c>
      <c r="J1095">
        <v>5.829167</v>
      </c>
      <c r="K1095" t="s">
        <v>34</v>
      </c>
      <c r="L1095" t="s">
        <v>34</v>
      </c>
      <c r="M1095" t="s">
        <v>34</v>
      </c>
      <c r="N1095" t="s">
        <v>34</v>
      </c>
      <c r="O1095" t="s">
        <v>34</v>
      </c>
      <c r="P1095" t="s">
        <v>34</v>
      </c>
    </row>
    <row r="1096" spans="1:16" x14ac:dyDescent="0.3">
      <c r="A1096">
        <v>41271</v>
      </c>
      <c r="B1096">
        <v>2012</v>
      </c>
      <c r="C1096">
        <v>12</v>
      </c>
      <c r="D1096">
        <v>30</v>
      </c>
      <c r="E1096">
        <v>4.0091840000000003</v>
      </c>
      <c r="F1096">
        <v>4.3062500000000004</v>
      </c>
      <c r="G1096">
        <v>4.030208</v>
      </c>
      <c r="H1096">
        <v>4.7374999999999998</v>
      </c>
      <c r="I1096">
        <v>5.0031249999999998</v>
      </c>
      <c r="J1096">
        <v>5.7708329999999997</v>
      </c>
      <c r="K1096" t="s">
        <v>34</v>
      </c>
      <c r="L1096" t="s">
        <v>34</v>
      </c>
      <c r="M1096" t="s">
        <v>34</v>
      </c>
      <c r="N1096" t="s">
        <v>34</v>
      </c>
      <c r="O1096" t="s">
        <v>34</v>
      </c>
      <c r="P1096" t="s">
        <v>34</v>
      </c>
    </row>
    <row r="1097" spans="1:16" x14ac:dyDescent="0.3">
      <c r="A1097">
        <v>41272</v>
      </c>
      <c r="B1097">
        <v>2012</v>
      </c>
      <c r="C1097">
        <v>12</v>
      </c>
      <c r="D1097">
        <v>31</v>
      </c>
      <c r="E1097">
        <v>3.407216</v>
      </c>
      <c r="F1097">
        <v>4.1437499999999998</v>
      </c>
      <c r="G1097">
        <v>3.3843749999999999</v>
      </c>
      <c r="H1097">
        <v>4.4175259999999996</v>
      </c>
      <c r="I1097">
        <v>4.5093750000000004</v>
      </c>
      <c r="J1097">
        <v>5.0104170000000003</v>
      </c>
      <c r="K1097" t="s">
        <v>34</v>
      </c>
      <c r="L1097" t="s">
        <v>34</v>
      </c>
      <c r="M1097" t="s">
        <v>34</v>
      </c>
      <c r="N1097" t="s">
        <v>34</v>
      </c>
      <c r="O1097" t="s">
        <v>34</v>
      </c>
      <c r="P1097" t="s">
        <v>34</v>
      </c>
    </row>
    <row r="1098" spans="1:16" x14ac:dyDescent="0.3">
      <c r="A1098">
        <v>41273</v>
      </c>
      <c r="B1098">
        <v>2013</v>
      </c>
      <c r="C1098">
        <v>1</v>
      </c>
      <c r="D1098">
        <v>1</v>
      </c>
      <c r="E1098">
        <v>3.3052079999999999</v>
      </c>
      <c r="F1098">
        <v>4.032292</v>
      </c>
      <c r="G1098">
        <v>3.0958329999999998</v>
      </c>
      <c r="H1098">
        <v>3.7958759999999998</v>
      </c>
      <c r="I1098">
        <v>4.3416670000000002</v>
      </c>
      <c r="J1098">
        <v>4.7520829999999998</v>
      </c>
      <c r="K1098" t="s">
        <v>34</v>
      </c>
      <c r="L1098" t="s">
        <v>34</v>
      </c>
      <c r="M1098" t="s">
        <v>34</v>
      </c>
      <c r="N1098" t="s">
        <v>34</v>
      </c>
      <c r="O1098" t="s">
        <v>34</v>
      </c>
      <c r="P1098" t="s">
        <v>34</v>
      </c>
    </row>
    <row r="1099" spans="1:16" x14ac:dyDescent="0.3">
      <c r="A1099">
        <v>41274</v>
      </c>
      <c r="B1099">
        <v>2013</v>
      </c>
      <c r="C1099">
        <v>1</v>
      </c>
      <c r="D1099">
        <v>2</v>
      </c>
      <c r="E1099">
        <v>3.1752579999999999</v>
      </c>
      <c r="F1099">
        <v>4.0083330000000004</v>
      </c>
      <c r="G1099">
        <v>2.7989579999999998</v>
      </c>
      <c r="H1099">
        <v>3.3385419999999999</v>
      </c>
      <c r="I1099">
        <v>4.248958</v>
      </c>
      <c r="J1099">
        <v>4.3375000000000004</v>
      </c>
      <c r="K1099" t="s">
        <v>34</v>
      </c>
      <c r="L1099" t="s">
        <v>34</v>
      </c>
      <c r="M1099" t="s">
        <v>34</v>
      </c>
      <c r="N1099" t="s">
        <v>34</v>
      </c>
      <c r="O1099" t="s">
        <v>34</v>
      </c>
      <c r="P1099" t="s">
        <v>34</v>
      </c>
    </row>
    <row r="1100" spans="1:16" x14ac:dyDescent="0.3">
      <c r="A1100">
        <v>41275</v>
      </c>
      <c r="B1100">
        <v>2013</v>
      </c>
      <c r="C1100">
        <v>1</v>
      </c>
      <c r="D1100">
        <v>3</v>
      </c>
      <c r="E1100">
        <v>3.3708330000000002</v>
      </c>
      <c r="F1100">
        <v>3.9777779999999998</v>
      </c>
      <c r="G1100">
        <v>2.8187500000000001</v>
      </c>
      <c r="H1100">
        <v>2.9708329999999998</v>
      </c>
      <c r="I1100">
        <v>4.2322920000000002</v>
      </c>
      <c r="J1100">
        <v>4.34375</v>
      </c>
      <c r="K1100" t="s">
        <v>34</v>
      </c>
      <c r="L1100" t="s">
        <v>34</v>
      </c>
      <c r="M1100" t="s">
        <v>34</v>
      </c>
      <c r="N1100" t="s">
        <v>34</v>
      </c>
      <c r="O1100" t="s">
        <v>34</v>
      </c>
      <c r="P1100" t="s">
        <v>34</v>
      </c>
    </row>
    <row r="1101" spans="1:16" x14ac:dyDescent="0.3">
      <c r="A1101">
        <v>41276</v>
      </c>
      <c r="B1101">
        <v>2013</v>
      </c>
      <c r="C1101">
        <v>1</v>
      </c>
      <c r="D1101">
        <v>4</v>
      </c>
      <c r="E1101">
        <v>3.9135420000000001</v>
      </c>
      <c r="F1101">
        <v>4.0113399999999997</v>
      </c>
      <c r="G1101">
        <v>3.655208</v>
      </c>
      <c r="H1101">
        <v>2.9947919999999999</v>
      </c>
      <c r="I1101">
        <v>4.8260420000000002</v>
      </c>
      <c r="J1101">
        <v>5.1812500000000004</v>
      </c>
      <c r="K1101" t="s">
        <v>34</v>
      </c>
      <c r="L1101" t="s">
        <v>34</v>
      </c>
      <c r="M1101" t="s">
        <v>34</v>
      </c>
      <c r="N1101" t="s">
        <v>34</v>
      </c>
      <c r="O1101" t="s">
        <v>34</v>
      </c>
      <c r="P1101" t="s">
        <v>34</v>
      </c>
    </row>
    <row r="1102" spans="1:16" x14ac:dyDescent="0.3">
      <c r="A1102">
        <v>41277</v>
      </c>
      <c r="B1102">
        <v>2013</v>
      </c>
      <c r="C1102">
        <v>1</v>
      </c>
      <c r="D1102">
        <v>5</v>
      </c>
      <c r="E1102">
        <v>4.030208</v>
      </c>
      <c r="F1102">
        <v>4.015625</v>
      </c>
      <c r="G1102">
        <v>3.751042</v>
      </c>
      <c r="H1102">
        <v>3.2416670000000001</v>
      </c>
      <c r="I1102">
        <v>4.7437500000000004</v>
      </c>
      <c r="J1102">
        <v>5.202083</v>
      </c>
      <c r="K1102" t="s">
        <v>34</v>
      </c>
      <c r="L1102" t="s">
        <v>34</v>
      </c>
      <c r="M1102" t="s">
        <v>34</v>
      </c>
      <c r="N1102" t="s">
        <v>34</v>
      </c>
      <c r="O1102" t="s">
        <v>34</v>
      </c>
      <c r="P1102" t="s">
        <v>34</v>
      </c>
    </row>
    <row r="1103" spans="1:16" x14ac:dyDescent="0.3">
      <c r="A1103">
        <v>41278</v>
      </c>
      <c r="B1103">
        <v>2013</v>
      </c>
      <c r="C1103">
        <v>1</v>
      </c>
      <c r="D1103">
        <v>6</v>
      </c>
      <c r="E1103">
        <v>4.217708</v>
      </c>
      <c r="F1103">
        <v>4.0416670000000003</v>
      </c>
      <c r="G1103">
        <v>4.077083</v>
      </c>
      <c r="H1103">
        <v>3.5510419999999998</v>
      </c>
      <c r="I1103">
        <v>5.125</v>
      </c>
      <c r="J1103">
        <v>5.6208330000000002</v>
      </c>
      <c r="K1103" t="s">
        <v>34</v>
      </c>
      <c r="L1103" t="s">
        <v>34</v>
      </c>
      <c r="M1103" t="s">
        <v>34</v>
      </c>
      <c r="N1103" t="s">
        <v>34</v>
      </c>
      <c r="O1103" t="s">
        <v>34</v>
      </c>
      <c r="P1103" t="s">
        <v>34</v>
      </c>
    </row>
    <row r="1104" spans="1:16" x14ac:dyDescent="0.3">
      <c r="A1104">
        <v>41279</v>
      </c>
      <c r="B1104">
        <v>2013</v>
      </c>
      <c r="C1104">
        <v>1</v>
      </c>
      <c r="D1104">
        <v>7</v>
      </c>
      <c r="E1104">
        <v>4.420833</v>
      </c>
      <c r="F1104">
        <v>4.1531250000000002</v>
      </c>
      <c r="G1104">
        <v>4.40625</v>
      </c>
      <c r="H1104">
        <v>4.0718750000000004</v>
      </c>
      <c r="I1104">
        <v>5.3385420000000003</v>
      </c>
      <c r="J1104">
        <v>6.0270830000000002</v>
      </c>
      <c r="K1104" t="s">
        <v>34</v>
      </c>
      <c r="L1104" t="s">
        <v>34</v>
      </c>
      <c r="M1104" t="s">
        <v>34</v>
      </c>
      <c r="N1104" t="s">
        <v>34</v>
      </c>
      <c r="O1104" t="s">
        <v>34</v>
      </c>
      <c r="P1104" t="s">
        <v>34</v>
      </c>
    </row>
    <row r="1105" spans="1:16" x14ac:dyDescent="0.3">
      <c r="A1105">
        <v>41280</v>
      </c>
      <c r="B1105">
        <v>2013</v>
      </c>
      <c r="C1105">
        <v>1</v>
      </c>
      <c r="D1105">
        <v>8</v>
      </c>
      <c r="E1105">
        <v>4.594792</v>
      </c>
      <c r="F1105">
        <v>4.2395829999999997</v>
      </c>
      <c r="G1105">
        <v>4.9895829999999997</v>
      </c>
      <c r="H1105">
        <v>4.9202019999999997</v>
      </c>
      <c r="I1105">
        <v>5.6364580000000002</v>
      </c>
      <c r="J1105">
        <v>6.45</v>
      </c>
      <c r="K1105" t="s">
        <v>34</v>
      </c>
      <c r="L1105" t="s">
        <v>34</v>
      </c>
      <c r="M1105" t="s">
        <v>34</v>
      </c>
      <c r="N1105" t="s">
        <v>34</v>
      </c>
      <c r="O1105" t="s">
        <v>34</v>
      </c>
      <c r="P1105" t="s">
        <v>34</v>
      </c>
    </row>
    <row r="1106" spans="1:16" x14ac:dyDescent="0.3">
      <c r="A1106">
        <v>41281</v>
      </c>
      <c r="B1106">
        <v>2013</v>
      </c>
      <c r="C1106">
        <v>1</v>
      </c>
      <c r="D1106">
        <v>9</v>
      </c>
      <c r="E1106">
        <v>4.4802080000000002</v>
      </c>
      <c r="F1106">
        <v>4.2125000000000004</v>
      </c>
      <c r="G1106">
        <v>5.030208</v>
      </c>
      <c r="H1106">
        <v>5.3010419999999998</v>
      </c>
      <c r="I1106">
        <v>5.45</v>
      </c>
      <c r="J1106">
        <v>6.2562499999999996</v>
      </c>
      <c r="K1106" t="s">
        <v>34</v>
      </c>
      <c r="L1106" t="s">
        <v>34</v>
      </c>
      <c r="M1106" t="s">
        <v>34</v>
      </c>
      <c r="N1106" t="s">
        <v>34</v>
      </c>
      <c r="O1106" t="s">
        <v>34</v>
      </c>
      <c r="P1106" t="s">
        <v>34</v>
      </c>
    </row>
    <row r="1107" spans="1:16" x14ac:dyDescent="0.3">
      <c r="A1107">
        <v>41282</v>
      </c>
      <c r="B1107">
        <v>2013</v>
      </c>
      <c r="C1107">
        <v>1</v>
      </c>
      <c r="D1107">
        <v>10</v>
      </c>
      <c r="E1107">
        <v>3.9968750000000002</v>
      </c>
      <c r="F1107">
        <v>4.1175259999999998</v>
      </c>
      <c r="G1107">
        <v>4.6749999999999998</v>
      </c>
      <c r="H1107">
        <v>5.1479169999999996</v>
      </c>
      <c r="I1107">
        <v>5.0270830000000002</v>
      </c>
      <c r="J1107">
        <v>5.5062499999999996</v>
      </c>
      <c r="K1107" t="s">
        <v>34</v>
      </c>
      <c r="L1107" t="s">
        <v>34</v>
      </c>
      <c r="M1107" t="s">
        <v>34</v>
      </c>
      <c r="N1107" t="s">
        <v>34</v>
      </c>
      <c r="O1107" t="s">
        <v>34</v>
      </c>
      <c r="P1107" t="s">
        <v>34</v>
      </c>
    </row>
    <row r="1108" spans="1:16" x14ac:dyDescent="0.3">
      <c r="A1108">
        <v>41283</v>
      </c>
      <c r="B1108">
        <v>2013</v>
      </c>
      <c r="C1108">
        <v>1</v>
      </c>
      <c r="D1108">
        <v>11</v>
      </c>
      <c r="E1108">
        <v>3.5281250000000002</v>
      </c>
      <c r="F1108">
        <v>3.934021</v>
      </c>
      <c r="G1108">
        <v>4.110417</v>
      </c>
      <c r="H1108">
        <v>4.7490199999999998</v>
      </c>
      <c r="I1108">
        <v>4.8083330000000002</v>
      </c>
      <c r="J1108">
        <v>5.2541669999999998</v>
      </c>
      <c r="K1108" t="s">
        <v>34</v>
      </c>
      <c r="L1108" t="s">
        <v>34</v>
      </c>
      <c r="M1108" t="s">
        <v>34</v>
      </c>
      <c r="N1108" t="s">
        <v>34</v>
      </c>
      <c r="O1108" t="s">
        <v>34</v>
      </c>
      <c r="P1108" t="s">
        <v>34</v>
      </c>
    </row>
    <row r="1109" spans="1:16" x14ac:dyDescent="0.3">
      <c r="A1109">
        <v>41284</v>
      </c>
      <c r="B1109">
        <v>2013</v>
      </c>
      <c r="C1109">
        <v>1</v>
      </c>
      <c r="D1109">
        <v>12</v>
      </c>
      <c r="E1109">
        <v>2.3127659999999999</v>
      </c>
      <c r="F1109">
        <v>3.6163270000000001</v>
      </c>
      <c r="G1109">
        <v>3.2604169999999999</v>
      </c>
      <c r="H1109">
        <v>4.1549019999999999</v>
      </c>
      <c r="I1109">
        <v>3.9239579999999998</v>
      </c>
      <c r="J1109">
        <v>4.46875</v>
      </c>
      <c r="K1109" t="s">
        <v>34</v>
      </c>
      <c r="L1109" t="s">
        <v>34</v>
      </c>
      <c r="M1109" t="s">
        <v>34</v>
      </c>
      <c r="N1109" t="s">
        <v>34</v>
      </c>
      <c r="O1109" t="s">
        <v>34</v>
      </c>
      <c r="P1109" t="s">
        <v>34</v>
      </c>
    </row>
    <row r="1110" spans="1:16" x14ac:dyDescent="0.3">
      <c r="A1110">
        <v>41285</v>
      </c>
      <c r="B1110">
        <v>2013</v>
      </c>
      <c r="C1110">
        <v>1</v>
      </c>
      <c r="D1110">
        <v>13</v>
      </c>
      <c r="E1110">
        <v>1.6802079999999999</v>
      </c>
      <c r="F1110">
        <v>3.34375</v>
      </c>
      <c r="G1110">
        <v>2.0843750000000001</v>
      </c>
      <c r="H1110">
        <v>3.2484850000000001</v>
      </c>
      <c r="I1110">
        <v>3.25</v>
      </c>
      <c r="J1110">
        <v>3.6208330000000002</v>
      </c>
      <c r="K1110" t="s">
        <v>34</v>
      </c>
      <c r="L1110" t="s">
        <v>34</v>
      </c>
      <c r="M1110" t="s">
        <v>34</v>
      </c>
      <c r="N1110" t="s">
        <v>34</v>
      </c>
      <c r="O1110" t="s">
        <v>34</v>
      </c>
      <c r="P1110" t="s">
        <v>34</v>
      </c>
    </row>
    <row r="1111" spans="1:16" x14ac:dyDescent="0.3">
      <c r="A1111">
        <v>41286</v>
      </c>
      <c r="B1111">
        <v>2013</v>
      </c>
      <c r="C1111">
        <v>1</v>
      </c>
      <c r="D1111">
        <v>14</v>
      </c>
      <c r="E1111">
        <v>1.9041669999999999</v>
      </c>
      <c r="F1111">
        <v>3.2218749999999998</v>
      </c>
      <c r="G1111">
        <v>2.0218750000000001</v>
      </c>
      <c r="H1111">
        <v>2.5125000000000002</v>
      </c>
      <c r="I1111">
        <v>3.2281249999999999</v>
      </c>
      <c r="J1111">
        <v>3.2770830000000002</v>
      </c>
      <c r="K1111" t="s">
        <v>34</v>
      </c>
      <c r="L1111" t="s">
        <v>34</v>
      </c>
      <c r="M1111" t="s">
        <v>34</v>
      </c>
      <c r="N1111" t="s">
        <v>34</v>
      </c>
      <c r="O1111" t="s">
        <v>34</v>
      </c>
      <c r="P1111" t="s">
        <v>34</v>
      </c>
    </row>
    <row r="1112" spans="1:16" x14ac:dyDescent="0.3">
      <c r="A1112">
        <v>41287</v>
      </c>
      <c r="B1112">
        <v>2013</v>
      </c>
      <c r="C1112">
        <v>1</v>
      </c>
      <c r="D1112">
        <v>15</v>
      </c>
      <c r="E1112">
        <v>2.3052079999999999</v>
      </c>
      <c r="F1112">
        <v>3.032292</v>
      </c>
      <c r="G1112">
        <v>2.5093749999999999</v>
      </c>
      <c r="H1112">
        <v>2.2843749999999998</v>
      </c>
      <c r="I1112">
        <v>3.4979170000000002</v>
      </c>
      <c r="J1112">
        <v>3.514583</v>
      </c>
      <c r="K1112" t="s">
        <v>34</v>
      </c>
      <c r="L1112" t="s">
        <v>34</v>
      </c>
      <c r="M1112" t="s">
        <v>34</v>
      </c>
      <c r="N1112" t="s">
        <v>34</v>
      </c>
      <c r="O1112" t="s">
        <v>34</v>
      </c>
      <c r="P1112" t="s">
        <v>34</v>
      </c>
    </row>
    <row r="1113" spans="1:16" x14ac:dyDescent="0.3">
      <c r="A1113">
        <v>41288</v>
      </c>
      <c r="B1113">
        <v>2013</v>
      </c>
      <c r="C1113">
        <v>1</v>
      </c>
      <c r="D1113">
        <v>16</v>
      </c>
      <c r="E1113">
        <v>2.8250000000000002</v>
      </c>
      <c r="F1113">
        <v>2.9154640000000001</v>
      </c>
      <c r="G1113">
        <v>2.7239580000000001</v>
      </c>
      <c r="H1113">
        <v>2.4718749999999998</v>
      </c>
      <c r="I1113">
        <v>3.7885420000000001</v>
      </c>
      <c r="J1113">
        <v>3.9083329999999998</v>
      </c>
      <c r="K1113" t="s">
        <v>34</v>
      </c>
      <c r="L1113" t="s">
        <v>34</v>
      </c>
      <c r="M1113" t="s">
        <v>34</v>
      </c>
      <c r="N1113" t="s">
        <v>34</v>
      </c>
      <c r="O1113" t="s">
        <v>34</v>
      </c>
      <c r="P1113" t="s">
        <v>34</v>
      </c>
    </row>
    <row r="1114" spans="1:16" x14ac:dyDescent="0.3">
      <c r="A1114">
        <v>41289</v>
      </c>
      <c r="B1114">
        <v>2013</v>
      </c>
      <c r="C1114">
        <v>1</v>
      </c>
      <c r="D1114">
        <v>17</v>
      </c>
      <c r="E1114">
        <v>3.1677080000000002</v>
      </c>
      <c r="F1114">
        <v>2.8624999999999998</v>
      </c>
      <c r="G1114">
        <v>3.0114580000000002</v>
      </c>
      <c r="H1114">
        <v>2.6677080000000002</v>
      </c>
      <c r="I1114">
        <v>3.8572920000000002</v>
      </c>
      <c r="J1114">
        <v>4.03125</v>
      </c>
      <c r="K1114" t="s">
        <v>34</v>
      </c>
      <c r="L1114" t="s">
        <v>34</v>
      </c>
      <c r="M1114" t="s">
        <v>34</v>
      </c>
      <c r="N1114" t="s">
        <v>34</v>
      </c>
      <c r="O1114" t="s">
        <v>34</v>
      </c>
      <c r="P1114" t="s">
        <v>34</v>
      </c>
    </row>
    <row r="1115" spans="1:16" x14ac:dyDescent="0.3">
      <c r="A1115">
        <v>41290</v>
      </c>
      <c r="B1115">
        <v>2013</v>
      </c>
      <c r="C1115">
        <v>1</v>
      </c>
      <c r="D1115">
        <v>18</v>
      </c>
      <c r="E1115">
        <v>3.4154640000000001</v>
      </c>
      <c r="F1115">
        <v>2.876042</v>
      </c>
      <c r="G1115">
        <v>3.4177080000000002</v>
      </c>
      <c r="H1115">
        <v>2.9041239999999999</v>
      </c>
      <c r="I1115">
        <v>4.0020829999999998</v>
      </c>
      <c r="J1115">
        <v>4.0666669999999998</v>
      </c>
      <c r="K1115" t="s">
        <v>34</v>
      </c>
      <c r="L1115" t="s">
        <v>34</v>
      </c>
      <c r="M1115" t="s">
        <v>34</v>
      </c>
      <c r="N1115" t="s">
        <v>34</v>
      </c>
      <c r="O1115" t="s">
        <v>34</v>
      </c>
      <c r="P1115" t="s">
        <v>34</v>
      </c>
    </row>
    <row r="1116" spans="1:16" x14ac:dyDescent="0.3">
      <c r="A1116">
        <v>41291</v>
      </c>
      <c r="B1116">
        <v>2013</v>
      </c>
      <c r="C1116">
        <v>1</v>
      </c>
      <c r="D1116">
        <v>19</v>
      </c>
      <c r="E1116">
        <v>3.5864579999999999</v>
      </c>
      <c r="F1116">
        <v>2.8773200000000001</v>
      </c>
      <c r="G1116">
        <v>3.7456520000000002</v>
      </c>
      <c r="H1116">
        <v>3.2260420000000001</v>
      </c>
      <c r="I1116">
        <v>4.0416670000000003</v>
      </c>
      <c r="J1116">
        <v>4.1812500000000004</v>
      </c>
      <c r="K1116" t="s">
        <v>34</v>
      </c>
      <c r="L1116" t="s">
        <v>34</v>
      </c>
      <c r="M1116" t="s">
        <v>34</v>
      </c>
      <c r="N1116" t="s">
        <v>34</v>
      </c>
      <c r="O1116" t="s">
        <v>34</v>
      </c>
      <c r="P1116" t="s">
        <v>34</v>
      </c>
    </row>
    <row r="1117" spans="1:16" x14ac:dyDescent="0.3">
      <c r="A1117">
        <v>41292</v>
      </c>
      <c r="B1117">
        <v>2013</v>
      </c>
      <c r="C1117">
        <v>1</v>
      </c>
      <c r="D1117">
        <v>20</v>
      </c>
      <c r="E1117">
        <v>3.592708</v>
      </c>
      <c r="F1117">
        <v>2.8364579999999999</v>
      </c>
      <c r="G1117">
        <v>3.8864580000000002</v>
      </c>
      <c r="H1117">
        <v>3.4958330000000002</v>
      </c>
      <c r="I1117">
        <v>3.96875</v>
      </c>
      <c r="J1117">
        <v>4.014583</v>
      </c>
      <c r="K1117" t="s">
        <v>34</v>
      </c>
      <c r="L1117" t="s">
        <v>34</v>
      </c>
      <c r="M1117" t="s">
        <v>34</v>
      </c>
      <c r="N1117" t="s">
        <v>34</v>
      </c>
      <c r="O1117" t="s">
        <v>34</v>
      </c>
      <c r="P1117" t="s">
        <v>34</v>
      </c>
    </row>
    <row r="1118" spans="1:16" x14ac:dyDescent="0.3">
      <c r="A1118">
        <v>41293</v>
      </c>
      <c r="B1118">
        <v>2013</v>
      </c>
      <c r="C1118">
        <v>1</v>
      </c>
      <c r="D1118">
        <v>21</v>
      </c>
      <c r="E1118">
        <v>3.5395829999999999</v>
      </c>
      <c r="F1118">
        <v>2.8381439999999998</v>
      </c>
      <c r="G1118">
        <v>3.8166669999999998</v>
      </c>
      <c r="H1118">
        <v>3.6124999999999998</v>
      </c>
      <c r="I1118">
        <v>3.9302079999999999</v>
      </c>
      <c r="J1118">
        <v>3.8541669999999999</v>
      </c>
      <c r="K1118" t="s">
        <v>34</v>
      </c>
      <c r="L1118" t="s">
        <v>34</v>
      </c>
      <c r="M1118" t="s">
        <v>34</v>
      </c>
      <c r="N1118" t="s">
        <v>34</v>
      </c>
      <c r="O1118" t="s">
        <v>34</v>
      </c>
      <c r="P1118" t="s">
        <v>34</v>
      </c>
    </row>
    <row r="1119" spans="1:16" x14ac:dyDescent="0.3">
      <c r="A1119">
        <v>41294</v>
      </c>
      <c r="B1119">
        <v>2013</v>
      </c>
      <c r="C1119">
        <v>1</v>
      </c>
      <c r="D1119">
        <v>22</v>
      </c>
      <c r="E1119">
        <v>3.6666669999999999</v>
      </c>
      <c r="F1119">
        <v>2.8562500000000002</v>
      </c>
      <c r="G1119">
        <v>3.8864580000000002</v>
      </c>
      <c r="H1119">
        <v>3.6218750000000002</v>
      </c>
      <c r="I1119">
        <v>4.0437500000000002</v>
      </c>
      <c r="J1119">
        <v>3.8395830000000002</v>
      </c>
      <c r="K1119" t="s">
        <v>34</v>
      </c>
      <c r="L1119" t="s">
        <v>34</v>
      </c>
      <c r="M1119" t="s">
        <v>34</v>
      </c>
      <c r="N1119" t="s">
        <v>34</v>
      </c>
      <c r="O1119" t="s">
        <v>34</v>
      </c>
      <c r="P1119" t="s">
        <v>34</v>
      </c>
    </row>
    <row r="1120" spans="1:16" x14ac:dyDescent="0.3">
      <c r="A1120">
        <v>41295</v>
      </c>
      <c r="B1120">
        <v>2013</v>
      </c>
      <c r="C1120">
        <v>1</v>
      </c>
      <c r="D1120">
        <v>23</v>
      </c>
      <c r="E1120">
        <v>4.3568420000000003</v>
      </c>
      <c r="F1120">
        <v>2.9677419999999999</v>
      </c>
      <c r="G1120">
        <v>4.4739579999999997</v>
      </c>
      <c r="H1120">
        <v>3.8083330000000002</v>
      </c>
      <c r="I1120">
        <v>4.6510420000000003</v>
      </c>
      <c r="J1120">
        <v>4.2916670000000003</v>
      </c>
      <c r="K1120" t="s">
        <v>34</v>
      </c>
      <c r="L1120" t="s">
        <v>34</v>
      </c>
      <c r="M1120" t="s">
        <v>34</v>
      </c>
      <c r="N1120" t="s">
        <v>34</v>
      </c>
      <c r="O1120" t="s">
        <v>34</v>
      </c>
      <c r="P1120" t="s">
        <v>34</v>
      </c>
    </row>
    <row r="1121" spans="1:16" x14ac:dyDescent="0.3">
      <c r="A1121">
        <v>41296</v>
      </c>
      <c r="B1121">
        <v>2013</v>
      </c>
      <c r="C1121">
        <v>1</v>
      </c>
      <c r="D1121">
        <v>24</v>
      </c>
      <c r="E1121">
        <v>4.594792</v>
      </c>
      <c r="F1121">
        <v>3.126042</v>
      </c>
      <c r="G1121">
        <v>4.703125</v>
      </c>
      <c r="H1121">
        <v>4.3030929999999996</v>
      </c>
      <c r="I1121">
        <v>5.1656250000000004</v>
      </c>
      <c r="J1121">
        <v>5.1895829999999998</v>
      </c>
      <c r="K1121" t="s">
        <v>34</v>
      </c>
      <c r="L1121" t="s">
        <v>34</v>
      </c>
      <c r="M1121" t="s">
        <v>34</v>
      </c>
      <c r="N1121" t="s">
        <v>34</v>
      </c>
      <c r="O1121" t="s">
        <v>34</v>
      </c>
      <c r="P1121" t="s">
        <v>34</v>
      </c>
    </row>
    <row r="1122" spans="1:16" x14ac:dyDescent="0.3">
      <c r="A1122">
        <v>41297</v>
      </c>
      <c r="B1122">
        <v>2013</v>
      </c>
      <c r="C1122">
        <v>1</v>
      </c>
      <c r="D1122">
        <v>25</v>
      </c>
      <c r="E1122">
        <v>4.7437500000000004</v>
      </c>
      <c r="F1122">
        <v>3.2697919999999998</v>
      </c>
      <c r="G1122">
        <v>5.0197919999999998</v>
      </c>
      <c r="H1122">
        <v>4.8721649999999999</v>
      </c>
      <c r="I1122">
        <v>5.3697920000000003</v>
      </c>
      <c r="J1122">
        <v>5.983333</v>
      </c>
      <c r="K1122" t="s">
        <v>34</v>
      </c>
      <c r="L1122" t="s">
        <v>34</v>
      </c>
      <c r="M1122" t="s">
        <v>34</v>
      </c>
      <c r="N1122" t="s">
        <v>34</v>
      </c>
      <c r="O1122" t="s">
        <v>34</v>
      </c>
      <c r="P1122" t="s">
        <v>34</v>
      </c>
    </row>
    <row r="1123" spans="1:16" x14ac:dyDescent="0.3">
      <c r="A1123">
        <v>41298</v>
      </c>
      <c r="B1123">
        <v>2013</v>
      </c>
      <c r="C1123">
        <v>1</v>
      </c>
      <c r="D1123">
        <v>26</v>
      </c>
      <c r="E1123">
        <v>4.561458</v>
      </c>
      <c r="F1123">
        <v>3.358333</v>
      </c>
      <c r="G1123">
        <v>5.032292</v>
      </c>
      <c r="H1123">
        <v>5.2218749999999998</v>
      </c>
      <c r="I1123">
        <v>5.3479169999999998</v>
      </c>
      <c r="J1123">
        <v>6.0208329999999997</v>
      </c>
      <c r="K1123" t="s">
        <v>34</v>
      </c>
      <c r="L1123" t="s">
        <v>34</v>
      </c>
      <c r="M1123" t="s">
        <v>34</v>
      </c>
      <c r="N1123" t="s">
        <v>34</v>
      </c>
      <c r="O1123" t="s">
        <v>34</v>
      </c>
      <c r="P1123" t="s">
        <v>34</v>
      </c>
    </row>
    <row r="1124" spans="1:16" x14ac:dyDescent="0.3">
      <c r="A1124">
        <v>41299</v>
      </c>
      <c r="B1124">
        <v>2013</v>
      </c>
      <c r="C1124">
        <v>1</v>
      </c>
      <c r="D1124">
        <v>27</v>
      </c>
      <c r="E1124">
        <v>4.2218749999999998</v>
      </c>
      <c r="F1124">
        <v>3.2604169999999999</v>
      </c>
      <c r="G1124">
        <v>4.563542</v>
      </c>
      <c r="H1124">
        <v>5.155208</v>
      </c>
      <c r="I1124">
        <v>5.05</v>
      </c>
      <c r="J1124">
        <v>5.6666670000000003</v>
      </c>
      <c r="K1124" t="s">
        <v>34</v>
      </c>
      <c r="L1124" t="s">
        <v>34</v>
      </c>
      <c r="M1124" t="s">
        <v>34</v>
      </c>
      <c r="N1124" t="s">
        <v>34</v>
      </c>
      <c r="O1124" t="s">
        <v>34</v>
      </c>
      <c r="P1124" t="s">
        <v>34</v>
      </c>
    </row>
    <row r="1125" spans="1:16" x14ac:dyDescent="0.3">
      <c r="A1125">
        <v>41300</v>
      </c>
      <c r="B1125">
        <v>2013</v>
      </c>
      <c r="C1125">
        <v>1</v>
      </c>
      <c r="D1125">
        <v>28</v>
      </c>
      <c r="E1125">
        <v>3.655208</v>
      </c>
      <c r="F1125">
        <v>3.25</v>
      </c>
      <c r="G1125">
        <v>3.6187499999999999</v>
      </c>
      <c r="H1125">
        <v>4.7864579999999997</v>
      </c>
      <c r="I1125">
        <v>4.5666669999999998</v>
      </c>
      <c r="J1125">
        <v>5.3083330000000002</v>
      </c>
      <c r="K1125" t="s">
        <v>34</v>
      </c>
      <c r="L1125" t="s">
        <v>34</v>
      </c>
      <c r="M1125" t="s">
        <v>34</v>
      </c>
      <c r="N1125" t="s">
        <v>34</v>
      </c>
      <c r="O1125" t="s">
        <v>34</v>
      </c>
      <c r="P1125" t="s">
        <v>34</v>
      </c>
    </row>
    <row r="1126" spans="1:16" x14ac:dyDescent="0.3">
      <c r="A1126">
        <v>41301</v>
      </c>
      <c r="B1126">
        <v>2013</v>
      </c>
      <c r="C1126">
        <v>1</v>
      </c>
      <c r="D1126">
        <v>29</v>
      </c>
      <c r="E1126">
        <v>3.6166670000000001</v>
      </c>
      <c r="F1126">
        <v>3.3822920000000001</v>
      </c>
      <c r="G1126">
        <v>2.9895830000000001</v>
      </c>
      <c r="H1126">
        <v>4.3812499999999996</v>
      </c>
      <c r="I1126">
        <v>4.844792</v>
      </c>
      <c r="J1126">
        <v>5.5333329999999998</v>
      </c>
      <c r="K1126" t="s">
        <v>34</v>
      </c>
      <c r="L1126" t="s">
        <v>34</v>
      </c>
      <c r="M1126" t="s">
        <v>34</v>
      </c>
      <c r="N1126" t="s">
        <v>34</v>
      </c>
      <c r="O1126" t="s">
        <v>34</v>
      </c>
      <c r="P1126" t="s">
        <v>34</v>
      </c>
    </row>
    <row r="1127" spans="1:16" x14ac:dyDescent="0.3">
      <c r="A1127">
        <v>41302</v>
      </c>
      <c r="B1127">
        <v>2013</v>
      </c>
      <c r="C1127">
        <v>1</v>
      </c>
      <c r="D1127">
        <v>30</v>
      </c>
      <c r="E1127">
        <v>4.4760419999999996</v>
      </c>
      <c r="F1127">
        <v>3.5416669999999999</v>
      </c>
      <c r="G1127">
        <v>4.3156249999999998</v>
      </c>
      <c r="H1127">
        <v>4.2635420000000002</v>
      </c>
      <c r="I1127">
        <v>5.3572920000000002</v>
      </c>
      <c r="J1127">
        <v>6.2104169999999996</v>
      </c>
      <c r="K1127" t="s">
        <v>34</v>
      </c>
      <c r="L1127" t="s">
        <v>34</v>
      </c>
      <c r="M1127" t="s">
        <v>34</v>
      </c>
      <c r="N1127" t="s">
        <v>34</v>
      </c>
      <c r="O1127" t="s">
        <v>34</v>
      </c>
      <c r="P1127" t="s">
        <v>34</v>
      </c>
    </row>
    <row r="1128" spans="1:16" x14ac:dyDescent="0.3">
      <c r="A1128">
        <v>41303</v>
      </c>
      <c r="B1128">
        <v>2013</v>
      </c>
      <c r="C1128">
        <v>1</v>
      </c>
      <c r="D1128">
        <v>31</v>
      </c>
      <c r="E1128">
        <v>4.3915790000000001</v>
      </c>
      <c r="F1128">
        <v>3.5666669999999998</v>
      </c>
      <c r="G1128">
        <v>4.6124999999999998</v>
      </c>
      <c r="H1128">
        <v>4.5812499999999998</v>
      </c>
      <c r="I1128">
        <v>5.4916669999999996</v>
      </c>
      <c r="J1128">
        <v>6.547917</v>
      </c>
      <c r="K1128" t="s">
        <v>34</v>
      </c>
      <c r="L1128" t="s">
        <v>34</v>
      </c>
      <c r="M1128" t="s">
        <v>34</v>
      </c>
      <c r="N1128" t="s">
        <v>34</v>
      </c>
      <c r="O1128" t="s">
        <v>34</v>
      </c>
      <c r="P1128" t="s">
        <v>34</v>
      </c>
    </row>
    <row r="1129" spans="1:16" x14ac:dyDescent="0.3">
      <c r="A1129">
        <v>41304</v>
      </c>
      <c r="B1129">
        <v>2013</v>
      </c>
      <c r="C1129">
        <v>2</v>
      </c>
      <c r="D1129">
        <v>1</v>
      </c>
      <c r="E1129">
        <v>4.2208329999999998</v>
      </c>
      <c r="F1129">
        <v>3.6749999999999998</v>
      </c>
      <c r="G1129">
        <v>4.5739580000000002</v>
      </c>
      <c r="H1129">
        <v>4.9656250000000002</v>
      </c>
      <c r="I1129">
        <v>5.3833330000000004</v>
      </c>
      <c r="J1129">
        <v>6.35</v>
      </c>
      <c r="K1129" t="s">
        <v>34</v>
      </c>
      <c r="L1129" t="s">
        <v>34</v>
      </c>
      <c r="M1129" t="s">
        <v>34</v>
      </c>
      <c r="N1129" t="s">
        <v>34</v>
      </c>
      <c r="O1129" t="s">
        <v>34</v>
      </c>
      <c r="P1129" t="s">
        <v>34</v>
      </c>
    </row>
    <row r="1130" spans="1:16" x14ac:dyDescent="0.3">
      <c r="A1130">
        <v>41305</v>
      </c>
      <c r="B1130">
        <v>2013</v>
      </c>
      <c r="C1130">
        <v>2</v>
      </c>
      <c r="D1130">
        <v>2</v>
      </c>
      <c r="E1130">
        <v>4.3208330000000004</v>
      </c>
      <c r="F1130">
        <v>3.7320000000000002</v>
      </c>
      <c r="G1130">
        <v>4.4947920000000003</v>
      </c>
      <c r="H1130">
        <v>5.0452630000000003</v>
      </c>
      <c r="I1130">
        <v>5.1072920000000002</v>
      </c>
      <c r="J1130">
        <v>5.8791669999999998</v>
      </c>
      <c r="K1130" t="s">
        <v>34</v>
      </c>
      <c r="L1130" t="s">
        <v>34</v>
      </c>
      <c r="M1130" t="s">
        <v>34</v>
      </c>
      <c r="N1130" t="s">
        <v>34</v>
      </c>
      <c r="O1130" t="s">
        <v>34</v>
      </c>
      <c r="P1130" t="s">
        <v>34</v>
      </c>
    </row>
    <row r="1131" spans="1:16" x14ac:dyDescent="0.3">
      <c r="A1131">
        <v>41306</v>
      </c>
      <c r="B1131">
        <v>2013</v>
      </c>
      <c r="C1131">
        <v>2</v>
      </c>
      <c r="D1131">
        <v>3</v>
      </c>
      <c r="E1131">
        <v>4.3</v>
      </c>
      <c r="F1131">
        <v>3.724742</v>
      </c>
      <c r="G1131">
        <v>4.5729170000000003</v>
      </c>
      <c r="H1131">
        <v>4.983333</v>
      </c>
      <c r="I1131">
        <v>5.1437499999999998</v>
      </c>
      <c r="J1131">
        <v>5.920833</v>
      </c>
      <c r="K1131" t="s">
        <v>34</v>
      </c>
      <c r="L1131" t="s">
        <v>34</v>
      </c>
      <c r="M1131" t="s">
        <v>34</v>
      </c>
      <c r="N1131" t="s">
        <v>34</v>
      </c>
      <c r="O1131" t="s">
        <v>34</v>
      </c>
      <c r="P1131" t="s">
        <v>34</v>
      </c>
    </row>
    <row r="1132" spans="1:16" x14ac:dyDescent="0.3">
      <c r="A1132">
        <v>41307</v>
      </c>
      <c r="B1132">
        <v>2013</v>
      </c>
      <c r="C1132">
        <v>2</v>
      </c>
      <c r="D1132">
        <v>4</v>
      </c>
      <c r="E1132">
        <v>4.5510419999999998</v>
      </c>
      <c r="F1132">
        <v>3.7575759999999998</v>
      </c>
      <c r="G1132">
        <v>4.8302079999999998</v>
      </c>
      <c r="H1132">
        <v>4.9417479999999996</v>
      </c>
      <c r="I1132">
        <v>5.4864579999999998</v>
      </c>
      <c r="J1132">
        <v>6.2416669999999996</v>
      </c>
      <c r="K1132" t="s">
        <v>34</v>
      </c>
      <c r="L1132" t="s">
        <v>34</v>
      </c>
      <c r="M1132" t="s">
        <v>34</v>
      </c>
      <c r="N1132" t="s">
        <v>34</v>
      </c>
      <c r="O1132" t="s">
        <v>34</v>
      </c>
      <c r="P1132" t="s">
        <v>34</v>
      </c>
    </row>
    <row r="1133" spans="1:16" x14ac:dyDescent="0.3">
      <c r="A1133">
        <v>41308</v>
      </c>
      <c r="B1133">
        <v>2013</v>
      </c>
      <c r="C1133">
        <v>2</v>
      </c>
      <c r="D1133">
        <v>5</v>
      </c>
      <c r="E1133">
        <v>4.6052080000000002</v>
      </c>
      <c r="F1133">
        <v>3.7642859999999998</v>
      </c>
      <c r="G1133">
        <v>4.8479169999999998</v>
      </c>
      <c r="H1133">
        <v>4.9377779999999998</v>
      </c>
      <c r="I1133">
        <v>5.4760419999999996</v>
      </c>
      <c r="J1133">
        <v>6.5333329999999998</v>
      </c>
      <c r="K1133" t="s">
        <v>34</v>
      </c>
      <c r="L1133" t="s">
        <v>34</v>
      </c>
      <c r="M1133" t="s">
        <v>34</v>
      </c>
      <c r="N1133" t="s">
        <v>34</v>
      </c>
      <c r="O1133" t="s">
        <v>34</v>
      </c>
      <c r="P1133" t="s">
        <v>34</v>
      </c>
    </row>
    <row r="1134" spans="1:16" x14ac:dyDescent="0.3">
      <c r="A1134">
        <v>41309</v>
      </c>
      <c r="B1134">
        <v>2013</v>
      </c>
      <c r="C1134">
        <v>2</v>
      </c>
      <c r="D1134">
        <v>6</v>
      </c>
      <c r="E1134">
        <v>4.7395829999999997</v>
      </c>
      <c r="F1134">
        <v>3.8708330000000002</v>
      </c>
      <c r="G1134">
        <v>5.0478259999999997</v>
      </c>
      <c r="H1134">
        <v>4.9635420000000003</v>
      </c>
      <c r="I1134">
        <v>5.7552079999999997</v>
      </c>
      <c r="J1134">
        <v>6.577083</v>
      </c>
      <c r="K1134" t="s">
        <v>34</v>
      </c>
      <c r="L1134" t="s">
        <v>34</v>
      </c>
      <c r="M1134" t="s">
        <v>34</v>
      </c>
      <c r="N1134" t="s">
        <v>34</v>
      </c>
      <c r="O1134" t="s">
        <v>34</v>
      </c>
      <c r="P1134" t="s">
        <v>34</v>
      </c>
    </row>
    <row r="1135" spans="1:16" x14ac:dyDescent="0.3">
      <c r="A1135">
        <v>41310</v>
      </c>
      <c r="B1135">
        <v>2013</v>
      </c>
      <c r="C1135">
        <v>2</v>
      </c>
      <c r="D1135">
        <v>7</v>
      </c>
      <c r="E1135">
        <v>4.5020829999999998</v>
      </c>
      <c r="F1135">
        <v>3.922917</v>
      </c>
      <c r="G1135">
        <v>4.9510420000000002</v>
      </c>
      <c r="H1135">
        <v>4.9604169999999996</v>
      </c>
      <c r="I1135">
        <v>5.545833</v>
      </c>
      <c r="J1135">
        <v>6.454167</v>
      </c>
      <c r="K1135" t="s">
        <v>34</v>
      </c>
      <c r="L1135" t="s">
        <v>34</v>
      </c>
      <c r="M1135" t="s">
        <v>34</v>
      </c>
      <c r="N1135" t="s">
        <v>34</v>
      </c>
      <c r="O1135" t="s">
        <v>34</v>
      </c>
      <c r="P1135" t="s">
        <v>34</v>
      </c>
    </row>
    <row r="1136" spans="1:16" x14ac:dyDescent="0.3">
      <c r="A1136">
        <v>41311</v>
      </c>
      <c r="B1136">
        <v>2013</v>
      </c>
      <c r="C1136">
        <v>2</v>
      </c>
      <c r="D1136">
        <v>8</v>
      </c>
      <c r="E1136">
        <v>3.967368</v>
      </c>
      <c r="F1136">
        <v>3.8531249999999999</v>
      </c>
      <c r="G1136">
        <v>4.3864580000000002</v>
      </c>
      <c r="H1136">
        <v>5.0052079999999997</v>
      </c>
      <c r="I1136">
        <v>5.1302079999999997</v>
      </c>
      <c r="J1136">
        <v>6.0062499999999996</v>
      </c>
      <c r="K1136" t="s">
        <v>34</v>
      </c>
      <c r="L1136" t="s">
        <v>34</v>
      </c>
      <c r="M1136" t="s">
        <v>34</v>
      </c>
      <c r="N1136" t="s">
        <v>34</v>
      </c>
      <c r="O1136" t="s">
        <v>34</v>
      </c>
      <c r="P1136" t="s">
        <v>34</v>
      </c>
    </row>
    <row r="1137" spans="1:16" x14ac:dyDescent="0.3">
      <c r="A1137">
        <v>41312</v>
      </c>
      <c r="B1137">
        <v>2013</v>
      </c>
      <c r="C1137">
        <v>2</v>
      </c>
      <c r="D1137">
        <v>9</v>
      </c>
      <c r="E1137">
        <v>4.1541670000000002</v>
      </c>
      <c r="F1137">
        <v>3.8666670000000001</v>
      </c>
      <c r="G1137">
        <v>4.4084209999999997</v>
      </c>
      <c r="H1137">
        <v>4.9915789999999998</v>
      </c>
      <c r="I1137">
        <v>5.0520829999999997</v>
      </c>
      <c r="J1137">
        <v>5.4666670000000002</v>
      </c>
      <c r="K1137" t="s">
        <v>34</v>
      </c>
      <c r="L1137" t="s">
        <v>34</v>
      </c>
      <c r="M1137" t="s">
        <v>34</v>
      </c>
      <c r="N1137" t="s">
        <v>34</v>
      </c>
      <c r="O1137" t="s">
        <v>34</v>
      </c>
      <c r="P1137" t="s">
        <v>34</v>
      </c>
    </row>
    <row r="1138" spans="1:16" x14ac:dyDescent="0.3">
      <c r="A1138">
        <v>41313</v>
      </c>
      <c r="B1138">
        <v>2013</v>
      </c>
      <c r="C1138">
        <v>2</v>
      </c>
      <c r="D1138">
        <v>10</v>
      </c>
      <c r="E1138">
        <v>4.2989579999999998</v>
      </c>
      <c r="F1138">
        <v>3.9656250000000002</v>
      </c>
      <c r="G1138">
        <v>4.6042110000000003</v>
      </c>
      <c r="H1138">
        <v>5.0875000000000004</v>
      </c>
      <c r="I1138">
        <v>5.547917</v>
      </c>
      <c r="J1138">
        <v>5.952083</v>
      </c>
      <c r="K1138" t="s">
        <v>34</v>
      </c>
      <c r="L1138" t="s">
        <v>34</v>
      </c>
      <c r="M1138" t="s">
        <v>34</v>
      </c>
      <c r="N1138" t="s">
        <v>34</v>
      </c>
      <c r="O1138" t="s">
        <v>34</v>
      </c>
      <c r="P1138" t="s">
        <v>34</v>
      </c>
    </row>
    <row r="1139" spans="1:16" x14ac:dyDescent="0.3">
      <c r="A1139">
        <v>41314</v>
      </c>
      <c r="B1139">
        <v>2013</v>
      </c>
      <c r="C1139">
        <v>2</v>
      </c>
      <c r="D1139">
        <v>11</v>
      </c>
      <c r="E1139">
        <v>4.5052079999999997</v>
      </c>
      <c r="F1139">
        <v>4.047917</v>
      </c>
      <c r="G1139">
        <v>4.672917</v>
      </c>
      <c r="H1139">
        <v>5.1010419999999996</v>
      </c>
      <c r="I1139">
        <v>5.6364580000000002</v>
      </c>
      <c r="J1139">
        <v>6.3562500000000002</v>
      </c>
      <c r="K1139" t="s">
        <v>34</v>
      </c>
      <c r="L1139" t="s">
        <v>34</v>
      </c>
      <c r="M1139" t="s">
        <v>34</v>
      </c>
      <c r="N1139" t="s">
        <v>34</v>
      </c>
      <c r="O1139" t="s">
        <v>34</v>
      </c>
      <c r="P1139" t="s">
        <v>34</v>
      </c>
    </row>
    <row r="1140" spans="1:16" x14ac:dyDescent="0.3">
      <c r="A1140">
        <v>41315</v>
      </c>
      <c r="B1140">
        <v>2013</v>
      </c>
      <c r="C1140">
        <v>2</v>
      </c>
      <c r="D1140">
        <v>12</v>
      </c>
      <c r="E1140">
        <v>4.7937500000000002</v>
      </c>
      <c r="F1140">
        <v>4.0718750000000004</v>
      </c>
      <c r="G1140">
        <v>4.9041670000000002</v>
      </c>
      <c r="H1140">
        <v>5.1531250000000002</v>
      </c>
      <c r="I1140">
        <v>5.9802080000000002</v>
      </c>
      <c r="J1140">
        <v>6.6895829999999998</v>
      </c>
      <c r="K1140" t="s">
        <v>34</v>
      </c>
      <c r="L1140" t="s">
        <v>34</v>
      </c>
      <c r="M1140" t="s">
        <v>34</v>
      </c>
      <c r="N1140" t="s">
        <v>34</v>
      </c>
      <c r="O1140" t="s">
        <v>34</v>
      </c>
      <c r="P1140" t="s">
        <v>34</v>
      </c>
    </row>
    <row r="1141" spans="1:16" x14ac:dyDescent="0.3">
      <c r="A1141">
        <v>41316</v>
      </c>
      <c r="B1141">
        <v>2013</v>
      </c>
      <c r="C1141">
        <v>2</v>
      </c>
      <c r="D1141">
        <v>13</v>
      </c>
      <c r="E1141">
        <v>4.859375</v>
      </c>
      <c r="F1141">
        <v>4.2708329999999997</v>
      </c>
      <c r="G1141">
        <v>4.9614580000000004</v>
      </c>
      <c r="H1141">
        <v>5.1656250000000004</v>
      </c>
      <c r="I1141">
        <v>6.001042</v>
      </c>
      <c r="J1141">
        <v>7.0020829999999998</v>
      </c>
      <c r="K1141" t="s">
        <v>34</v>
      </c>
      <c r="L1141" t="s">
        <v>34</v>
      </c>
      <c r="M1141" t="s">
        <v>34</v>
      </c>
      <c r="N1141" t="s">
        <v>34</v>
      </c>
      <c r="O1141" t="s">
        <v>34</v>
      </c>
      <c r="P1141" t="s">
        <v>34</v>
      </c>
    </row>
    <row r="1142" spans="1:16" x14ac:dyDescent="0.3">
      <c r="A1142">
        <v>41317</v>
      </c>
      <c r="B1142">
        <v>2013</v>
      </c>
      <c r="C1142">
        <v>2</v>
      </c>
      <c r="D1142">
        <v>14</v>
      </c>
      <c r="E1142">
        <v>4.8531250000000004</v>
      </c>
      <c r="F1142">
        <v>4.2593750000000004</v>
      </c>
      <c r="G1142">
        <v>4.9050630000000002</v>
      </c>
      <c r="H1142">
        <v>5.1989580000000002</v>
      </c>
      <c r="I1142">
        <v>6.2364579999999998</v>
      </c>
      <c r="J1142">
        <v>7.3041669999999996</v>
      </c>
      <c r="K1142" t="s">
        <v>34</v>
      </c>
      <c r="L1142" t="s">
        <v>34</v>
      </c>
      <c r="M1142" t="s">
        <v>34</v>
      </c>
      <c r="N1142" t="s">
        <v>34</v>
      </c>
      <c r="O1142" t="s">
        <v>34</v>
      </c>
      <c r="P1142" t="s">
        <v>34</v>
      </c>
    </row>
    <row r="1143" spans="1:16" x14ac:dyDescent="0.3">
      <c r="A1143">
        <v>41318</v>
      </c>
      <c r="B1143">
        <v>2013</v>
      </c>
      <c r="C1143">
        <v>2</v>
      </c>
      <c r="D1143">
        <v>15</v>
      </c>
      <c r="E1143">
        <v>4.4406249999999998</v>
      </c>
      <c r="F1143">
        <v>4.4593749999999996</v>
      </c>
      <c r="G1143">
        <v>4.5795700000000004</v>
      </c>
      <c r="H1143">
        <v>5.1364580000000002</v>
      </c>
      <c r="I1143">
        <v>5.7208329999999998</v>
      </c>
      <c r="J1143">
        <v>6.7791670000000002</v>
      </c>
      <c r="K1143" t="s">
        <v>34</v>
      </c>
      <c r="L1143" t="s">
        <v>34</v>
      </c>
      <c r="M1143" t="s">
        <v>34</v>
      </c>
      <c r="N1143" t="s">
        <v>34</v>
      </c>
      <c r="O1143" t="s">
        <v>34</v>
      </c>
      <c r="P1143" t="s">
        <v>34</v>
      </c>
    </row>
    <row r="1144" spans="1:16" x14ac:dyDescent="0.3">
      <c r="A1144">
        <v>41319</v>
      </c>
      <c r="B1144">
        <v>2013</v>
      </c>
      <c r="C1144">
        <v>2</v>
      </c>
      <c r="D1144">
        <v>16</v>
      </c>
      <c r="E1144">
        <v>4.5239580000000004</v>
      </c>
      <c r="F1144">
        <v>4.657292</v>
      </c>
      <c r="G1144">
        <v>4.6781249999999996</v>
      </c>
      <c r="H1144">
        <v>5.0666669999999998</v>
      </c>
      <c r="I1144">
        <v>5.436458</v>
      </c>
      <c r="J1144">
        <v>6.1583329999999998</v>
      </c>
      <c r="K1144" t="s">
        <v>34</v>
      </c>
      <c r="L1144" t="s">
        <v>34</v>
      </c>
      <c r="M1144" t="s">
        <v>34</v>
      </c>
      <c r="N1144" t="s">
        <v>34</v>
      </c>
      <c r="O1144" t="s">
        <v>34</v>
      </c>
      <c r="P1144" t="s">
        <v>34</v>
      </c>
    </row>
    <row r="1145" spans="1:16" x14ac:dyDescent="0.3">
      <c r="A1145">
        <v>41320</v>
      </c>
      <c r="B1145">
        <v>2013</v>
      </c>
      <c r="C1145">
        <v>2</v>
      </c>
      <c r="D1145">
        <v>17</v>
      </c>
      <c r="E1145">
        <v>4.4302080000000004</v>
      </c>
      <c r="F1145">
        <v>4.6333330000000004</v>
      </c>
      <c r="G1145">
        <v>4.6062500000000002</v>
      </c>
      <c r="H1145">
        <v>5.1145829999999997</v>
      </c>
      <c r="I1145">
        <v>5.6947919999999996</v>
      </c>
      <c r="J1145">
        <v>6.2770830000000002</v>
      </c>
      <c r="K1145" t="s">
        <v>34</v>
      </c>
      <c r="L1145" t="s">
        <v>34</v>
      </c>
      <c r="M1145" t="s">
        <v>34</v>
      </c>
      <c r="N1145" t="s">
        <v>34</v>
      </c>
      <c r="O1145" t="s">
        <v>34</v>
      </c>
      <c r="P1145" t="s">
        <v>34</v>
      </c>
    </row>
    <row r="1146" spans="1:16" x14ac:dyDescent="0.3">
      <c r="A1146">
        <v>41321</v>
      </c>
      <c r="B1146">
        <v>2013</v>
      </c>
      <c r="C1146">
        <v>2</v>
      </c>
      <c r="D1146">
        <v>18</v>
      </c>
      <c r="E1146">
        <v>4.0677079999999997</v>
      </c>
      <c r="F1146">
        <v>4.5374999999999996</v>
      </c>
      <c r="G1146">
        <v>4.2457450000000003</v>
      </c>
      <c r="H1146">
        <v>5.078125</v>
      </c>
      <c r="I1146">
        <v>5.1843750000000002</v>
      </c>
      <c r="J1146">
        <v>5.8479169999999998</v>
      </c>
      <c r="K1146" t="s">
        <v>34</v>
      </c>
      <c r="L1146" t="s">
        <v>34</v>
      </c>
      <c r="M1146" t="s">
        <v>34</v>
      </c>
      <c r="N1146" t="s">
        <v>34</v>
      </c>
      <c r="O1146" t="s">
        <v>34</v>
      </c>
      <c r="P1146" t="s">
        <v>34</v>
      </c>
    </row>
    <row r="1147" spans="1:16" x14ac:dyDescent="0.3">
      <c r="A1147">
        <v>41322</v>
      </c>
      <c r="B1147">
        <v>2013</v>
      </c>
      <c r="C1147">
        <v>2</v>
      </c>
      <c r="D1147">
        <v>19</v>
      </c>
      <c r="E1147">
        <v>4.1427079999999998</v>
      </c>
      <c r="F1147">
        <v>4.515625</v>
      </c>
      <c r="G1147">
        <v>4.2699999999999996</v>
      </c>
      <c r="H1147">
        <v>5.1833330000000002</v>
      </c>
      <c r="I1147">
        <v>5.3624999999999998</v>
      </c>
      <c r="J1147">
        <v>5.8145829999999998</v>
      </c>
      <c r="K1147" t="s">
        <v>34</v>
      </c>
      <c r="L1147" t="s">
        <v>34</v>
      </c>
      <c r="M1147" t="s">
        <v>34</v>
      </c>
      <c r="N1147" t="s">
        <v>34</v>
      </c>
      <c r="O1147" t="s">
        <v>34</v>
      </c>
      <c r="P1147" t="s">
        <v>34</v>
      </c>
    </row>
    <row r="1148" spans="1:16" x14ac:dyDescent="0.3">
      <c r="A1148">
        <v>41323</v>
      </c>
      <c r="B1148">
        <v>2013</v>
      </c>
      <c r="C1148">
        <v>2</v>
      </c>
      <c r="D1148">
        <v>20</v>
      </c>
      <c r="E1148">
        <v>4.3947919999999998</v>
      </c>
      <c r="F1148">
        <v>4.3708330000000002</v>
      </c>
      <c r="G1148">
        <v>4.3783779999999997</v>
      </c>
      <c r="H1148">
        <v>5.1687500000000002</v>
      </c>
      <c r="I1148">
        <v>5.5843749999999996</v>
      </c>
      <c r="J1148">
        <v>6.1187500000000004</v>
      </c>
      <c r="K1148" t="s">
        <v>34</v>
      </c>
      <c r="L1148" t="s">
        <v>34</v>
      </c>
      <c r="M1148" t="s">
        <v>34</v>
      </c>
      <c r="N1148" t="s">
        <v>34</v>
      </c>
      <c r="O1148" t="s">
        <v>34</v>
      </c>
      <c r="P1148" t="s">
        <v>34</v>
      </c>
    </row>
    <row r="1149" spans="1:16" x14ac:dyDescent="0.3">
      <c r="A1149">
        <v>41324</v>
      </c>
      <c r="B1149">
        <v>2013</v>
      </c>
      <c r="C1149">
        <v>2</v>
      </c>
      <c r="D1149">
        <v>21</v>
      </c>
      <c r="E1149">
        <v>4.030208</v>
      </c>
      <c r="F1149">
        <v>4.2604170000000003</v>
      </c>
      <c r="G1149">
        <v>3.7905259999999998</v>
      </c>
      <c r="H1149">
        <v>5.125</v>
      </c>
      <c r="I1149">
        <v>5.1291669999999998</v>
      </c>
      <c r="J1149">
        <v>5.9562499999999998</v>
      </c>
      <c r="K1149" t="s">
        <v>34</v>
      </c>
      <c r="L1149" t="s">
        <v>34</v>
      </c>
      <c r="M1149" t="s">
        <v>34</v>
      </c>
      <c r="N1149" t="s">
        <v>34</v>
      </c>
      <c r="O1149" t="s">
        <v>34</v>
      </c>
      <c r="P1149" t="s">
        <v>34</v>
      </c>
    </row>
    <row r="1150" spans="1:16" x14ac:dyDescent="0.3">
      <c r="A1150">
        <v>41325</v>
      </c>
      <c r="B1150">
        <v>2013</v>
      </c>
      <c r="C1150">
        <v>2</v>
      </c>
      <c r="D1150">
        <v>22</v>
      </c>
      <c r="E1150">
        <v>4.0697919999999996</v>
      </c>
      <c r="F1150">
        <v>4.295833</v>
      </c>
      <c r="G1150">
        <v>3.3166669999999998</v>
      </c>
      <c r="H1150">
        <v>5.1541670000000002</v>
      </c>
      <c r="I1150">
        <v>5.0354169999999998</v>
      </c>
      <c r="J1150">
        <v>5.5645829999999998</v>
      </c>
      <c r="K1150" t="s">
        <v>34</v>
      </c>
      <c r="L1150" t="s">
        <v>34</v>
      </c>
      <c r="M1150" t="s">
        <v>34</v>
      </c>
      <c r="N1150" t="s">
        <v>34</v>
      </c>
      <c r="O1150" t="s">
        <v>34</v>
      </c>
      <c r="P1150" t="s">
        <v>34</v>
      </c>
    </row>
    <row r="1151" spans="1:16" x14ac:dyDescent="0.3">
      <c r="A1151">
        <v>41326</v>
      </c>
      <c r="B1151">
        <v>2013</v>
      </c>
      <c r="C1151">
        <v>2</v>
      </c>
      <c r="D1151">
        <v>23</v>
      </c>
      <c r="E1151">
        <v>3.4968750000000002</v>
      </c>
      <c r="F1151">
        <v>4.2874999999999996</v>
      </c>
      <c r="G1151">
        <v>3.251042</v>
      </c>
      <c r="H1151">
        <v>5.2874999999999996</v>
      </c>
      <c r="I1151">
        <v>4.9656250000000002</v>
      </c>
      <c r="J1151">
        <v>5.4708329999999998</v>
      </c>
      <c r="K1151" t="s">
        <v>34</v>
      </c>
      <c r="L1151" t="s">
        <v>34</v>
      </c>
      <c r="M1151" t="s">
        <v>34</v>
      </c>
      <c r="N1151" t="s">
        <v>34</v>
      </c>
      <c r="O1151" t="s">
        <v>34</v>
      </c>
      <c r="P1151" t="s">
        <v>34</v>
      </c>
    </row>
    <row r="1152" spans="1:16" x14ac:dyDescent="0.3">
      <c r="A1152">
        <v>41327</v>
      </c>
      <c r="B1152">
        <v>2013</v>
      </c>
      <c r="C1152">
        <v>2</v>
      </c>
      <c r="D1152">
        <v>24</v>
      </c>
      <c r="E1152">
        <v>3.8208329999999999</v>
      </c>
      <c r="F1152">
        <v>4.4416669999999998</v>
      </c>
      <c r="G1152">
        <v>3.9255559999999998</v>
      </c>
      <c r="H1152">
        <v>5.4</v>
      </c>
      <c r="I1152">
        <v>5.4322920000000003</v>
      </c>
      <c r="J1152">
        <v>5.764583</v>
      </c>
      <c r="K1152" t="s">
        <v>34</v>
      </c>
      <c r="L1152" t="s">
        <v>34</v>
      </c>
      <c r="M1152" t="s">
        <v>34</v>
      </c>
      <c r="N1152" t="s">
        <v>34</v>
      </c>
      <c r="O1152" t="s">
        <v>34</v>
      </c>
      <c r="P1152" t="s">
        <v>34</v>
      </c>
    </row>
    <row r="1153" spans="1:16" x14ac:dyDescent="0.3">
      <c r="A1153">
        <v>41328</v>
      </c>
      <c r="B1153">
        <v>2013</v>
      </c>
      <c r="C1153">
        <v>2</v>
      </c>
      <c r="D1153">
        <v>25</v>
      </c>
      <c r="E1153">
        <v>3.890625</v>
      </c>
      <c r="F1153">
        <v>4.5999999999999996</v>
      </c>
      <c r="G1153">
        <v>3.944706</v>
      </c>
      <c r="H1153">
        <v>5.3624999999999998</v>
      </c>
      <c r="I1153">
        <v>5.407292</v>
      </c>
      <c r="J1153">
        <v>6.1687500000000002</v>
      </c>
      <c r="K1153" t="s">
        <v>34</v>
      </c>
      <c r="L1153" t="s">
        <v>34</v>
      </c>
      <c r="M1153" t="s">
        <v>34</v>
      </c>
      <c r="N1153" t="s">
        <v>34</v>
      </c>
      <c r="O1153" t="s">
        <v>34</v>
      </c>
      <c r="P1153" t="s">
        <v>34</v>
      </c>
    </row>
    <row r="1154" spans="1:16" x14ac:dyDescent="0.3">
      <c r="A1154">
        <v>41329</v>
      </c>
      <c r="B1154">
        <v>2013</v>
      </c>
      <c r="C1154">
        <v>2</v>
      </c>
      <c r="D1154">
        <v>26</v>
      </c>
      <c r="E1154">
        <v>3.8968750000000001</v>
      </c>
      <c r="F1154">
        <v>4.5876289999999997</v>
      </c>
      <c r="G1154">
        <v>4.2734040000000002</v>
      </c>
      <c r="H1154">
        <v>5.3562500000000002</v>
      </c>
      <c r="I1154">
        <v>5.4552079999999998</v>
      </c>
      <c r="J1154">
        <v>6.0833329999999997</v>
      </c>
      <c r="K1154" t="s">
        <v>34</v>
      </c>
      <c r="L1154" t="s">
        <v>34</v>
      </c>
      <c r="M1154" t="s">
        <v>34</v>
      </c>
      <c r="N1154" t="s">
        <v>34</v>
      </c>
      <c r="O1154" t="s">
        <v>34</v>
      </c>
      <c r="P1154" t="s">
        <v>34</v>
      </c>
    </row>
    <row r="1155" spans="1:16" x14ac:dyDescent="0.3">
      <c r="A1155">
        <v>41330</v>
      </c>
      <c r="B1155">
        <v>2013</v>
      </c>
      <c r="C1155">
        <v>2</v>
      </c>
      <c r="D1155">
        <v>27</v>
      </c>
      <c r="E1155">
        <v>4.1697920000000002</v>
      </c>
      <c r="F1155">
        <v>4.6218750000000002</v>
      </c>
      <c r="G1155">
        <v>4.3687500000000004</v>
      </c>
      <c r="H1155">
        <v>5.3385420000000003</v>
      </c>
      <c r="I1155">
        <v>5.484375</v>
      </c>
      <c r="J1155">
        <v>6.1687500000000002</v>
      </c>
      <c r="K1155" t="s">
        <v>34</v>
      </c>
      <c r="L1155" t="s">
        <v>34</v>
      </c>
      <c r="M1155" t="s">
        <v>34</v>
      </c>
      <c r="N1155" t="s">
        <v>34</v>
      </c>
      <c r="O1155" t="s">
        <v>34</v>
      </c>
      <c r="P1155" t="s">
        <v>34</v>
      </c>
    </row>
    <row r="1156" spans="1:16" x14ac:dyDescent="0.3">
      <c r="A1156">
        <v>41331</v>
      </c>
      <c r="B1156">
        <v>2013</v>
      </c>
      <c r="C1156">
        <v>2</v>
      </c>
      <c r="D1156">
        <v>28</v>
      </c>
      <c r="E1156">
        <v>4.6020830000000004</v>
      </c>
      <c r="F1156">
        <v>4.6500000000000004</v>
      </c>
      <c r="G1156">
        <v>4.7270830000000004</v>
      </c>
      <c r="H1156">
        <v>5.3770829999999998</v>
      </c>
      <c r="I1156">
        <v>5.9104169999999998</v>
      </c>
      <c r="J1156">
        <v>6.5729170000000003</v>
      </c>
      <c r="K1156" t="s">
        <v>34</v>
      </c>
      <c r="L1156" t="s">
        <v>34</v>
      </c>
      <c r="M1156" t="s">
        <v>34</v>
      </c>
      <c r="N1156" t="s">
        <v>34</v>
      </c>
      <c r="O1156" t="s">
        <v>34</v>
      </c>
      <c r="P1156" t="s">
        <v>34</v>
      </c>
    </row>
    <row r="1157" spans="1:16" x14ac:dyDescent="0.3">
      <c r="A1157">
        <v>41332</v>
      </c>
      <c r="B1157">
        <v>2013</v>
      </c>
      <c r="C1157">
        <v>3</v>
      </c>
      <c r="D1157">
        <v>1</v>
      </c>
      <c r="E1157">
        <v>4.6385420000000002</v>
      </c>
      <c r="F1157">
        <v>4.782292</v>
      </c>
      <c r="G1157">
        <v>5.2374999999999998</v>
      </c>
      <c r="H1157">
        <v>5.3864580000000002</v>
      </c>
      <c r="I1157">
        <v>6.3093750000000002</v>
      </c>
      <c r="J1157">
        <v>7.3083330000000002</v>
      </c>
      <c r="K1157" t="s">
        <v>34</v>
      </c>
      <c r="L1157" t="s">
        <v>34</v>
      </c>
      <c r="M1157" t="s">
        <v>34</v>
      </c>
      <c r="N1157" t="s">
        <v>34</v>
      </c>
      <c r="O1157" t="s">
        <v>34</v>
      </c>
      <c r="P1157" t="s">
        <v>34</v>
      </c>
    </row>
    <row r="1158" spans="1:16" x14ac:dyDescent="0.3">
      <c r="A1158">
        <v>41333</v>
      </c>
      <c r="B1158">
        <v>2013</v>
      </c>
      <c r="C1158">
        <v>3</v>
      </c>
      <c r="D1158">
        <v>2</v>
      </c>
      <c r="E1158">
        <v>4.8666669999999996</v>
      </c>
      <c r="F1158">
        <v>4.8312499999999998</v>
      </c>
      <c r="G1158">
        <v>5.3255319999999999</v>
      </c>
      <c r="H1158">
        <v>5.2614580000000002</v>
      </c>
      <c r="I1158">
        <v>6.0666669999999998</v>
      </c>
      <c r="J1158">
        <v>7.1520830000000002</v>
      </c>
      <c r="K1158" t="s">
        <v>34</v>
      </c>
      <c r="L1158" t="s">
        <v>34</v>
      </c>
      <c r="M1158" t="s">
        <v>34</v>
      </c>
      <c r="N1158" t="s">
        <v>34</v>
      </c>
      <c r="O1158" t="s">
        <v>34</v>
      </c>
      <c r="P1158" t="s">
        <v>34</v>
      </c>
    </row>
    <row r="1159" spans="1:16" x14ac:dyDescent="0.3">
      <c r="A1159">
        <v>41334</v>
      </c>
      <c r="B1159">
        <v>2013</v>
      </c>
      <c r="C1159">
        <v>3</v>
      </c>
      <c r="D1159">
        <v>3</v>
      </c>
      <c r="E1159">
        <v>4.6895829999999998</v>
      </c>
      <c r="F1159">
        <v>4.704167</v>
      </c>
      <c r="G1159">
        <v>5.0252629999999998</v>
      </c>
      <c r="H1159">
        <v>5.203125</v>
      </c>
      <c r="I1159">
        <v>6.2062499999999998</v>
      </c>
      <c r="J1159">
        <v>7.172917</v>
      </c>
      <c r="K1159" t="s">
        <v>34</v>
      </c>
      <c r="L1159" t="s">
        <v>34</v>
      </c>
      <c r="M1159" t="s">
        <v>34</v>
      </c>
      <c r="N1159" t="s">
        <v>34</v>
      </c>
      <c r="O1159" t="s">
        <v>34</v>
      </c>
      <c r="P1159" t="s">
        <v>34</v>
      </c>
    </row>
    <row r="1160" spans="1:16" x14ac:dyDescent="0.3">
      <c r="A1160">
        <v>41335</v>
      </c>
      <c r="B1160">
        <v>2013</v>
      </c>
      <c r="C1160">
        <v>3</v>
      </c>
      <c r="D1160">
        <v>4</v>
      </c>
      <c r="E1160">
        <v>4.0197919999999998</v>
      </c>
      <c r="F1160">
        <v>4.6385420000000002</v>
      </c>
      <c r="G1160">
        <v>4.4156250000000004</v>
      </c>
      <c r="H1160">
        <v>5.1812500000000004</v>
      </c>
      <c r="I1160">
        <v>5.4166670000000003</v>
      </c>
      <c r="J1160">
        <v>6.3187499999999996</v>
      </c>
      <c r="K1160" t="s">
        <v>34</v>
      </c>
      <c r="L1160" t="s">
        <v>34</v>
      </c>
      <c r="M1160" t="s">
        <v>34</v>
      </c>
      <c r="N1160" t="s">
        <v>34</v>
      </c>
      <c r="O1160" t="s">
        <v>34</v>
      </c>
      <c r="P1160" t="s">
        <v>34</v>
      </c>
    </row>
    <row r="1161" spans="1:16" x14ac:dyDescent="0.3">
      <c r="A1161">
        <v>41336</v>
      </c>
      <c r="B1161">
        <v>2013</v>
      </c>
      <c r="C1161">
        <v>3</v>
      </c>
      <c r="D1161">
        <v>5</v>
      </c>
      <c r="E1161">
        <v>4.5697919999999996</v>
      </c>
      <c r="F1161">
        <v>4.8541670000000003</v>
      </c>
      <c r="G1161">
        <v>4.8347369999999996</v>
      </c>
      <c r="H1161">
        <v>5.202083</v>
      </c>
      <c r="I1161">
        <v>5.5656249999999998</v>
      </c>
      <c r="J1161">
        <v>6.1020830000000004</v>
      </c>
      <c r="K1161" t="s">
        <v>34</v>
      </c>
      <c r="L1161" t="s">
        <v>34</v>
      </c>
      <c r="M1161" t="s">
        <v>34</v>
      </c>
      <c r="N1161" t="s">
        <v>34</v>
      </c>
      <c r="O1161" t="s">
        <v>34</v>
      </c>
      <c r="P1161" t="s">
        <v>34</v>
      </c>
    </row>
    <row r="1162" spans="1:16" x14ac:dyDescent="0.3">
      <c r="A1162">
        <v>41337</v>
      </c>
      <c r="B1162">
        <v>2013</v>
      </c>
      <c r="C1162">
        <v>3</v>
      </c>
      <c r="D1162">
        <v>6</v>
      </c>
      <c r="E1162">
        <v>4.6957890000000004</v>
      </c>
      <c r="F1162">
        <v>4.7935480000000004</v>
      </c>
      <c r="G1162">
        <v>4.8781249999999998</v>
      </c>
      <c r="H1162">
        <v>5.1687500000000002</v>
      </c>
      <c r="I1162">
        <v>5.8385420000000003</v>
      </c>
      <c r="J1162">
        <v>6.4479170000000003</v>
      </c>
      <c r="K1162" t="s">
        <v>34</v>
      </c>
      <c r="L1162" t="s">
        <v>34</v>
      </c>
      <c r="M1162" t="s">
        <v>34</v>
      </c>
      <c r="N1162" t="s">
        <v>34</v>
      </c>
      <c r="O1162" t="s">
        <v>34</v>
      </c>
      <c r="P1162" t="s">
        <v>34</v>
      </c>
    </row>
    <row r="1163" spans="1:16" x14ac:dyDescent="0.3">
      <c r="A1163">
        <v>41338</v>
      </c>
      <c r="B1163">
        <v>2013</v>
      </c>
      <c r="C1163">
        <v>3</v>
      </c>
      <c r="D1163">
        <v>7</v>
      </c>
      <c r="E1163">
        <v>4.4239579999999998</v>
      </c>
      <c r="F1163">
        <v>4.8197919999999996</v>
      </c>
      <c r="G1163">
        <v>4.7989579999999998</v>
      </c>
      <c r="H1163">
        <v>5.2729169999999996</v>
      </c>
      <c r="I1163">
        <v>5.9291669999999996</v>
      </c>
      <c r="J1163">
        <v>6.5833329999999997</v>
      </c>
      <c r="K1163" t="s">
        <v>34</v>
      </c>
      <c r="L1163" t="s">
        <v>34</v>
      </c>
      <c r="M1163" t="s">
        <v>34</v>
      </c>
      <c r="N1163" t="s">
        <v>34</v>
      </c>
      <c r="O1163" t="s">
        <v>34</v>
      </c>
      <c r="P1163" t="s">
        <v>34</v>
      </c>
    </row>
    <row r="1164" spans="1:16" x14ac:dyDescent="0.3">
      <c r="A1164">
        <v>41339</v>
      </c>
      <c r="B1164">
        <v>2013</v>
      </c>
      <c r="C1164">
        <v>3</v>
      </c>
      <c r="D1164">
        <v>8</v>
      </c>
      <c r="E1164">
        <v>4.317895</v>
      </c>
      <c r="F1164">
        <v>4.9479170000000003</v>
      </c>
      <c r="G1164">
        <v>4.8478719999999997</v>
      </c>
      <c r="H1164">
        <v>5.2260419999999996</v>
      </c>
      <c r="I1164">
        <v>5.8937499999999998</v>
      </c>
      <c r="J1164">
        <v>6.9312500000000004</v>
      </c>
      <c r="K1164" t="s">
        <v>34</v>
      </c>
      <c r="L1164" t="s">
        <v>34</v>
      </c>
      <c r="M1164" t="s">
        <v>34</v>
      </c>
      <c r="N1164" t="s">
        <v>34</v>
      </c>
      <c r="O1164" t="s">
        <v>34</v>
      </c>
      <c r="P1164" t="s">
        <v>34</v>
      </c>
    </row>
    <row r="1165" spans="1:16" x14ac:dyDescent="0.3">
      <c r="A1165">
        <v>41340</v>
      </c>
      <c r="B1165">
        <v>2013</v>
      </c>
      <c r="C1165">
        <v>3</v>
      </c>
      <c r="D1165">
        <v>9</v>
      </c>
      <c r="E1165">
        <v>4.0666669999999998</v>
      </c>
      <c r="F1165">
        <v>5.0125000000000002</v>
      </c>
      <c r="G1165">
        <v>4.498958</v>
      </c>
      <c r="H1165">
        <v>5.2166670000000002</v>
      </c>
      <c r="I1165">
        <v>5.688542</v>
      </c>
      <c r="J1165">
        <v>6.6624999999999996</v>
      </c>
      <c r="K1165" t="s">
        <v>34</v>
      </c>
      <c r="L1165" t="s">
        <v>34</v>
      </c>
      <c r="M1165" t="s">
        <v>34</v>
      </c>
      <c r="N1165" t="s">
        <v>34</v>
      </c>
      <c r="O1165" t="s">
        <v>34</v>
      </c>
      <c r="P1165" t="s">
        <v>34</v>
      </c>
    </row>
    <row r="1166" spans="1:16" x14ac:dyDescent="0.3">
      <c r="A1166">
        <v>41341</v>
      </c>
      <c r="B1166">
        <v>2013</v>
      </c>
      <c r="C1166">
        <v>3</v>
      </c>
      <c r="D1166">
        <v>10</v>
      </c>
      <c r="E1166">
        <v>4.3923909999999999</v>
      </c>
      <c r="F1166">
        <v>5.1054349999999999</v>
      </c>
      <c r="G1166">
        <v>4.7304349999999999</v>
      </c>
      <c r="H1166">
        <v>5.2369570000000003</v>
      </c>
      <c r="I1166">
        <v>5.7934780000000003</v>
      </c>
      <c r="J1166">
        <v>6.6413039999999999</v>
      </c>
      <c r="K1166" t="s">
        <v>34</v>
      </c>
      <c r="L1166" t="s">
        <v>34</v>
      </c>
      <c r="M1166" t="s">
        <v>34</v>
      </c>
      <c r="N1166" t="s">
        <v>34</v>
      </c>
      <c r="O1166" t="s">
        <v>34</v>
      </c>
      <c r="P1166" t="s">
        <v>34</v>
      </c>
    </row>
    <row r="1167" spans="1:16" x14ac:dyDescent="0.3">
      <c r="A1167">
        <v>41342</v>
      </c>
      <c r="B1167">
        <v>2013</v>
      </c>
      <c r="C1167">
        <v>3</v>
      </c>
      <c r="D1167">
        <v>11</v>
      </c>
      <c r="E1167">
        <v>5.342708</v>
      </c>
      <c r="F1167">
        <v>5.1031250000000004</v>
      </c>
      <c r="G1167">
        <v>5.4729169999999998</v>
      </c>
      <c r="H1167">
        <v>5.3333329999999997</v>
      </c>
      <c r="I1167">
        <v>6.8177079999999997</v>
      </c>
      <c r="J1167">
        <v>7.7062499999999998</v>
      </c>
      <c r="K1167" t="s">
        <v>34</v>
      </c>
      <c r="L1167" t="s">
        <v>34</v>
      </c>
      <c r="M1167" t="s">
        <v>34</v>
      </c>
      <c r="N1167" t="s">
        <v>34</v>
      </c>
      <c r="O1167" t="s">
        <v>34</v>
      </c>
      <c r="P1167" t="s">
        <v>34</v>
      </c>
    </row>
    <row r="1168" spans="1:16" x14ac:dyDescent="0.3">
      <c r="A1168">
        <v>41343</v>
      </c>
      <c r="B1168">
        <v>2013</v>
      </c>
      <c r="C1168">
        <v>3</v>
      </c>
      <c r="D1168">
        <v>12</v>
      </c>
      <c r="E1168">
        <v>5.266667</v>
      </c>
      <c r="F1168">
        <v>5.2604170000000003</v>
      </c>
      <c r="G1168">
        <v>5.6135419999999998</v>
      </c>
      <c r="H1168">
        <v>5.3621049999999997</v>
      </c>
      <c r="I1168">
        <v>6.9770830000000004</v>
      </c>
      <c r="J1168">
        <v>8.0749999999999993</v>
      </c>
      <c r="K1168" t="s">
        <v>34</v>
      </c>
      <c r="L1168" t="s">
        <v>34</v>
      </c>
      <c r="M1168" t="s">
        <v>34</v>
      </c>
      <c r="N1168" t="s">
        <v>34</v>
      </c>
      <c r="O1168" t="s">
        <v>34</v>
      </c>
      <c r="P1168" t="s">
        <v>34</v>
      </c>
    </row>
    <row r="1169" spans="1:16" x14ac:dyDescent="0.3">
      <c r="A1169">
        <v>41344</v>
      </c>
      <c r="B1169">
        <v>2013</v>
      </c>
      <c r="C1169">
        <v>3</v>
      </c>
      <c r="D1169">
        <v>13</v>
      </c>
      <c r="E1169">
        <v>5.3541670000000003</v>
      </c>
      <c r="F1169">
        <v>5.3572920000000002</v>
      </c>
      <c r="G1169">
        <v>5.7260419999999996</v>
      </c>
      <c r="H1169">
        <v>5.3552080000000002</v>
      </c>
      <c r="I1169">
        <v>7.1895829999999998</v>
      </c>
      <c r="J1169">
        <v>8.6541669999999993</v>
      </c>
      <c r="K1169" t="s">
        <v>34</v>
      </c>
      <c r="L1169" t="s">
        <v>34</v>
      </c>
      <c r="M1169" t="s">
        <v>34</v>
      </c>
      <c r="N1169" t="s">
        <v>34</v>
      </c>
      <c r="O1169" t="s">
        <v>34</v>
      </c>
      <c r="P1169" t="s">
        <v>34</v>
      </c>
    </row>
    <row r="1170" spans="1:16" x14ac:dyDescent="0.3">
      <c r="A1170">
        <v>41345</v>
      </c>
      <c r="B1170">
        <v>2013</v>
      </c>
      <c r="C1170">
        <v>3</v>
      </c>
      <c r="D1170">
        <v>14</v>
      </c>
      <c r="E1170">
        <v>5.4231579999999999</v>
      </c>
      <c r="F1170">
        <v>5.546316</v>
      </c>
      <c r="G1170">
        <v>5.7010420000000002</v>
      </c>
      <c r="H1170">
        <v>5.3635419999999998</v>
      </c>
      <c r="I1170">
        <v>7.014583</v>
      </c>
      <c r="J1170">
        <v>8.5083330000000004</v>
      </c>
      <c r="K1170" t="s">
        <v>34</v>
      </c>
      <c r="L1170" t="s">
        <v>34</v>
      </c>
      <c r="M1170" t="s">
        <v>34</v>
      </c>
      <c r="N1170" t="s">
        <v>34</v>
      </c>
      <c r="O1170" t="s">
        <v>34</v>
      </c>
      <c r="P1170" t="s">
        <v>34</v>
      </c>
    </row>
    <row r="1171" spans="1:16" x14ac:dyDescent="0.3">
      <c r="A1171">
        <v>41346</v>
      </c>
      <c r="B1171">
        <v>2013</v>
      </c>
      <c r="C1171">
        <v>3</v>
      </c>
      <c r="D1171">
        <v>15</v>
      </c>
      <c r="E1171">
        <v>5.655208</v>
      </c>
      <c r="F1171">
        <v>5.5270830000000002</v>
      </c>
      <c r="G1171">
        <v>5.8770829999999998</v>
      </c>
      <c r="H1171">
        <v>5.3812499999999996</v>
      </c>
      <c r="I1171">
        <v>7.4614580000000004</v>
      </c>
      <c r="J1171">
        <v>8.9604169999999996</v>
      </c>
      <c r="K1171" t="s">
        <v>34</v>
      </c>
      <c r="L1171" t="s">
        <v>34</v>
      </c>
      <c r="M1171" t="s">
        <v>34</v>
      </c>
      <c r="N1171" t="s">
        <v>34</v>
      </c>
      <c r="O1171" t="s">
        <v>34</v>
      </c>
      <c r="P1171" t="s">
        <v>34</v>
      </c>
    </row>
    <row r="1172" spans="1:16" x14ac:dyDescent="0.3">
      <c r="A1172">
        <v>41347</v>
      </c>
      <c r="B1172">
        <v>2013</v>
      </c>
      <c r="C1172">
        <v>3</v>
      </c>
      <c r="D1172">
        <v>16</v>
      </c>
      <c r="E1172">
        <v>5.28125</v>
      </c>
      <c r="F1172">
        <v>5.8708330000000002</v>
      </c>
      <c r="G1172">
        <v>5.5062499999999996</v>
      </c>
      <c r="H1172">
        <v>5.2614580000000002</v>
      </c>
      <c r="I1172">
        <v>6.7208329999999998</v>
      </c>
      <c r="J1172">
        <v>8.4708330000000007</v>
      </c>
      <c r="K1172" t="s">
        <v>34</v>
      </c>
      <c r="L1172" t="s">
        <v>34</v>
      </c>
      <c r="M1172" t="s">
        <v>34</v>
      </c>
      <c r="N1172" t="s">
        <v>34</v>
      </c>
      <c r="O1172" t="s">
        <v>34</v>
      </c>
      <c r="P1172" t="s">
        <v>34</v>
      </c>
    </row>
    <row r="1173" spans="1:16" x14ac:dyDescent="0.3">
      <c r="A1173">
        <v>41348</v>
      </c>
      <c r="B1173">
        <v>2013</v>
      </c>
      <c r="C1173">
        <v>3</v>
      </c>
      <c r="D1173">
        <v>17</v>
      </c>
      <c r="E1173">
        <v>4.4989470000000003</v>
      </c>
      <c r="F1173">
        <v>5.8385420000000003</v>
      </c>
      <c r="G1173">
        <v>4.7583330000000004</v>
      </c>
      <c r="H1173">
        <v>5.2270830000000004</v>
      </c>
      <c r="I1173">
        <v>6.063542</v>
      </c>
      <c r="J1173">
        <v>7.3229170000000003</v>
      </c>
      <c r="K1173" t="s">
        <v>34</v>
      </c>
      <c r="L1173" t="s">
        <v>34</v>
      </c>
      <c r="M1173" t="s">
        <v>34</v>
      </c>
      <c r="N1173" t="s">
        <v>34</v>
      </c>
      <c r="O1173" t="s">
        <v>34</v>
      </c>
      <c r="P1173" t="s">
        <v>34</v>
      </c>
    </row>
    <row r="1174" spans="1:16" x14ac:dyDescent="0.3">
      <c r="A1174">
        <v>41349</v>
      </c>
      <c r="B1174">
        <v>2013</v>
      </c>
      <c r="C1174">
        <v>3</v>
      </c>
      <c r="D1174">
        <v>18</v>
      </c>
      <c r="E1174">
        <v>4.671875</v>
      </c>
      <c r="F1174">
        <v>5.6979170000000003</v>
      </c>
      <c r="G1174">
        <v>4.920833</v>
      </c>
      <c r="H1174">
        <v>5.3302079999999998</v>
      </c>
      <c r="I1174">
        <v>6.3614579999999998</v>
      </c>
      <c r="J1174">
        <v>7.108333</v>
      </c>
      <c r="K1174" t="s">
        <v>34</v>
      </c>
      <c r="L1174" t="s">
        <v>34</v>
      </c>
      <c r="M1174" t="s">
        <v>34</v>
      </c>
      <c r="N1174" t="s">
        <v>34</v>
      </c>
      <c r="O1174" t="s">
        <v>34</v>
      </c>
      <c r="P1174" t="s">
        <v>34</v>
      </c>
    </row>
    <row r="1175" spans="1:16" x14ac:dyDescent="0.3">
      <c r="A1175">
        <v>41350</v>
      </c>
      <c r="B1175">
        <v>2013</v>
      </c>
      <c r="C1175">
        <v>3</v>
      </c>
      <c r="D1175">
        <v>19</v>
      </c>
      <c r="E1175">
        <v>4.8322919999999998</v>
      </c>
      <c r="F1175">
        <v>5.8656249999999996</v>
      </c>
      <c r="G1175">
        <v>4.8708330000000002</v>
      </c>
      <c r="H1175">
        <v>5.1791669999999996</v>
      </c>
      <c r="I1175">
        <v>6.0906250000000002</v>
      </c>
      <c r="J1175">
        <v>7.1145829999999997</v>
      </c>
      <c r="K1175" t="s">
        <v>34</v>
      </c>
      <c r="L1175" t="s">
        <v>34</v>
      </c>
      <c r="M1175" t="s">
        <v>34</v>
      </c>
      <c r="N1175" t="s">
        <v>34</v>
      </c>
      <c r="O1175" t="s">
        <v>34</v>
      </c>
      <c r="P1175" t="s">
        <v>34</v>
      </c>
    </row>
    <row r="1176" spans="1:16" x14ac:dyDescent="0.3">
      <c r="A1176">
        <v>41351</v>
      </c>
      <c r="B1176">
        <v>2013</v>
      </c>
      <c r="C1176">
        <v>3</v>
      </c>
      <c r="D1176">
        <v>20</v>
      </c>
      <c r="E1176">
        <v>5.0557889999999999</v>
      </c>
      <c r="F1176">
        <v>5.764583</v>
      </c>
      <c r="G1176">
        <v>5.3104170000000002</v>
      </c>
      <c r="H1176">
        <v>5.217708</v>
      </c>
      <c r="I1176">
        <v>6.4822920000000002</v>
      </c>
      <c r="J1176">
        <v>7.3687500000000004</v>
      </c>
      <c r="K1176" t="s">
        <v>34</v>
      </c>
      <c r="L1176" t="s">
        <v>34</v>
      </c>
      <c r="M1176" t="s">
        <v>34</v>
      </c>
      <c r="N1176" t="s">
        <v>34</v>
      </c>
      <c r="O1176" t="s">
        <v>34</v>
      </c>
      <c r="P1176" t="s">
        <v>34</v>
      </c>
    </row>
    <row r="1177" spans="1:16" x14ac:dyDescent="0.3">
      <c r="A1177">
        <v>41352</v>
      </c>
      <c r="B1177">
        <v>2013</v>
      </c>
      <c r="C1177">
        <v>3</v>
      </c>
      <c r="D1177">
        <v>21</v>
      </c>
      <c r="E1177">
        <v>4.0656249999999998</v>
      </c>
      <c r="F1177">
        <v>5.947959</v>
      </c>
      <c r="G1177">
        <v>4.6364580000000002</v>
      </c>
      <c r="H1177">
        <v>5.2291670000000003</v>
      </c>
      <c r="I1177">
        <v>5.672917</v>
      </c>
      <c r="J1177">
        <v>6.6875</v>
      </c>
      <c r="K1177" t="s">
        <v>34</v>
      </c>
      <c r="L1177" t="s">
        <v>34</v>
      </c>
      <c r="M1177" t="s">
        <v>34</v>
      </c>
      <c r="N1177" t="s">
        <v>34</v>
      </c>
      <c r="O1177" t="s">
        <v>34</v>
      </c>
      <c r="P1177" t="s">
        <v>34</v>
      </c>
    </row>
    <row r="1178" spans="1:16" x14ac:dyDescent="0.3">
      <c r="A1178">
        <v>41353</v>
      </c>
      <c r="B1178">
        <v>2013</v>
      </c>
      <c r="C1178">
        <v>3</v>
      </c>
      <c r="D1178">
        <v>22</v>
      </c>
      <c r="E1178">
        <v>3.9093749999999998</v>
      </c>
      <c r="F1178">
        <v>5.8677080000000004</v>
      </c>
      <c r="G1178">
        <v>4.3468749999999998</v>
      </c>
      <c r="H1178">
        <v>5.3145829999999998</v>
      </c>
      <c r="I1178">
        <v>5.6343750000000004</v>
      </c>
      <c r="J1178">
        <v>6.3541670000000003</v>
      </c>
      <c r="K1178" t="s">
        <v>34</v>
      </c>
      <c r="L1178" t="s">
        <v>34</v>
      </c>
      <c r="M1178" t="s">
        <v>34</v>
      </c>
      <c r="N1178" t="s">
        <v>34</v>
      </c>
      <c r="O1178" t="s">
        <v>34</v>
      </c>
      <c r="P1178" t="s">
        <v>34</v>
      </c>
    </row>
    <row r="1179" spans="1:16" x14ac:dyDescent="0.3">
      <c r="A1179">
        <v>41354</v>
      </c>
      <c r="B1179">
        <v>2013</v>
      </c>
      <c r="C1179">
        <v>3</v>
      </c>
      <c r="D1179">
        <v>23</v>
      </c>
      <c r="E1179">
        <v>4</v>
      </c>
      <c r="F1179">
        <v>5.4864579999999998</v>
      </c>
      <c r="G1179">
        <v>4.3406250000000002</v>
      </c>
      <c r="H1179">
        <v>5.3322919999999998</v>
      </c>
      <c r="I1179">
        <v>5.7864579999999997</v>
      </c>
      <c r="J1179">
        <v>6.4</v>
      </c>
      <c r="K1179" t="s">
        <v>34</v>
      </c>
      <c r="L1179" t="s">
        <v>34</v>
      </c>
      <c r="M1179" t="s">
        <v>34</v>
      </c>
      <c r="N1179" t="s">
        <v>34</v>
      </c>
      <c r="O1179" t="s">
        <v>34</v>
      </c>
      <c r="P1179" t="s">
        <v>34</v>
      </c>
    </row>
    <row r="1180" spans="1:16" x14ac:dyDescent="0.3">
      <c r="A1180">
        <v>41355</v>
      </c>
      <c r="B1180">
        <v>2013</v>
      </c>
      <c r="C1180">
        <v>3</v>
      </c>
      <c r="D1180">
        <v>24</v>
      </c>
      <c r="E1180">
        <v>4.329167</v>
      </c>
      <c r="F1180">
        <v>5.6312499999999996</v>
      </c>
      <c r="G1180">
        <v>4.5979169999999998</v>
      </c>
      <c r="H1180">
        <v>5.313542</v>
      </c>
      <c r="I1180">
        <v>5.8510419999999996</v>
      </c>
      <c r="J1180">
        <v>6.5416670000000003</v>
      </c>
      <c r="K1180" t="s">
        <v>34</v>
      </c>
      <c r="L1180" t="s">
        <v>34</v>
      </c>
      <c r="M1180" t="s">
        <v>34</v>
      </c>
      <c r="N1180" t="s">
        <v>34</v>
      </c>
      <c r="O1180" t="s">
        <v>34</v>
      </c>
      <c r="P1180" t="s">
        <v>34</v>
      </c>
    </row>
    <row r="1181" spans="1:16" x14ac:dyDescent="0.3">
      <c r="A1181">
        <v>41356</v>
      </c>
      <c r="B1181">
        <v>2013</v>
      </c>
      <c r="C1181">
        <v>3</v>
      </c>
      <c r="D1181">
        <v>25</v>
      </c>
      <c r="E1181">
        <v>4.9152170000000002</v>
      </c>
      <c r="F1181">
        <v>5.7074470000000002</v>
      </c>
      <c r="G1181">
        <v>5.1624999999999996</v>
      </c>
      <c r="H1181">
        <v>5.3423910000000001</v>
      </c>
      <c r="I1181">
        <v>6.3510419999999996</v>
      </c>
      <c r="J1181">
        <v>7.09375</v>
      </c>
      <c r="K1181" t="s">
        <v>34</v>
      </c>
      <c r="L1181" t="s">
        <v>34</v>
      </c>
      <c r="M1181" t="s">
        <v>34</v>
      </c>
      <c r="N1181" t="s">
        <v>34</v>
      </c>
      <c r="O1181" t="s">
        <v>34</v>
      </c>
      <c r="P1181" t="s">
        <v>34</v>
      </c>
    </row>
    <row r="1182" spans="1:16" x14ac:dyDescent="0.3">
      <c r="A1182">
        <v>41357</v>
      </c>
      <c r="B1182">
        <v>2013</v>
      </c>
      <c r="C1182">
        <v>3</v>
      </c>
      <c r="D1182">
        <v>26</v>
      </c>
      <c r="E1182">
        <v>5.3260420000000002</v>
      </c>
      <c r="F1182">
        <v>5.561458</v>
      </c>
      <c r="G1182">
        <v>5.59375</v>
      </c>
      <c r="H1182">
        <v>5.3385420000000003</v>
      </c>
      <c r="I1182">
        <v>6.6156249999999996</v>
      </c>
      <c r="J1182">
        <v>7.641667</v>
      </c>
      <c r="K1182" t="s">
        <v>34</v>
      </c>
      <c r="L1182" t="s">
        <v>34</v>
      </c>
      <c r="M1182" t="s">
        <v>34</v>
      </c>
      <c r="N1182" t="s">
        <v>34</v>
      </c>
      <c r="O1182" t="s">
        <v>34</v>
      </c>
      <c r="P1182" t="s">
        <v>34</v>
      </c>
    </row>
    <row r="1183" spans="1:16" x14ac:dyDescent="0.3">
      <c r="A1183">
        <v>41358</v>
      </c>
      <c r="B1183">
        <v>2013</v>
      </c>
      <c r="C1183">
        <v>3</v>
      </c>
      <c r="D1183">
        <v>27</v>
      </c>
      <c r="E1183">
        <v>5.453125</v>
      </c>
      <c r="F1183">
        <v>5.813542</v>
      </c>
      <c r="G1183">
        <v>5.8010419999999998</v>
      </c>
      <c r="H1183">
        <v>5.3873680000000004</v>
      </c>
      <c r="I1183">
        <v>6.7010420000000002</v>
      </c>
      <c r="J1183">
        <v>7.829167</v>
      </c>
      <c r="K1183" t="s">
        <v>34</v>
      </c>
      <c r="L1183" t="s">
        <v>34</v>
      </c>
      <c r="M1183" t="s">
        <v>34</v>
      </c>
      <c r="N1183" t="s">
        <v>34</v>
      </c>
      <c r="O1183" t="s">
        <v>34</v>
      </c>
      <c r="P1183" t="s">
        <v>34</v>
      </c>
    </row>
    <row r="1184" spans="1:16" x14ac:dyDescent="0.3">
      <c r="A1184">
        <v>41359</v>
      </c>
      <c r="B1184">
        <v>2013</v>
      </c>
      <c r="C1184">
        <v>3</v>
      </c>
      <c r="D1184">
        <v>28</v>
      </c>
      <c r="E1184">
        <v>5.6136840000000001</v>
      </c>
      <c r="F1184">
        <v>6.2833329999999998</v>
      </c>
      <c r="G1184">
        <v>5.983333</v>
      </c>
      <c r="H1184">
        <v>5.5</v>
      </c>
      <c r="I1184">
        <v>7.2166670000000002</v>
      </c>
      <c r="J1184">
        <v>8.547917</v>
      </c>
      <c r="K1184" t="s">
        <v>34</v>
      </c>
      <c r="L1184" t="s">
        <v>34</v>
      </c>
      <c r="M1184" t="s">
        <v>34</v>
      </c>
      <c r="N1184" t="s">
        <v>34</v>
      </c>
      <c r="O1184" t="s">
        <v>34</v>
      </c>
      <c r="P1184" t="s">
        <v>34</v>
      </c>
    </row>
    <row r="1185" spans="1:16" x14ac:dyDescent="0.3">
      <c r="A1185">
        <v>41360</v>
      </c>
      <c r="B1185">
        <v>2013</v>
      </c>
      <c r="C1185">
        <v>3</v>
      </c>
      <c r="D1185">
        <v>29</v>
      </c>
      <c r="E1185">
        <v>5.7562499999999996</v>
      </c>
      <c r="F1185">
        <v>6.5197919999999998</v>
      </c>
      <c r="G1185">
        <v>6.1958330000000004</v>
      </c>
      <c r="H1185">
        <v>5.5072919999999996</v>
      </c>
      <c r="I1185">
        <v>7.5739580000000002</v>
      </c>
      <c r="J1185">
        <v>9.2541670000000007</v>
      </c>
      <c r="K1185" t="s">
        <v>34</v>
      </c>
      <c r="L1185" t="s">
        <v>34</v>
      </c>
      <c r="M1185" t="s">
        <v>34</v>
      </c>
      <c r="N1185" t="s">
        <v>34</v>
      </c>
      <c r="O1185" t="s">
        <v>34</v>
      </c>
      <c r="P1185" t="s">
        <v>34</v>
      </c>
    </row>
    <row r="1186" spans="1:16" x14ac:dyDescent="0.3">
      <c r="A1186">
        <v>41361</v>
      </c>
      <c r="B1186">
        <v>2013</v>
      </c>
      <c r="C1186">
        <v>3</v>
      </c>
      <c r="D1186">
        <v>30</v>
      </c>
      <c r="E1186">
        <v>5.7520829999999998</v>
      </c>
      <c r="F1186">
        <v>7.0218749999999996</v>
      </c>
      <c r="G1186">
        <v>6.047917</v>
      </c>
      <c r="H1186">
        <v>5.5041669999999998</v>
      </c>
      <c r="I1186">
        <v>7.5833329999999997</v>
      </c>
      <c r="J1186">
        <v>9.5666670000000007</v>
      </c>
      <c r="K1186" t="s">
        <v>34</v>
      </c>
      <c r="L1186" t="s">
        <v>34</v>
      </c>
      <c r="M1186" t="s">
        <v>34</v>
      </c>
      <c r="N1186" t="s">
        <v>34</v>
      </c>
      <c r="O1186" t="s">
        <v>34</v>
      </c>
      <c r="P1186" t="s">
        <v>34</v>
      </c>
    </row>
    <row r="1187" spans="1:16" x14ac:dyDescent="0.3">
      <c r="A1187">
        <v>41362</v>
      </c>
      <c r="B1187">
        <v>2013</v>
      </c>
      <c r="C1187">
        <v>3</v>
      </c>
      <c r="D1187">
        <v>31</v>
      </c>
      <c r="E1187">
        <v>5.7791670000000002</v>
      </c>
      <c r="F1187">
        <v>7.2687499999999998</v>
      </c>
      <c r="G1187">
        <v>6.3218750000000004</v>
      </c>
      <c r="H1187">
        <v>5.5208329999999997</v>
      </c>
      <c r="I1187">
        <v>7.7989579999999998</v>
      </c>
      <c r="J1187">
        <v>9.7270830000000004</v>
      </c>
      <c r="K1187" t="s">
        <v>34</v>
      </c>
      <c r="L1187" t="s">
        <v>34</v>
      </c>
      <c r="M1187" t="s">
        <v>34</v>
      </c>
      <c r="N1187" t="s">
        <v>34</v>
      </c>
      <c r="O1187" t="s">
        <v>34</v>
      </c>
      <c r="P1187" t="s">
        <v>34</v>
      </c>
    </row>
    <row r="1188" spans="1:16" x14ac:dyDescent="0.3">
      <c r="A1188">
        <v>41363</v>
      </c>
      <c r="B1188">
        <v>2013</v>
      </c>
      <c r="C1188">
        <v>4</v>
      </c>
      <c r="D1188">
        <v>1</v>
      </c>
      <c r="E1188">
        <v>5.8072920000000003</v>
      </c>
      <c r="F1188">
        <v>6.8406250000000002</v>
      </c>
      <c r="G1188">
        <v>6.3156249999999998</v>
      </c>
      <c r="H1188">
        <v>5.3762889999999999</v>
      </c>
      <c r="I1188">
        <v>7.609375</v>
      </c>
      <c r="J1188">
        <v>9.4937500000000004</v>
      </c>
      <c r="K1188" t="s">
        <v>34</v>
      </c>
      <c r="L1188" t="s">
        <v>34</v>
      </c>
      <c r="M1188" t="s">
        <v>34</v>
      </c>
      <c r="N1188" t="s">
        <v>34</v>
      </c>
      <c r="O1188" t="s">
        <v>34</v>
      </c>
      <c r="P1188" t="s">
        <v>34</v>
      </c>
    </row>
    <row r="1189" spans="1:16" x14ac:dyDescent="0.3">
      <c r="A1189">
        <v>41364</v>
      </c>
      <c r="B1189">
        <v>2013</v>
      </c>
      <c r="C1189">
        <v>4</v>
      </c>
      <c r="D1189">
        <v>2</v>
      </c>
      <c r="E1189">
        <v>5.7427080000000004</v>
      </c>
      <c r="F1189">
        <v>6.9416669999999998</v>
      </c>
      <c r="G1189">
        <v>6.2145830000000002</v>
      </c>
      <c r="H1189">
        <v>5.327083</v>
      </c>
      <c r="I1189">
        <v>7.264583</v>
      </c>
      <c r="J1189">
        <v>9.3083329999999993</v>
      </c>
      <c r="K1189" t="s">
        <v>34</v>
      </c>
      <c r="L1189" t="s">
        <v>34</v>
      </c>
      <c r="M1189" t="s">
        <v>34</v>
      </c>
      <c r="N1189" t="s">
        <v>34</v>
      </c>
      <c r="O1189" t="s">
        <v>34</v>
      </c>
      <c r="P1189" t="s">
        <v>34</v>
      </c>
    </row>
    <row r="1190" spans="1:16" x14ac:dyDescent="0.3">
      <c r="A1190">
        <v>41365</v>
      </c>
      <c r="B1190">
        <v>2013</v>
      </c>
      <c r="C1190">
        <v>4</v>
      </c>
      <c r="D1190">
        <v>3</v>
      </c>
      <c r="E1190">
        <v>5.6105260000000001</v>
      </c>
      <c r="F1190">
        <v>7.1760419999999998</v>
      </c>
      <c r="G1190">
        <v>6.1635419999999996</v>
      </c>
      <c r="H1190">
        <v>5.3052080000000004</v>
      </c>
      <c r="I1190">
        <v>7.0885420000000003</v>
      </c>
      <c r="J1190">
        <v>8.6458329999999997</v>
      </c>
      <c r="K1190" t="s">
        <v>34</v>
      </c>
      <c r="L1190" t="s">
        <v>34</v>
      </c>
      <c r="M1190" t="s">
        <v>34</v>
      </c>
      <c r="N1190" t="s">
        <v>34</v>
      </c>
      <c r="O1190" t="s">
        <v>34</v>
      </c>
      <c r="P1190" t="s">
        <v>34</v>
      </c>
    </row>
    <row r="1191" spans="1:16" x14ac:dyDescent="0.3">
      <c r="A1191">
        <v>41366</v>
      </c>
      <c r="B1191">
        <v>2013</v>
      </c>
      <c r="C1191">
        <v>4</v>
      </c>
      <c r="D1191">
        <v>4</v>
      </c>
      <c r="E1191">
        <v>5.8216489999999999</v>
      </c>
      <c r="F1191">
        <v>6.9281249999999996</v>
      </c>
      <c r="G1191">
        <v>6.344792</v>
      </c>
      <c r="H1191">
        <v>5.3151520000000003</v>
      </c>
      <c r="I1191">
        <v>7.079167</v>
      </c>
      <c r="J1191">
        <v>8.7437500000000004</v>
      </c>
      <c r="K1191" t="s">
        <v>34</v>
      </c>
      <c r="L1191" t="s">
        <v>34</v>
      </c>
      <c r="M1191" t="s">
        <v>34</v>
      </c>
      <c r="N1191" t="s">
        <v>34</v>
      </c>
      <c r="O1191" t="s">
        <v>34</v>
      </c>
      <c r="P1191" t="s">
        <v>34</v>
      </c>
    </row>
    <row r="1192" spans="1:16" x14ac:dyDescent="0.3">
      <c r="A1192">
        <v>41367</v>
      </c>
      <c r="B1192">
        <v>2013</v>
      </c>
      <c r="C1192">
        <v>4</v>
      </c>
      <c r="D1192">
        <v>5</v>
      </c>
      <c r="E1192">
        <v>5.6208330000000002</v>
      </c>
      <c r="F1192">
        <v>6.967708</v>
      </c>
      <c r="G1192">
        <v>6.1739579999999998</v>
      </c>
      <c r="H1192">
        <v>5.4093749999999998</v>
      </c>
      <c r="I1192">
        <v>6.8541670000000003</v>
      </c>
      <c r="J1192">
        <v>8.1979170000000003</v>
      </c>
      <c r="K1192" t="s">
        <v>34</v>
      </c>
      <c r="L1192" t="s">
        <v>34</v>
      </c>
      <c r="M1192" t="s">
        <v>34</v>
      </c>
      <c r="N1192" t="s">
        <v>34</v>
      </c>
      <c r="O1192" t="s">
        <v>34</v>
      </c>
      <c r="P1192" t="s">
        <v>34</v>
      </c>
    </row>
    <row r="1193" spans="1:16" x14ac:dyDescent="0.3">
      <c r="A1193">
        <v>41368</v>
      </c>
      <c r="B1193">
        <v>2013</v>
      </c>
      <c r="C1193">
        <v>4</v>
      </c>
      <c r="D1193">
        <v>6</v>
      </c>
      <c r="E1193">
        <v>5.3729170000000002</v>
      </c>
      <c r="F1193">
        <v>7.0577319999999997</v>
      </c>
      <c r="G1193">
        <v>6.0218749999999996</v>
      </c>
      <c r="H1193">
        <v>5.4031250000000002</v>
      </c>
      <c r="I1193">
        <v>6.6666670000000003</v>
      </c>
      <c r="J1193">
        <v>7.875</v>
      </c>
      <c r="K1193" t="s">
        <v>34</v>
      </c>
      <c r="L1193" t="s">
        <v>34</v>
      </c>
      <c r="M1193" t="s">
        <v>34</v>
      </c>
      <c r="N1193" t="s">
        <v>34</v>
      </c>
      <c r="O1193" t="s">
        <v>34</v>
      </c>
      <c r="P1193" t="s">
        <v>34</v>
      </c>
    </row>
    <row r="1194" spans="1:16" x14ac:dyDescent="0.3">
      <c r="A1194">
        <v>41369</v>
      </c>
      <c r="B1194">
        <v>2013</v>
      </c>
      <c r="C1194">
        <v>4</v>
      </c>
      <c r="D1194">
        <v>7</v>
      </c>
      <c r="E1194">
        <v>4.9350519999999998</v>
      </c>
      <c r="F1194">
        <v>7.2948449999999996</v>
      </c>
      <c r="G1194">
        <v>5.6177080000000004</v>
      </c>
      <c r="H1194">
        <v>5.4632649999999998</v>
      </c>
      <c r="I1194">
        <v>6.3520830000000004</v>
      </c>
      <c r="J1194">
        <v>7.53125</v>
      </c>
      <c r="K1194" t="s">
        <v>34</v>
      </c>
      <c r="L1194" t="s">
        <v>34</v>
      </c>
      <c r="M1194" t="s">
        <v>34</v>
      </c>
      <c r="N1194" t="s">
        <v>34</v>
      </c>
      <c r="O1194" t="s">
        <v>34</v>
      </c>
      <c r="P1194" t="s">
        <v>34</v>
      </c>
    </row>
    <row r="1195" spans="1:16" x14ac:dyDescent="0.3">
      <c r="A1195">
        <v>41370</v>
      </c>
      <c r="B1195">
        <v>2013</v>
      </c>
      <c r="C1195">
        <v>4</v>
      </c>
      <c r="D1195">
        <v>8</v>
      </c>
      <c r="E1195">
        <v>4.7536839999999998</v>
      </c>
      <c r="F1195">
        <v>6.8822919999999996</v>
      </c>
      <c r="G1195">
        <v>5.40625</v>
      </c>
      <c r="H1195">
        <v>5.5708330000000004</v>
      </c>
      <c r="I1195">
        <v>6.2270830000000004</v>
      </c>
      <c r="J1195">
        <v>7.0645829999999998</v>
      </c>
      <c r="K1195" t="s">
        <v>34</v>
      </c>
      <c r="L1195" t="s">
        <v>34</v>
      </c>
      <c r="M1195" t="s">
        <v>34</v>
      </c>
      <c r="N1195" t="s">
        <v>34</v>
      </c>
      <c r="O1195" t="s">
        <v>34</v>
      </c>
      <c r="P1195" t="s">
        <v>34</v>
      </c>
    </row>
    <row r="1196" spans="1:16" x14ac:dyDescent="0.3">
      <c r="A1196">
        <v>41371</v>
      </c>
      <c r="B1196">
        <v>2013</v>
      </c>
      <c r="C1196">
        <v>4</v>
      </c>
      <c r="D1196">
        <v>9</v>
      </c>
      <c r="E1196">
        <v>5.3010419999999998</v>
      </c>
      <c r="F1196">
        <v>6.5364579999999997</v>
      </c>
      <c r="G1196">
        <v>5.8968749999999996</v>
      </c>
      <c r="H1196">
        <v>5.563542</v>
      </c>
      <c r="I1196">
        <v>6.501042</v>
      </c>
      <c r="J1196">
        <v>7.4437499999999996</v>
      </c>
      <c r="K1196" t="s">
        <v>34</v>
      </c>
      <c r="L1196" t="s">
        <v>34</v>
      </c>
      <c r="M1196" t="s">
        <v>34</v>
      </c>
      <c r="N1196" t="s">
        <v>34</v>
      </c>
      <c r="O1196" t="s">
        <v>34</v>
      </c>
      <c r="P1196" t="s">
        <v>34</v>
      </c>
    </row>
    <row r="1197" spans="1:16" x14ac:dyDescent="0.3">
      <c r="A1197">
        <v>41372</v>
      </c>
      <c r="B1197">
        <v>2013</v>
      </c>
      <c r="C1197">
        <v>4</v>
      </c>
      <c r="D1197">
        <v>10</v>
      </c>
      <c r="E1197">
        <v>5.4906249999999996</v>
      </c>
      <c r="F1197">
        <v>7.063542</v>
      </c>
      <c r="G1197">
        <v>6.1447919999999998</v>
      </c>
      <c r="H1197">
        <v>5.6929999999999996</v>
      </c>
      <c r="I1197">
        <v>6.5979169999999998</v>
      </c>
      <c r="J1197">
        <v>7.5520829999999997</v>
      </c>
      <c r="K1197" t="s">
        <v>34</v>
      </c>
      <c r="L1197" t="s">
        <v>34</v>
      </c>
      <c r="M1197" t="s">
        <v>34</v>
      </c>
      <c r="N1197" t="s">
        <v>34</v>
      </c>
      <c r="O1197" t="s">
        <v>34</v>
      </c>
      <c r="P1197" t="s">
        <v>34</v>
      </c>
    </row>
    <row r="1198" spans="1:16" x14ac:dyDescent="0.3">
      <c r="A1198">
        <v>41373</v>
      </c>
      <c r="B1198">
        <v>2013</v>
      </c>
      <c r="C1198">
        <v>4</v>
      </c>
      <c r="D1198">
        <v>11</v>
      </c>
      <c r="E1198">
        <v>5.4666670000000002</v>
      </c>
      <c r="F1198">
        <v>6.6447919999999998</v>
      </c>
      <c r="G1198">
        <v>6.092708</v>
      </c>
      <c r="H1198">
        <v>5.7676769999999999</v>
      </c>
      <c r="I1198">
        <v>6.95</v>
      </c>
      <c r="J1198">
        <v>7.84375</v>
      </c>
      <c r="K1198" t="s">
        <v>34</v>
      </c>
      <c r="L1198" t="s">
        <v>34</v>
      </c>
      <c r="M1198" t="s">
        <v>34</v>
      </c>
      <c r="N1198" t="s">
        <v>34</v>
      </c>
      <c r="O1198" t="s">
        <v>34</v>
      </c>
      <c r="P1198" t="s">
        <v>34</v>
      </c>
    </row>
    <row r="1199" spans="1:16" x14ac:dyDescent="0.3">
      <c r="A1199">
        <v>41374</v>
      </c>
      <c r="B1199">
        <v>2013</v>
      </c>
      <c r="C1199">
        <v>4</v>
      </c>
      <c r="D1199">
        <v>12</v>
      </c>
      <c r="E1199">
        <v>5.1437499999999998</v>
      </c>
      <c r="F1199">
        <v>6.7918370000000001</v>
      </c>
      <c r="G1199">
        <v>5.7208329999999998</v>
      </c>
      <c r="H1199">
        <v>5.65625</v>
      </c>
      <c r="I1199">
        <v>6.5729170000000003</v>
      </c>
      <c r="J1199">
        <v>7.639583</v>
      </c>
      <c r="K1199" t="s">
        <v>34</v>
      </c>
      <c r="L1199" t="s">
        <v>34</v>
      </c>
      <c r="M1199" t="s">
        <v>34</v>
      </c>
      <c r="N1199" t="s">
        <v>34</v>
      </c>
      <c r="O1199" t="s">
        <v>34</v>
      </c>
      <c r="P1199" t="s">
        <v>34</v>
      </c>
    </row>
    <row r="1200" spans="1:16" x14ac:dyDescent="0.3">
      <c r="A1200">
        <v>41375</v>
      </c>
      <c r="B1200">
        <v>2013</v>
      </c>
      <c r="C1200">
        <v>4</v>
      </c>
      <c r="D1200">
        <v>13</v>
      </c>
      <c r="E1200">
        <v>5.155208</v>
      </c>
      <c r="F1200">
        <v>7.0281250000000002</v>
      </c>
      <c r="G1200">
        <v>5.7260419999999996</v>
      </c>
      <c r="H1200">
        <v>5.7</v>
      </c>
      <c r="I1200">
        <v>6.7791670000000002</v>
      </c>
      <c r="J1200">
        <v>7.9187500000000002</v>
      </c>
      <c r="K1200" t="s">
        <v>34</v>
      </c>
      <c r="L1200" t="s">
        <v>34</v>
      </c>
      <c r="M1200" t="s">
        <v>34</v>
      </c>
      <c r="N1200" t="s">
        <v>34</v>
      </c>
      <c r="O1200" t="s">
        <v>34</v>
      </c>
      <c r="P1200" t="s">
        <v>34</v>
      </c>
    </row>
    <row r="1201" spans="1:16" x14ac:dyDescent="0.3">
      <c r="A1201">
        <v>41376</v>
      </c>
      <c r="B1201">
        <v>2013</v>
      </c>
      <c r="C1201">
        <v>4</v>
      </c>
      <c r="D1201">
        <v>14</v>
      </c>
      <c r="E1201">
        <v>4.5697919999999996</v>
      </c>
      <c r="F1201">
        <v>6.8093750000000002</v>
      </c>
      <c r="G1201">
        <v>5.1604169999999998</v>
      </c>
      <c r="H1201">
        <v>5.7649480000000004</v>
      </c>
      <c r="I1201">
        <v>6.35</v>
      </c>
      <c r="J1201">
        <v>7.358333</v>
      </c>
      <c r="K1201" t="s">
        <v>34</v>
      </c>
      <c r="L1201" t="s">
        <v>34</v>
      </c>
      <c r="M1201" t="s">
        <v>34</v>
      </c>
      <c r="N1201" t="s">
        <v>34</v>
      </c>
      <c r="O1201" t="s">
        <v>34</v>
      </c>
      <c r="P1201" t="s">
        <v>34</v>
      </c>
    </row>
    <row r="1202" spans="1:16" x14ac:dyDescent="0.3">
      <c r="A1202">
        <v>41377</v>
      </c>
      <c r="B1202">
        <v>2013</v>
      </c>
      <c r="C1202">
        <v>4</v>
      </c>
      <c r="D1202">
        <v>15</v>
      </c>
      <c r="E1202">
        <v>4.5895830000000002</v>
      </c>
      <c r="F1202">
        <v>6.7206190000000001</v>
      </c>
      <c r="G1202">
        <v>5.2166670000000002</v>
      </c>
      <c r="H1202">
        <v>5.7416669999999996</v>
      </c>
      <c r="I1202">
        <v>6.3364580000000004</v>
      </c>
      <c r="J1202">
        <v>7.204167</v>
      </c>
      <c r="K1202" t="s">
        <v>34</v>
      </c>
      <c r="L1202" t="s">
        <v>34</v>
      </c>
      <c r="M1202" t="s">
        <v>34</v>
      </c>
      <c r="N1202" t="s">
        <v>34</v>
      </c>
      <c r="O1202" t="s">
        <v>34</v>
      </c>
      <c r="P1202" t="s">
        <v>34</v>
      </c>
    </row>
    <row r="1203" spans="1:16" x14ac:dyDescent="0.3">
      <c r="A1203">
        <v>41378</v>
      </c>
      <c r="B1203">
        <v>2013</v>
      </c>
      <c r="C1203">
        <v>4</v>
      </c>
      <c r="D1203">
        <v>16</v>
      </c>
      <c r="E1203">
        <v>4.6427079999999998</v>
      </c>
      <c r="F1203">
        <v>6.6739579999999998</v>
      </c>
      <c r="G1203">
        <v>5.2145830000000002</v>
      </c>
      <c r="H1203">
        <v>5.8677080000000004</v>
      </c>
      <c r="I1203">
        <v>6.5979169999999998</v>
      </c>
      <c r="J1203">
        <v>7.4375</v>
      </c>
      <c r="K1203" t="s">
        <v>34</v>
      </c>
      <c r="L1203" t="s">
        <v>34</v>
      </c>
      <c r="M1203" t="s">
        <v>34</v>
      </c>
      <c r="N1203" t="s">
        <v>34</v>
      </c>
      <c r="O1203" t="s">
        <v>34</v>
      </c>
      <c r="P1203" t="s">
        <v>34</v>
      </c>
    </row>
    <row r="1204" spans="1:16" x14ac:dyDescent="0.3">
      <c r="A1204">
        <v>41379</v>
      </c>
      <c r="B1204">
        <v>2013</v>
      </c>
      <c r="C1204">
        <v>4</v>
      </c>
      <c r="D1204">
        <v>17</v>
      </c>
      <c r="E1204">
        <v>4.9294739999999999</v>
      </c>
      <c r="F1204">
        <v>6.9526320000000004</v>
      </c>
      <c r="G1204">
        <v>5.4885419999999998</v>
      </c>
      <c r="H1204">
        <v>5.84</v>
      </c>
      <c r="I1204">
        <v>6.8333329999999997</v>
      </c>
      <c r="J1204">
        <v>7.8666669999999996</v>
      </c>
      <c r="K1204" t="s">
        <v>34</v>
      </c>
      <c r="L1204" t="s">
        <v>34</v>
      </c>
      <c r="M1204" t="s">
        <v>34</v>
      </c>
      <c r="N1204" t="s">
        <v>34</v>
      </c>
      <c r="O1204" t="s">
        <v>34</v>
      </c>
      <c r="P1204" t="s">
        <v>34</v>
      </c>
    </row>
    <row r="1205" spans="1:16" x14ac:dyDescent="0.3">
      <c r="A1205">
        <v>41380</v>
      </c>
      <c r="B1205">
        <v>2013</v>
      </c>
      <c r="C1205">
        <v>4</v>
      </c>
      <c r="D1205">
        <v>18</v>
      </c>
      <c r="E1205">
        <v>5.7578950000000004</v>
      </c>
      <c r="F1205">
        <v>6.9622450000000002</v>
      </c>
      <c r="G1205">
        <v>6.3364580000000004</v>
      </c>
      <c r="H1205">
        <v>5.953125</v>
      </c>
      <c r="I1205">
        <v>7.3072920000000003</v>
      </c>
      <c r="J1205">
        <v>8.6062499999999993</v>
      </c>
      <c r="K1205" t="s">
        <v>34</v>
      </c>
      <c r="L1205" t="s">
        <v>34</v>
      </c>
      <c r="M1205" t="s">
        <v>34</v>
      </c>
      <c r="N1205" t="s">
        <v>34</v>
      </c>
      <c r="O1205" t="s">
        <v>34</v>
      </c>
      <c r="P1205" t="s">
        <v>34</v>
      </c>
    </row>
    <row r="1206" spans="1:16" x14ac:dyDescent="0.3">
      <c r="A1206">
        <v>41381</v>
      </c>
      <c r="B1206">
        <v>2013</v>
      </c>
      <c r="C1206">
        <v>4</v>
      </c>
      <c r="D1206">
        <v>19</v>
      </c>
      <c r="E1206">
        <v>5.8250000000000002</v>
      </c>
      <c r="F1206">
        <v>7.2937500000000002</v>
      </c>
      <c r="G1206">
        <v>6.6229170000000002</v>
      </c>
      <c r="H1206">
        <v>5.8968749999999996</v>
      </c>
      <c r="I1206">
        <v>7.2536839999999998</v>
      </c>
      <c r="J1206">
        <v>8.6520829999999993</v>
      </c>
      <c r="K1206" t="s">
        <v>34</v>
      </c>
      <c r="L1206" t="s">
        <v>34</v>
      </c>
      <c r="M1206" t="s">
        <v>34</v>
      </c>
      <c r="N1206" t="s">
        <v>34</v>
      </c>
      <c r="O1206" t="s">
        <v>34</v>
      </c>
      <c r="P1206" t="s">
        <v>34</v>
      </c>
    </row>
    <row r="1207" spans="1:16" x14ac:dyDescent="0.3">
      <c r="A1207">
        <v>41382</v>
      </c>
      <c r="B1207">
        <v>2013</v>
      </c>
      <c r="C1207">
        <v>4</v>
      </c>
      <c r="D1207">
        <v>20</v>
      </c>
      <c r="E1207">
        <v>5.8802079999999997</v>
      </c>
      <c r="F1207">
        <v>7.0958329999999998</v>
      </c>
      <c r="G1207">
        <v>6.6166669999999996</v>
      </c>
      <c r="H1207">
        <v>6.0364579999999997</v>
      </c>
      <c r="I1207">
        <v>7.6041670000000003</v>
      </c>
      <c r="J1207">
        <v>8.8041669999999996</v>
      </c>
      <c r="K1207" t="s">
        <v>34</v>
      </c>
      <c r="L1207" t="s">
        <v>34</v>
      </c>
      <c r="M1207" t="s">
        <v>34</v>
      </c>
      <c r="N1207" t="s">
        <v>34</v>
      </c>
      <c r="O1207" t="s">
        <v>34</v>
      </c>
      <c r="P1207" t="s">
        <v>34</v>
      </c>
    </row>
    <row r="1208" spans="1:16" x14ac:dyDescent="0.3">
      <c r="A1208">
        <v>41383</v>
      </c>
      <c r="B1208">
        <v>2013</v>
      </c>
      <c r="C1208">
        <v>4</v>
      </c>
      <c r="D1208">
        <v>21</v>
      </c>
      <c r="E1208">
        <v>5.501042</v>
      </c>
      <c r="F1208">
        <v>7.3729170000000002</v>
      </c>
      <c r="G1208">
        <v>6.4031250000000002</v>
      </c>
      <c r="H1208">
        <v>6.0062499999999996</v>
      </c>
      <c r="I1208">
        <v>7.1208330000000002</v>
      </c>
      <c r="J1208">
        <v>8.5083330000000004</v>
      </c>
      <c r="K1208" t="s">
        <v>34</v>
      </c>
      <c r="L1208" t="s">
        <v>34</v>
      </c>
      <c r="M1208" t="s">
        <v>34</v>
      </c>
      <c r="N1208" t="s">
        <v>34</v>
      </c>
      <c r="O1208" t="s">
        <v>34</v>
      </c>
      <c r="P1208" t="s">
        <v>34</v>
      </c>
    </row>
    <row r="1209" spans="1:16" x14ac:dyDescent="0.3">
      <c r="A1209">
        <v>41384</v>
      </c>
      <c r="B1209">
        <v>2013</v>
      </c>
      <c r="C1209">
        <v>4</v>
      </c>
      <c r="D1209">
        <v>22</v>
      </c>
      <c r="E1209">
        <v>6.2511359999999998</v>
      </c>
      <c r="F1209">
        <v>6.6747249999999996</v>
      </c>
      <c r="G1209">
        <v>6.6479169999999996</v>
      </c>
      <c r="H1209">
        <v>6.1352270000000004</v>
      </c>
      <c r="I1209">
        <v>7.780208</v>
      </c>
      <c r="J1209">
        <v>8.9020829999999993</v>
      </c>
      <c r="K1209" t="s">
        <v>34</v>
      </c>
      <c r="L1209" t="s">
        <v>34</v>
      </c>
      <c r="M1209" t="s">
        <v>34</v>
      </c>
      <c r="N1209" t="s">
        <v>34</v>
      </c>
      <c r="O1209" t="s">
        <v>34</v>
      </c>
      <c r="P1209" t="s">
        <v>34</v>
      </c>
    </row>
    <row r="1210" spans="1:16" x14ac:dyDescent="0.3">
      <c r="A1210">
        <v>41385</v>
      </c>
      <c r="B1210">
        <v>2013</v>
      </c>
      <c r="C1210">
        <v>4</v>
      </c>
      <c r="D1210">
        <v>23</v>
      </c>
      <c r="E1210">
        <v>5.6145829999999997</v>
      </c>
      <c r="F1210">
        <v>7.1270829999999998</v>
      </c>
      <c r="G1210">
        <v>6.1489580000000004</v>
      </c>
      <c r="H1210">
        <v>6.1218750000000002</v>
      </c>
      <c r="I1210">
        <v>7.4406249999999998</v>
      </c>
      <c r="J1210">
        <v>9.1541669999999993</v>
      </c>
      <c r="K1210" t="s">
        <v>34</v>
      </c>
      <c r="L1210" t="s">
        <v>34</v>
      </c>
      <c r="M1210" t="s">
        <v>34</v>
      </c>
      <c r="N1210" t="s">
        <v>34</v>
      </c>
      <c r="O1210" t="s">
        <v>34</v>
      </c>
      <c r="P1210" t="s">
        <v>34</v>
      </c>
    </row>
    <row r="1211" spans="1:16" x14ac:dyDescent="0.3">
      <c r="A1211">
        <v>41386</v>
      </c>
      <c r="B1211">
        <v>2013</v>
      </c>
      <c r="C1211">
        <v>4</v>
      </c>
      <c r="D1211">
        <v>24</v>
      </c>
      <c r="E1211">
        <v>6.0364579999999997</v>
      </c>
      <c r="F1211">
        <v>7.2572919999999996</v>
      </c>
      <c r="G1211">
        <v>6.6312499999999996</v>
      </c>
      <c r="H1211">
        <v>6.2062499999999998</v>
      </c>
      <c r="I1211">
        <v>7.797917</v>
      </c>
      <c r="J1211">
        <v>9.2937499999999993</v>
      </c>
      <c r="K1211" t="s">
        <v>34</v>
      </c>
      <c r="L1211" t="s">
        <v>34</v>
      </c>
      <c r="M1211" t="s">
        <v>34</v>
      </c>
      <c r="N1211" t="s">
        <v>34</v>
      </c>
      <c r="O1211" t="s">
        <v>34</v>
      </c>
      <c r="P1211" t="s">
        <v>34</v>
      </c>
    </row>
    <row r="1212" spans="1:16" x14ac:dyDescent="0.3">
      <c r="A1212">
        <v>41387</v>
      </c>
      <c r="B1212">
        <v>2013</v>
      </c>
      <c r="C1212">
        <v>4</v>
      </c>
      <c r="D1212">
        <v>25</v>
      </c>
      <c r="E1212">
        <v>6.4760419999999996</v>
      </c>
      <c r="F1212">
        <v>7.9395829999999998</v>
      </c>
      <c r="G1212">
        <v>7.2479170000000002</v>
      </c>
      <c r="H1212">
        <v>6.1833330000000002</v>
      </c>
      <c r="I1212">
        <v>8.141667</v>
      </c>
      <c r="J1212">
        <v>9.8541670000000003</v>
      </c>
      <c r="K1212" t="s">
        <v>34</v>
      </c>
      <c r="L1212" t="s">
        <v>34</v>
      </c>
      <c r="M1212" t="s">
        <v>34</v>
      </c>
      <c r="N1212" t="s">
        <v>34</v>
      </c>
      <c r="O1212" t="s">
        <v>34</v>
      </c>
      <c r="P1212" t="s">
        <v>34</v>
      </c>
    </row>
    <row r="1213" spans="1:16" x14ac:dyDescent="0.3">
      <c r="A1213">
        <v>41388</v>
      </c>
      <c r="B1213">
        <v>2013</v>
      </c>
      <c r="C1213">
        <v>4</v>
      </c>
      <c r="D1213">
        <v>26</v>
      </c>
      <c r="E1213">
        <v>6.9145830000000004</v>
      </c>
      <c r="F1213">
        <v>8.1031250000000004</v>
      </c>
      <c r="G1213">
        <v>7.765625</v>
      </c>
      <c r="H1213">
        <v>6.2302080000000002</v>
      </c>
      <c r="I1213">
        <v>8.530208</v>
      </c>
      <c r="J1213">
        <v>10.356249999999999</v>
      </c>
      <c r="K1213" t="s">
        <v>34</v>
      </c>
      <c r="L1213" t="s">
        <v>34</v>
      </c>
      <c r="M1213" t="s">
        <v>34</v>
      </c>
      <c r="N1213" t="s">
        <v>34</v>
      </c>
      <c r="O1213" t="s">
        <v>34</v>
      </c>
      <c r="P1213" t="s">
        <v>34</v>
      </c>
    </row>
    <row r="1214" spans="1:16" x14ac:dyDescent="0.3">
      <c r="A1214">
        <v>41389</v>
      </c>
      <c r="B1214">
        <v>2013</v>
      </c>
      <c r="C1214">
        <v>4</v>
      </c>
      <c r="D1214">
        <v>27</v>
      </c>
      <c r="E1214">
        <v>7.0208329999999997</v>
      </c>
      <c r="F1214">
        <v>8.235417</v>
      </c>
      <c r="G1214">
        <v>7.8885420000000002</v>
      </c>
      <c r="H1214">
        <v>6.2374999999999998</v>
      </c>
      <c r="I1214">
        <v>8.6750000000000007</v>
      </c>
      <c r="J1214">
        <v>10.679167</v>
      </c>
      <c r="K1214" t="s">
        <v>34</v>
      </c>
      <c r="L1214" t="s">
        <v>34</v>
      </c>
      <c r="M1214" t="s">
        <v>34</v>
      </c>
      <c r="N1214" t="s">
        <v>34</v>
      </c>
      <c r="O1214" t="s">
        <v>34</v>
      </c>
      <c r="P1214" t="s">
        <v>34</v>
      </c>
    </row>
    <row r="1215" spans="1:16" x14ac:dyDescent="0.3">
      <c r="A1215">
        <v>41390</v>
      </c>
      <c r="B1215">
        <v>2013</v>
      </c>
      <c r="C1215">
        <v>4</v>
      </c>
      <c r="D1215">
        <v>28</v>
      </c>
      <c r="E1215">
        <v>6.9239579999999998</v>
      </c>
      <c r="F1215">
        <v>8.3718749999999993</v>
      </c>
      <c r="G1215">
        <v>7.8531250000000004</v>
      </c>
      <c r="H1215">
        <v>6.188542</v>
      </c>
      <c r="I1215">
        <v>8.5229169999999996</v>
      </c>
      <c r="J1215">
        <v>10.620832999999999</v>
      </c>
      <c r="K1215" t="s">
        <v>34</v>
      </c>
      <c r="L1215" t="s">
        <v>34</v>
      </c>
      <c r="M1215" t="s">
        <v>34</v>
      </c>
      <c r="N1215" t="s">
        <v>34</v>
      </c>
      <c r="O1215" t="s">
        <v>34</v>
      </c>
      <c r="P1215" t="s">
        <v>34</v>
      </c>
    </row>
    <row r="1216" spans="1:16" x14ac:dyDescent="0.3">
      <c r="A1216">
        <v>41391</v>
      </c>
      <c r="B1216">
        <v>2013</v>
      </c>
      <c r="C1216">
        <v>4</v>
      </c>
      <c r="D1216">
        <v>29</v>
      </c>
      <c r="E1216">
        <v>6.577083</v>
      </c>
      <c r="F1216">
        <v>8.2947919999999993</v>
      </c>
      <c r="G1216">
        <v>7.4958330000000002</v>
      </c>
      <c r="H1216">
        <v>6.1375000000000002</v>
      </c>
      <c r="I1216">
        <v>8.204167</v>
      </c>
      <c r="J1216">
        <v>10.270833</v>
      </c>
      <c r="K1216" t="s">
        <v>34</v>
      </c>
      <c r="L1216" t="s">
        <v>34</v>
      </c>
      <c r="M1216" t="s">
        <v>34</v>
      </c>
      <c r="N1216" t="s">
        <v>34</v>
      </c>
      <c r="O1216" t="s">
        <v>34</v>
      </c>
      <c r="P1216" t="s">
        <v>34</v>
      </c>
    </row>
    <row r="1217" spans="1:16" x14ac:dyDescent="0.3">
      <c r="A1217">
        <v>41392</v>
      </c>
      <c r="B1217">
        <v>2013</v>
      </c>
      <c r="C1217">
        <v>4</v>
      </c>
      <c r="D1217">
        <v>30</v>
      </c>
      <c r="E1217">
        <v>5.6843750000000002</v>
      </c>
      <c r="F1217">
        <v>8.0833329999999997</v>
      </c>
      <c r="G1217">
        <v>6.217708</v>
      </c>
      <c r="H1217">
        <v>6.1322919999999996</v>
      </c>
      <c r="I1217">
        <v>7.5802079999999998</v>
      </c>
      <c r="J1217">
        <v>9.0875000000000004</v>
      </c>
      <c r="K1217" t="s">
        <v>34</v>
      </c>
      <c r="L1217" t="s">
        <v>34</v>
      </c>
      <c r="M1217" t="s">
        <v>34</v>
      </c>
      <c r="N1217" t="s">
        <v>34</v>
      </c>
      <c r="O1217" t="s">
        <v>34</v>
      </c>
      <c r="P1217" t="s">
        <v>34</v>
      </c>
    </row>
    <row r="1218" spans="1:16" x14ac:dyDescent="0.3">
      <c r="A1218">
        <v>41393</v>
      </c>
      <c r="B1218">
        <v>2013</v>
      </c>
      <c r="C1218">
        <v>5</v>
      </c>
      <c r="D1218">
        <v>1</v>
      </c>
      <c r="E1218">
        <v>5.7166670000000002</v>
      </c>
      <c r="F1218">
        <v>8.3587629999999997</v>
      </c>
      <c r="G1218">
        <v>6.0895830000000002</v>
      </c>
      <c r="H1218">
        <v>6.1968750000000004</v>
      </c>
      <c r="I1218">
        <v>7.7010420000000002</v>
      </c>
      <c r="J1218">
        <v>9.0958330000000007</v>
      </c>
      <c r="K1218" t="s">
        <v>34</v>
      </c>
      <c r="L1218" t="s">
        <v>34</v>
      </c>
      <c r="M1218" t="s">
        <v>34</v>
      </c>
      <c r="N1218" t="s">
        <v>34</v>
      </c>
      <c r="O1218" t="s">
        <v>34</v>
      </c>
      <c r="P1218" t="s">
        <v>34</v>
      </c>
    </row>
    <row r="1219" spans="1:16" x14ac:dyDescent="0.3">
      <c r="A1219">
        <v>41394</v>
      </c>
      <c r="B1219">
        <v>2013</v>
      </c>
      <c r="C1219">
        <v>5</v>
      </c>
      <c r="D1219">
        <v>2</v>
      </c>
      <c r="E1219">
        <v>6.7791670000000002</v>
      </c>
      <c r="F1219">
        <v>8.5229169999999996</v>
      </c>
      <c r="G1219">
        <v>7.5333329999999998</v>
      </c>
      <c r="H1219">
        <v>6.1958330000000004</v>
      </c>
      <c r="I1219">
        <v>8.483333</v>
      </c>
      <c r="J1219">
        <v>9.9979169999999993</v>
      </c>
      <c r="K1219" t="s">
        <v>34</v>
      </c>
      <c r="L1219" t="s">
        <v>34</v>
      </c>
      <c r="M1219" t="s">
        <v>34</v>
      </c>
      <c r="N1219" t="s">
        <v>34</v>
      </c>
      <c r="O1219" t="s">
        <v>34</v>
      </c>
      <c r="P1219" t="s">
        <v>34</v>
      </c>
    </row>
    <row r="1220" spans="1:16" x14ac:dyDescent="0.3">
      <c r="A1220">
        <v>41395</v>
      </c>
      <c r="B1220">
        <v>2013</v>
      </c>
      <c r="C1220">
        <v>5</v>
      </c>
      <c r="D1220">
        <v>3</v>
      </c>
      <c r="E1220">
        <v>7.3989580000000004</v>
      </c>
      <c r="F1220">
        <v>8.704167</v>
      </c>
      <c r="G1220">
        <v>8.5500000000000007</v>
      </c>
      <c r="H1220">
        <v>6.2458330000000002</v>
      </c>
      <c r="I1220">
        <v>8.8656249999999996</v>
      </c>
      <c r="J1220">
        <v>10.654166999999999</v>
      </c>
      <c r="K1220" t="s">
        <v>34</v>
      </c>
      <c r="L1220" t="s">
        <v>34</v>
      </c>
      <c r="M1220" t="s">
        <v>34</v>
      </c>
      <c r="N1220" t="s">
        <v>34</v>
      </c>
      <c r="O1220" t="s">
        <v>34</v>
      </c>
      <c r="P1220" t="s">
        <v>34</v>
      </c>
    </row>
    <row r="1221" spans="1:16" x14ac:dyDescent="0.3">
      <c r="A1221">
        <v>41396</v>
      </c>
      <c r="B1221">
        <v>2013</v>
      </c>
      <c r="C1221">
        <v>5</v>
      </c>
      <c r="D1221">
        <v>4</v>
      </c>
      <c r="E1221">
        <v>7.4968750000000002</v>
      </c>
      <c r="F1221">
        <v>8.3812499999999996</v>
      </c>
      <c r="G1221">
        <v>8.9343749999999993</v>
      </c>
      <c r="H1221">
        <v>6.2604170000000003</v>
      </c>
      <c r="I1221">
        <v>9.014583</v>
      </c>
      <c r="J1221">
        <v>11.106249999999999</v>
      </c>
      <c r="K1221" t="s">
        <v>34</v>
      </c>
      <c r="L1221" t="s">
        <v>34</v>
      </c>
      <c r="M1221" t="s">
        <v>34</v>
      </c>
      <c r="N1221" t="s">
        <v>34</v>
      </c>
      <c r="O1221" t="s">
        <v>34</v>
      </c>
      <c r="P1221" t="s">
        <v>34</v>
      </c>
    </row>
    <row r="1222" spans="1:16" x14ac:dyDescent="0.3">
      <c r="A1222">
        <v>41397</v>
      </c>
      <c r="B1222">
        <v>2013</v>
      </c>
      <c r="C1222">
        <v>5</v>
      </c>
      <c r="D1222">
        <v>5</v>
      </c>
      <c r="E1222">
        <v>7.7625000000000002</v>
      </c>
      <c r="F1222">
        <v>8.4614580000000004</v>
      </c>
      <c r="G1222">
        <v>9.202083</v>
      </c>
      <c r="H1222">
        <v>6.3031249999999996</v>
      </c>
      <c r="I1222">
        <v>9.0826089999999997</v>
      </c>
      <c r="J1222">
        <v>11.268750000000001</v>
      </c>
      <c r="K1222" t="s">
        <v>34</v>
      </c>
      <c r="L1222" t="s">
        <v>34</v>
      </c>
      <c r="M1222" t="s">
        <v>34</v>
      </c>
      <c r="N1222" t="s">
        <v>34</v>
      </c>
      <c r="O1222" t="s">
        <v>34</v>
      </c>
      <c r="P1222" t="s">
        <v>34</v>
      </c>
    </row>
    <row r="1223" spans="1:16" x14ac:dyDescent="0.3">
      <c r="A1223">
        <v>41398</v>
      </c>
      <c r="B1223">
        <v>2013</v>
      </c>
      <c r="C1223">
        <v>5</v>
      </c>
      <c r="D1223">
        <v>6</v>
      </c>
      <c r="E1223">
        <v>8.1291670000000007</v>
      </c>
      <c r="F1223">
        <v>9.264583</v>
      </c>
      <c r="G1223">
        <v>9.5406250000000004</v>
      </c>
      <c r="H1223">
        <v>6.3780000000000001</v>
      </c>
      <c r="I1223">
        <v>9.485417</v>
      </c>
      <c r="J1223">
        <v>11.566667000000001</v>
      </c>
      <c r="K1223" t="s">
        <v>34</v>
      </c>
      <c r="L1223" t="s">
        <v>34</v>
      </c>
      <c r="M1223" t="s">
        <v>34</v>
      </c>
      <c r="N1223" t="s">
        <v>34</v>
      </c>
      <c r="O1223" t="s">
        <v>34</v>
      </c>
      <c r="P1223" t="s">
        <v>34</v>
      </c>
    </row>
    <row r="1224" spans="1:16" x14ac:dyDescent="0.3">
      <c r="A1224">
        <v>41399</v>
      </c>
      <c r="B1224">
        <v>2013</v>
      </c>
      <c r="C1224">
        <v>5</v>
      </c>
      <c r="D1224">
        <v>7</v>
      </c>
      <c r="E1224">
        <v>8.5625</v>
      </c>
      <c r="F1224">
        <v>9.2750000000000004</v>
      </c>
      <c r="G1224">
        <v>9.9625000000000004</v>
      </c>
      <c r="H1224">
        <v>6.4785709999999996</v>
      </c>
      <c r="I1224">
        <v>9.8093749999999993</v>
      </c>
      <c r="J1224">
        <v>11.80625</v>
      </c>
      <c r="K1224" t="s">
        <v>34</v>
      </c>
      <c r="L1224" t="s">
        <v>34</v>
      </c>
      <c r="M1224" t="s">
        <v>34</v>
      </c>
      <c r="N1224" t="s">
        <v>34</v>
      </c>
      <c r="O1224" t="s">
        <v>34</v>
      </c>
      <c r="P1224" t="s">
        <v>34</v>
      </c>
    </row>
    <row r="1225" spans="1:16" x14ac:dyDescent="0.3">
      <c r="A1225">
        <v>41400</v>
      </c>
      <c r="B1225">
        <v>2013</v>
      </c>
      <c r="C1225">
        <v>5</v>
      </c>
      <c r="D1225">
        <v>8</v>
      </c>
      <c r="E1225">
        <v>8.7270830000000004</v>
      </c>
      <c r="F1225">
        <v>9.2479169999999993</v>
      </c>
      <c r="G1225">
        <v>10.043749999999999</v>
      </c>
      <c r="H1225">
        <v>6.6385420000000002</v>
      </c>
      <c r="I1225">
        <v>9.8989580000000004</v>
      </c>
      <c r="J1225">
        <v>11.775</v>
      </c>
      <c r="K1225" t="s">
        <v>34</v>
      </c>
      <c r="L1225" t="s">
        <v>34</v>
      </c>
      <c r="M1225" t="s">
        <v>34</v>
      </c>
      <c r="N1225" t="s">
        <v>34</v>
      </c>
      <c r="O1225" t="s">
        <v>34</v>
      </c>
      <c r="P1225" t="s">
        <v>34</v>
      </c>
    </row>
    <row r="1226" spans="1:16" x14ac:dyDescent="0.3">
      <c r="A1226">
        <v>41401</v>
      </c>
      <c r="B1226">
        <v>2013</v>
      </c>
      <c r="C1226">
        <v>5</v>
      </c>
      <c r="D1226">
        <v>9</v>
      </c>
      <c r="E1226">
        <v>8.9702129999999993</v>
      </c>
      <c r="F1226">
        <v>10.205208000000001</v>
      </c>
      <c r="G1226">
        <v>10.5875</v>
      </c>
      <c r="H1226">
        <v>6.9</v>
      </c>
      <c r="I1226">
        <v>10.326041999999999</v>
      </c>
      <c r="J1226">
        <v>12.3125</v>
      </c>
      <c r="K1226" t="s">
        <v>34</v>
      </c>
      <c r="L1226" t="s">
        <v>34</v>
      </c>
      <c r="M1226" t="s">
        <v>34</v>
      </c>
      <c r="N1226" t="s">
        <v>34</v>
      </c>
      <c r="O1226" t="s">
        <v>34</v>
      </c>
      <c r="P1226" t="s">
        <v>34</v>
      </c>
    </row>
    <row r="1227" spans="1:16" x14ac:dyDescent="0.3">
      <c r="A1227">
        <v>41402</v>
      </c>
      <c r="B1227">
        <v>2013</v>
      </c>
      <c r="C1227">
        <v>5</v>
      </c>
      <c r="D1227">
        <v>10</v>
      </c>
      <c r="E1227">
        <v>9.2770829999999993</v>
      </c>
      <c r="F1227">
        <v>10.434374999999999</v>
      </c>
      <c r="G1227">
        <v>11.328125</v>
      </c>
      <c r="H1227">
        <v>6.875</v>
      </c>
      <c r="I1227">
        <v>10.682292</v>
      </c>
      <c r="J1227">
        <v>12.93125</v>
      </c>
      <c r="K1227" t="s">
        <v>34</v>
      </c>
      <c r="L1227" t="s">
        <v>34</v>
      </c>
      <c r="M1227" t="s">
        <v>34</v>
      </c>
      <c r="N1227" t="s">
        <v>34</v>
      </c>
      <c r="O1227" t="s">
        <v>34</v>
      </c>
      <c r="P1227" t="s">
        <v>34</v>
      </c>
    </row>
    <row r="1228" spans="1:16" x14ac:dyDescent="0.3">
      <c r="A1228">
        <v>41403</v>
      </c>
      <c r="B1228">
        <v>2013</v>
      </c>
      <c r="C1228">
        <v>5</v>
      </c>
      <c r="D1228">
        <v>11</v>
      </c>
      <c r="E1228">
        <v>9.749485</v>
      </c>
      <c r="F1228">
        <v>10.335417</v>
      </c>
      <c r="G1228">
        <v>11.816667000000001</v>
      </c>
      <c r="H1228">
        <v>6.5427080000000002</v>
      </c>
      <c r="I1228">
        <v>10.49375</v>
      </c>
      <c r="J1228">
        <v>13.102083</v>
      </c>
      <c r="K1228" t="s">
        <v>34</v>
      </c>
      <c r="L1228" t="s">
        <v>34</v>
      </c>
      <c r="M1228" t="s">
        <v>34</v>
      </c>
      <c r="N1228" t="s">
        <v>34</v>
      </c>
      <c r="O1228" t="s">
        <v>34</v>
      </c>
      <c r="P1228" t="s">
        <v>34</v>
      </c>
    </row>
    <row r="1229" spans="1:16" x14ac:dyDescent="0.3">
      <c r="A1229">
        <v>41404</v>
      </c>
      <c r="B1229">
        <v>2013</v>
      </c>
      <c r="C1229">
        <v>5</v>
      </c>
      <c r="D1229">
        <v>12</v>
      </c>
      <c r="E1229">
        <v>9.8968749999999996</v>
      </c>
      <c r="F1229">
        <v>10.320833</v>
      </c>
      <c r="G1229">
        <v>12.09375</v>
      </c>
      <c r="H1229">
        <v>6.5656249999999998</v>
      </c>
      <c r="I1229">
        <v>10.669791999999999</v>
      </c>
      <c r="J1229">
        <v>12.925000000000001</v>
      </c>
      <c r="K1229" t="s">
        <v>34</v>
      </c>
      <c r="L1229" t="s">
        <v>34</v>
      </c>
      <c r="M1229" t="s">
        <v>34</v>
      </c>
      <c r="N1229" t="s">
        <v>34</v>
      </c>
      <c r="O1229" t="s">
        <v>34</v>
      </c>
      <c r="P1229" t="s">
        <v>34</v>
      </c>
    </row>
    <row r="1230" spans="1:16" x14ac:dyDescent="0.3">
      <c r="A1230">
        <v>41405</v>
      </c>
      <c r="B1230">
        <v>2013</v>
      </c>
      <c r="C1230">
        <v>5</v>
      </c>
      <c r="D1230">
        <v>13</v>
      </c>
      <c r="E1230">
        <v>9.1364579999999993</v>
      </c>
      <c r="F1230">
        <v>10.736458000000001</v>
      </c>
      <c r="G1230">
        <v>11.132292</v>
      </c>
      <c r="H1230">
        <v>6.5416670000000003</v>
      </c>
      <c r="I1230">
        <v>9.8041669999999996</v>
      </c>
      <c r="J1230">
        <v>12.608333</v>
      </c>
      <c r="K1230" t="s">
        <v>34</v>
      </c>
      <c r="L1230" t="s">
        <v>34</v>
      </c>
      <c r="M1230" t="s">
        <v>34</v>
      </c>
      <c r="N1230" t="s">
        <v>34</v>
      </c>
      <c r="O1230" t="s">
        <v>34</v>
      </c>
      <c r="P1230" t="s">
        <v>34</v>
      </c>
    </row>
    <row r="1231" spans="1:16" x14ac:dyDescent="0.3">
      <c r="A1231">
        <v>41406</v>
      </c>
      <c r="B1231">
        <v>2013</v>
      </c>
      <c r="C1231">
        <v>5</v>
      </c>
      <c r="D1231">
        <v>14</v>
      </c>
      <c r="E1231">
        <v>8.9708330000000007</v>
      </c>
      <c r="F1231">
        <v>10.307292</v>
      </c>
      <c r="G1231">
        <v>10.284375000000001</v>
      </c>
      <c r="H1231">
        <v>6.5697919999999996</v>
      </c>
      <c r="I1231">
        <v>10.222917000000001</v>
      </c>
      <c r="J1231">
        <v>11.737500000000001</v>
      </c>
      <c r="K1231" t="s">
        <v>34</v>
      </c>
      <c r="L1231" t="s">
        <v>34</v>
      </c>
      <c r="M1231" t="s">
        <v>34</v>
      </c>
      <c r="N1231" t="s">
        <v>34</v>
      </c>
      <c r="O1231" t="s">
        <v>34</v>
      </c>
      <c r="P1231" t="s">
        <v>34</v>
      </c>
    </row>
    <row r="1232" spans="1:16" x14ac:dyDescent="0.3">
      <c r="A1232">
        <v>41407</v>
      </c>
      <c r="B1232">
        <v>2013</v>
      </c>
      <c r="C1232">
        <v>5</v>
      </c>
      <c r="D1232">
        <v>15</v>
      </c>
      <c r="E1232">
        <v>8.4260420000000007</v>
      </c>
      <c r="F1232">
        <v>10.676042000000001</v>
      </c>
      <c r="G1232">
        <v>9.5187500000000007</v>
      </c>
      <c r="H1232">
        <v>6.5645829999999998</v>
      </c>
      <c r="I1232">
        <v>9.59375</v>
      </c>
      <c r="J1232">
        <v>11.487500000000001</v>
      </c>
      <c r="K1232" t="s">
        <v>34</v>
      </c>
      <c r="L1232" t="s">
        <v>34</v>
      </c>
      <c r="M1232" t="s">
        <v>34</v>
      </c>
      <c r="N1232" t="s">
        <v>34</v>
      </c>
      <c r="O1232" t="s">
        <v>34</v>
      </c>
      <c r="P1232" t="s">
        <v>34</v>
      </c>
    </row>
    <row r="1233" spans="1:16" x14ac:dyDescent="0.3">
      <c r="A1233">
        <v>41408</v>
      </c>
      <c r="B1233">
        <v>2013</v>
      </c>
      <c r="C1233">
        <v>5</v>
      </c>
      <c r="D1233">
        <v>16</v>
      </c>
      <c r="E1233">
        <v>8.1125000000000007</v>
      </c>
      <c r="F1233">
        <v>10.694948999999999</v>
      </c>
      <c r="G1233">
        <v>9.3697920000000003</v>
      </c>
      <c r="H1233">
        <v>6.6</v>
      </c>
      <c r="I1233">
        <v>9.2947919999999993</v>
      </c>
      <c r="J1233">
        <v>10.80625</v>
      </c>
      <c r="K1233" t="s">
        <v>34</v>
      </c>
      <c r="L1233" t="s">
        <v>34</v>
      </c>
      <c r="M1233" t="s">
        <v>34</v>
      </c>
      <c r="N1233" t="s">
        <v>34</v>
      </c>
      <c r="O1233" t="s">
        <v>34</v>
      </c>
      <c r="P1233" t="s">
        <v>34</v>
      </c>
    </row>
    <row r="1234" spans="1:16" x14ac:dyDescent="0.3">
      <c r="A1234">
        <v>41409</v>
      </c>
      <c r="B1234">
        <v>2013</v>
      </c>
      <c r="C1234">
        <v>5</v>
      </c>
      <c r="D1234">
        <v>17</v>
      </c>
      <c r="E1234">
        <v>8.03125</v>
      </c>
      <c r="F1234">
        <v>11.085566999999999</v>
      </c>
      <c r="G1234">
        <v>9.4187499999999993</v>
      </c>
      <c r="H1234">
        <v>6.6166669999999996</v>
      </c>
      <c r="I1234">
        <v>9.452083</v>
      </c>
      <c r="J1234">
        <v>10.620832999999999</v>
      </c>
      <c r="K1234" t="s">
        <v>34</v>
      </c>
      <c r="L1234" t="s">
        <v>34</v>
      </c>
      <c r="M1234" t="s">
        <v>34</v>
      </c>
      <c r="N1234" t="s">
        <v>34</v>
      </c>
      <c r="O1234" t="s">
        <v>34</v>
      </c>
      <c r="P1234" t="s">
        <v>34</v>
      </c>
    </row>
    <row r="1235" spans="1:16" x14ac:dyDescent="0.3">
      <c r="A1235">
        <v>41410</v>
      </c>
      <c r="B1235">
        <v>2013</v>
      </c>
      <c r="C1235">
        <v>5</v>
      </c>
      <c r="D1235">
        <v>18</v>
      </c>
      <c r="E1235">
        <v>7.7874999999999996</v>
      </c>
      <c r="F1235">
        <v>10.754167000000001</v>
      </c>
      <c r="G1235">
        <v>9.139583</v>
      </c>
      <c r="H1235">
        <v>6.6052080000000002</v>
      </c>
      <c r="I1235">
        <v>8.9791670000000003</v>
      </c>
      <c r="J1235">
        <v>10.547917</v>
      </c>
      <c r="K1235" t="s">
        <v>34</v>
      </c>
      <c r="L1235" t="s">
        <v>34</v>
      </c>
      <c r="M1235" t="s">
        <v>34</v>
      </c>
      <c r="N1235" t="s">
        <v>34</v>
      </c>
      <c r="O1235" t="s">
        <v>34</v>
      </c>
      <c r="P1235" t="s">
        <v>34</v>
      </c>
    </row>
    <row r="1236" spans="1:16" x14ac:dyDescent="0.3">
      <c r="A1236">
        <v>41411</v>
      </c>
      <c r="B1236">
        <v>2013</v>
      </c>
      <c r="C1236">
        <v>5</v>
      </c>
      <c r="D1236">
        <v>19</v>
      </c>
      <c r="E1236">
        <v>8.3947369999999992</v>
      </c>
      <c r="F1236">
        <v>10.61875</v>
      </c>
      <c r="G1236">
        <v>9.4979169999999993</v>
      </c>
      <c r="H1236">
        <v>6.639583</v>
      </c>
      <c r="I1236">
        <v>9.5270829999999993</v>
      </c>
      <c r="J1236">
        <v>10.410417000000001</v>
      </c>
      <c r="K1236" t="s">
        <v>34</v>
      </c>
      <c r="L1236" t="s">
        <v>34</v>
      </c>
      <c r="M1236" t="s">
        <v>34</v>
      </c>
      <c r="N1236" t="s">
        <v>34</v>
      </c>
      <c r="O1236" t="s">
        <v>34</v>
      </c>
      <c r="P1236" t="s">
        <v>34</v>
      </c>
    </row>
    <row r="1237" spans="1:16" x14ac:dyDescent="0.3">
      <c r="A1237">
        <v>41412</v>
      </c>
      <c r="B1237">
        <v>2013</v>
      </c>
      <c r="C1237">
        <v>5</v>
      </c>
      <c r="D1237">
        <v>20</v>
      </c>
      <c r="E1237">
        <v>8.5875000000000004</v>
      </c>
      <c r="F1237">
        <v>10.538542</v>
      </c>
      <c r="G1237">
        <v>9.6468749999999996</v>
      </c>
      <c r="H1237">
        <v>6.6677080000000002</v>
      </c>
      <c r="I1237">
        <v>9.7791669999999993</v>
      </c>
      <c r="J1237">
        <v>11.579167</v>
      </c>
      <c r="K1237" t="s">
        <v>34</v>
      </c>
      <c r="L1237" t="s">
        <v>34</v>
      </c>
      <c r="M1237" t="s">
        <v>34</v>
      </c>
      <c r="N1237" t="s">
        <v>34</v>
      </c>
      <c r="O1237" t="s">
        <v>34</v>
      </c>
      <c r="P1237" t="s">
        <v>34</v>
      </c>
    </row>
    <row r="1238" spans="1:16" x14ac:dyDescent="0.3">
      <c r="A1238">
        <v>41413</v>
      </c>
      <c r="B1238">
        <v>2013</v>
      </c>
      <c r="C1238">
        <v>5</v>
      </c>
      <c r="D1238">
        <v>21</v>
      </c>
      <c r="E1238">
        <v>7.735417</v>
      </c>
      <c r="F1238">
        <v>10.472917000000001</v>
      </c>
      <c r="G1238">
        <v>9.28125</v>
      </c>
      <c r="H1238">
        <v>6.6979379999999997</v>
      </c>
      <c r="I1238">
        <v>8.796875</v>
      </c>
      <c r="J1238">
        <v>11.152082999999999</v>
      </c>
      <c r="K1238" t="s">
        <v>34</v>
      </c>
      <c r="L1238" t="s">
        <v>34</v>
      </c>
      <c r="M1238" t="s">
        <v>34</v>
      </c>
      <c r="N1238" t="s">
        <v>34</v>
      </c>
      <c r="O1238" t="s">
        <v>34</v>
      </c>
      <c r="P1238" t="s">
        <v>34</v>
      </c>
    </row>
    <row r="1239" spans="1:16" x14ac:dyDescent="0.3">
      <c r="A1239">
        <v>41414</v>
      </c>
      <c r="B1239">
        <v>2013</v>
      </c>
      <c r="C1239">
        <v>5</v>
      </c>
      <c r="D1239">
        <v>22</v>
      </c>
      <c r="E1239">
        <v>5.9041240000000004</v>
      </c>
      <c r="F1239">
        <v>10.174467999999999</v>
      </c>
      <c r="G1239">
        <v>6.2010420000000002</v>
      </c>
      <c r="H1239">
        <v>6.7010310000000004</v>
      </c>
      <c r="I1239">
        <v>7.6312499999999996</v>
      </c>
      <c r="J1239">
        <v>8.7520830000000007</v>
      </c>
      <c r="K1239" t="s">
        <v>34</v>
      </c>
      <c r="L1239" t="s">
        <v>34</v>
      </c>
      <c r="M1239" t="s">
        <v>34</v>
      </c>
      <c r="N1239" t="s">
        <v>34</v>
      </c>
      <c r="O1239" t="s">
        <v>34</v>
      </c>
      <c r="P1239" t="s">
        <v>34</v>
      </c>
    </row>
    <row r="1240" spans="1:16" x14ac:dyDescent="0.3">
      <c r="A1240">
        <v>41415</v>
      </c>
      <c r="B1240">
        <v>2013</v>
      </c>
      <c r="C1240">
        <v>5</v>
      </c>
      <c r="D1240">
        <v>23</v>
      </c>
      <c r="E1240">
        <v>6.4957890000000003</v>
      </c>
      <c r="F1240">
        <v>9.7229170000000007</v>
      </c>
      <c r="G1240">
        <v>6.6687500000000002</v>
      </c>
      <c r="H1240">
        <v>6.7447920000000003</v>
      </c>
      <c r="I1240">
        <v>8.2874999999999996</v>
      </c>
      <c r="J1240">
        <v>8.7624999999999993</v>
      </c>
      <c r="K1240" t="s">
        <v>34</v>
      </c>
      <c r="L1240" t="s">
        <v>34</v>
      </c>
      <c r="M1240" t="s">
        <v>34</v>
      </c>
      <c r="N1240" t="s">
        <v>34</v>
      </c>
      <c r="O1240" t="s">
        <v>34</v>
      </c>
      <c r="P1240" t="s">
        <v>34</v>
      </c>
    </row>
    <row r="1241" spans="1:16" x14ac:dyDescent="0.3">
      <c r="A1241">
        <v>41416</v>
      </c>
      <c r="B1241">
        <v>2013</v>
      </c>
      <c r="C1241">
        <v>5</v>
      </c>
      <c r="D1241">
        <v>24</v>
      </c>
      <c r="E1241">
        <v>6.873958</v>
      </c>
      <c r="F1241">
        <v>10.287629000000001</v>
      </c>
      <c r="G1241">
        <v>7.15</v>
      </c>
      <c r="H1241">
        <v>6.7437500000000004</v>
      </c>
      <c r="I1241">
        <v>8.7437500000000004</v>
      </c>
      <c r="J1241">
        <v>9.8520830000000004</v>
      </c>
      <c r="K1241" t="s">
        <v>34</v>
      </c>
      <c r="L1241" t="s">
        <v>34</v>
      </c>
      <c r="M1241" t="s">
        <v>34</v>
      </c>
      <c r="N1241" t="s">
        <v>34</v>
      </c>
      <c r="O1241" t="s">
        <v>34</v>
      </c>
      <c r="P1241" t="s">
        <v>34</v>
      </c>
    </row>
    <row r="1242" spans="1:16" x14ac:dyDescent="0.3">
      <c r="A1242">
        <v>41417</v>
      </c>
      <c r="B1242">
        <v>2013</v>
      </c>
      <c r="C1242">
        <v>5</v>
      </c>
      <c r="D1242">
        <v>25</v>
      </c>
      <c r="E1242">
        <v>7.5729170000000003</v>
      </c>
      <c r="F1242">
        <v>10.316667000000001</v>
      </c>
      <c r="G1242">
        <v>7.9416669999999998</v>
      </c>
      <c r="H1242">
        <v>6.8125</v>
      </c>
      <c r="I1242">
        <v>9.4093750000000007</v>
      </c>
      <c r="J1242">
        <v>11.004167000000001</v>
      </c>
      <c r="K1242" t="s">
        <v>34</v>
      </c>
      <c r="L1242" t="s">
        <v>34</v>
      </c>
      <c r="M1242" t="s">
        <v>34</v>
      </c>
      <c r="N1242" t="s">
        <v>34</v>
      </c>
      <c r="O1242" t="s">
        <v>34</v>
      </c>
      <c r="P1242" t="s">
        <v>34</v>
      </c>
    </row>
    <row r="1243" spans="1:16" x14ac:dyDescent="0.3">
      <c r="A1243">
        <v>41418</v>
      </c>
      <c r="B1243">
        <v>2013</v>
      </c>
      <c r="C1243">
        <v>5</v>
      </c>
      <c r="D1243">
        <v>26</v>
      </c>
      <c r="E1243">
        <v>7.7239579999999997</v>
      </c>
      <c r="F1243">
        <v>10.588542</v>
      </c>
      <c r="G1243">
        <v>8.3354169999999996</v>
      </c>
      <c r="H1243">
        <v>6.8854170000000003</v>
      </c>
      <c r="I1243">
        <v>9.3052080000000004</v>
      </c>
      <c r="J1243">
        <v>11.785417000000001</v>
      </c>
      <c r="K1243" t="s">
        <v>34</v>
      </c>
      <c r="L1243" t="s">
        <v>34</v>
      </c>
      <c r="M1243" t="s">
        <v>34</v>
      </c>
      <c r="N1243" t="s">
        <v>34</v>
      </c>
      <c r="O1243" t="s">
        <v>34</v>
      </c>
      <c r="P1243" t="s">
        <v>34</v>
      </c>
    </row>
    <row r="1244" spans="1:16" x14ac:dyDescent="0.3">
      <c r="A1244">
        <v>41419</v>
      </c>
      <c r="B1244">
        <v>2013</v>
      </c>
      <c r="C1244">
        <v>5</v>
      </c>
      <c r="D1244">
        <v>27</v>
      </c>
      <c r="E1244">
        <v>7.3781249999999998</v>
      </c>
      <c r="F1244">
        <v>10.504167000000001</v>
      </c>
      <c r="G1244">
        <v>7.9635420000000003</v>
      </c>
      <c r="H1244">
        <v>6.8572920000000002</v>
      </c>
      <c r="I1244">
        <v>8.7604170000000003</v>
      </c>
      <c r="J1244">
        <v>10.672917</v>
      </c>
      <c r="K1244" t="s">
        <v>34</v>
      </c>
      <c r="L1244" t="s">
        <v>34</v>
      </c>
      <c r="M1244" t="s">
        <v>34</v>
      </c>
      <c r="N1244" t="s">
        <v>34</v>
      </c>
      <c r="O1244" t="s">
        <v>34</v>
      </c>
      <c r="P1244" t="s">
        <v>34</v>
      </c>
    </row>
    <row r="1245" spans="1:16" x14ac:dyDescent="0.3">
      <c r="A1245">
        <v>41420</v>
      </c>
      <c r="B1245">
        <v>2013</v>
      </c>
      <c r="C1245">
        <v>5</v>
      </c>
      <c r="D1245">
        <v>28</v>
      </c>
      <c r="E1245">
        <v>7.7406249999999996</v>
      </c>
      <c r="F1245">
        <v>10.396875</v>
      </c>
      <c r="G1245">
        <v>8.1958330000000004</v>
      </c>
      <c r="H1245">
        <v>6.9968750000000002</v>
      </c>
      <c r="I1245">
        <v>9.2687500000000007</v>
      </c>
      <c r="J1245">
        <v>10.597917000000001</v>
      </c>
      <c r="K1245" t="s">
        <v>34</v>
      </c>
      <c r="L1245" t="s">
        <v>34</v>
      </c>
      <c r="M1245" t="s">
        <v>34</v>
      </c>
      <c r="N1245" t="s">
        <v>34</v>
      </c>
      <c r="O1245" t="s">
        <v>34</v>
      </c>
      <c r="P1245" t="s">
        <v>34</v>
      </c>
    </row>
    <row r="1246" spans="1:16" x14ac:dyDescent="0.3">
      <c r="A1246">
        <v>41421</v>
      </c>
      <c r="B1246">
        <v>2013</v>
      </c>
      <c r="C1246">
        <v>5</v>
      </c>
      <c r="D1246">
        <v>29</v>
      </c>
      <c r="E1246">
        <v>7.7781250000000002</v>
      </c>
      <c r="F1246">
        <v>10.847917000000001</v>
      </c>
      <c r="G1246">
        <v>8.1445650000000001</v>
      </c>
      <c r="H1246">
        <v>6.9510420000000002</v>
      </c>
      <c r="I1246">
        <v>9.0979170000000007</v>
      </c>
      <c r="J1246">
        <v>11.047917</v>
      </c>
      <c r="K1246" t="s">
        <v>34</v>
      </c>
      <c r="L1246" t="s">
        <v>34</v>
      </c>
      <c r="M1246" t="s">
        <v>34</v>
      </c>
      <c r="N1246" t="s">
        <v>34</v>
      </c>
      <c r="O1246" t="s">
        <v>34</v>
      </c>
      <c r="P1246" t="s">
        <v>34</v>
      </c>
    </row>
    <row r="1247" spans="1:16" x14ac:dyDescent="0.3">
      <c r="A1247">
        <v>41422</v>
      </c>
      <c r="B1247">
        <v>2013</v>
      </c>
      <c r="C1247">
        <v>5</v>
      </c>
      <c r="D1247">
        <v>30</v>
      </c>
      <c r="E1247">
        <v>7.2135420000000003</v>
      </c>
      <c r="F1247">
        <v>9.6520829999999993</v>
      </c>
      <c r="G1247">
        <v>7.6437499999999998</v>
      </c>
      <c r="H1247">
        <v>7.1208330000000002</v>
      </c>
      <c r="I1247">
        <v>8.842708</v>
      </c>
      <c r="J1247">
        <v>10.460417</v>
      </c>
      <c r="K1247" t="s">
        <v>34</v>
      </c>
      <c r="L1247" t="s">
        <v>34</v>
      </c>
      <c r="M1247" t="s">
        <v>34</v>
      </c>
      <c r="N1247" t="s">
        <v>34</v>
      </c>
      <c r="O1247" t="s">
        <v>34</v>
      </c>
      <c r="P1247" t="s">
        <v>34</v>
      </c>
    </row>
    <row r="1248" spans="1:16" x14ac:dyDescent="0.3">
      <c r="A1248">
        <v>41423</v>
      </c>
      <c r="B1248">
        <v>2013</v>
      </c>
      <c r="C1248">
        <v>5</v>
      </c>
      <c r="D1248">
        <v>31</v>
      </c>
      <c r="E1248">
        <v>7.7947920000000002</v>
      </c>
      <c r="F1248">
        <v>9.920833</v>
      </c>
      <c r="G1248">
        <v>8.172917</v>
      </c>
      <c r="H1248">
        <v>7.2249999999999996</v>
      </c>
      <c r="I1248">
        <v>9.4562500000000007</v>
      </c>
      <c r="J1248">
        <v>10.966666999999999</v>
      </c>
      <c r="K1248" t="s">
        <v>34</v>
      </c>
      <c r="L1248" t="s">
        <v>34</v>
      </c>
      <c r="M1248" t="s">
        <v>34</v>
      </c>
      <c r="N1248" t="s">
        <v>34</v>
      </c>
      <c r="O1248" t="s">
        <v>34</v>
      </c>
      <c r="P1248" t="s">
        <v>34</v>
      </c>
    </row>
    <row r="1249" spans="1:16" x14ac:dyDescent="0.3">
      <c r="A1249">
        <v>41424</v>
      </c>
      <c r="B1249">
        <v>2013</v>
      </c>
      <c r="C1249">
        <v>6</v>
      </c>
      <c r="D1249">
        <v>1</v>
      </c>
      <c r="E1249">
        <v>8.5031250000000007</v>
      </c>
      <c r="F1249">
        <v>9.9875000000000007</v>
      </c>
      <c r="G1249">
        <v>9.1282610000000002</v>
      </c>
      <c r="H1249">
        <v>7.2583330000000004</v>
      </c>
      <c r="I1249">
        <v>9.983333</v>
      </c>
      <c r="J1249">
        <v>12.1</v>
      </c>
      <c r="K1249" t="s">
        <v>34</v>
      </c>
      <c r="L1249" t="s">
        <v>34</v>
      </c>
      <c r="M1249" t="s">
        <v>34</v>
      </c>
      <c r="N1249" t="s">
        <v>34</v>
      </c>
      <c r="O1249" t="s">
        <v>34</v>
      </c>
      <c r="P1249" t="s">
        <v>34</v>
      </c>
    </row>
    <row r="1250" spans="1:16" x14ac:dyDescent="0.3">
      <c r="A1250">
        <v>41425</v>
      </c>
      <c r="B1250">
        <v>2013</v>
      </c>
      <c r="C1250">
        <v>6</v>
      </c>
      <c r="D1250">
        <v>2</v>
      </c>
      <c r="E1250">
        <v>9.1854169999999993</v>
      </c>
      <c r="F1250">
        <v>10.065625000000001</v>
      </c>
      <c r="G1250">
        <v>9.9083330000000007</v>
      </c>
      <c r="H1250">
        <v>7.3177079999999997</v>
      </c>
      <c r="I1250">
        <v>10.559374999999999</v>
      </c>
      <c r="J1250">
        <v>12.55</v>
      </c>
      <c r="K1250" t="s">
        <v>34</v>
      </c>
      <c r="L1250" t="s">
        <v>34</v>
      </c>
      <c r="M1250" t="s">
        <v>34</v>
      </c>
      <c r="N1250" t="s">
        <v>34</v>
      </c>
      <c r="O1250" t="s">
        <v>34</v>
      </c>
      <c r="P1250" t="s">
        <v>34</v>
      </c>
    </row>
    <row r="1251" spans="1:16" x14ac:dyDescent="0.3">
      <c r="A1251">
        <v>41426</v>
      </c>
      <c r="B1251">
        <v>2013</v>
      </c>
      <c r="C1251">
        <v>6</v>
      </c>
      <c r="D1251">
        <v>3</v>
      </c>
      <c r="E1251">
        <v>9.0906249999999993</v>
      </c>
      <c r="F1251">
        <v>10.597917000000001</v>
      </c>
      <c r="G1251">
        <v>9.921875</v>
      </c>
      <c r="H1251">
        <v>7.3375000000000004</v>
      </c>
      <c r="I1251">
        <v>10.548958000000001</v>
      </c>
      <c r="J1251">
        <v>13.13125</v>
      </c>
      <c r="K1251" t="s">
        <v>34</v>
      </c>
      <c r="L1251" t="s">
        <v>34</v>
      </c>
      <c r="M1251" t="s">
        <v>34</v>
      </c>
      <c r="N1251" t="s">
        <v>34</v>
      </c>
      <c r="O1251" t="s">
        <v>34</v>
      </c>
      <c r="P1251" t="s">
        <v>34</v>
      </c>
    </row>
    <row r="1252" spans="1:16" x14ac:dyDescent="0.3">
      <c r="A1252">
        <v>41427</v>
      </c>
      <c r="B1252">
        <v>2013</v>
      </c>
      <c r="C1252">
        <v>6</v>
      </c>
      <c r="D1252">
        <v>4</v>
      </c>
      <c r="E1252">
        <v>9.6302079999999997</v>
      </c>
      <c r="F1252">
        <v>11.28125</v>
      </c>
      <c r="G1252">
        <v>10.644792000000001</v>
      </c>
      <c r="H1252">
        <v>7.360417</v>
      </c>
      <c r="I1252">
        <v>11.017708000000001</v>
      </c>
      <c r="J1252">
        <v>13.460417</v>
      </c>
      <c r="K1252" t="s">
        <v>34</v>
      </c>
      <c r="L1252" t="s">
        <v>34</v>
      </c>
      <c r="M1252" t="s">
        <v>34</v>
      </c>
      <c r="N1252" t="s">
        <v>34</v>
      </c>
      <c r="O1252" t="s">
        <v>34</v>
      </c>
      <c r="P1252" t="s">
        <v>34</v>
      </c>
    </row>
    <row r="1253" spans="1:16" x14ac:dyDescent="0.3">
      <c r="A1253">
        <v>41428</v>
      </c>
      <c r="B1253">
        <v>2013</v>
      </c>
      <c r="C1253">
        <v>6</v>
      </c>
      <c r="D1253">
        <v>5</v>
      </c>
      <c r="E1253">
        <v>10.229167</v>
      </c>
      <c r="F1253">
        <v>11.352083</v>
      </c>
      <c r="G1253">
        <v>11.536458</v>
      </c>
      <c r="H1253">
        <v>7.4124999999999996</v>
      </c>
      <c r="I1253">
        <v>11.413542</v>
      </c>
      <c r="J1253">
        <v>14.164583</v>
      </c>
      <c r="K1253" t="s">
        <v>34</v>
      </c>
      <c r="L1253" t="s">
        <v>34</v>
      </c>
      <c r="M1253" t="s">
        <v>34</v>
      </c>
      <c r="N1253" t="s">
        <v>34</v>
      </c>
      <c r="O1253" t="s">
        <v>34</v>
      </c>
      <c r="P1253" t="s">
        <v>34</v>
      </c>
    </row>
    <row r="1254" spans="1:16" x14ac:dyDescent="0.3">
      <c r="A1254">
        <v>41429</v>
      </c>
      <c r="B1254">
        <v>2013</v>
      </c>
      <c r="C1254">
        <v>6</v>
      </c>
      <c r="D1254">
        <v>6</v>
      </c>
      <c r="E1254">
        <v>10.612500000000001</v>
      </c>
      <c r="F1254">
        <v>11.463542</v>
      </c>
      <c r="G1254">
        <v>12.168749999999999</v>
      </c>
      <c r="H1254">
        <v>7.438542</v>
      </c>
      <c r="I1254">
        <v>11.677083</v>
      </c>
      <c r="J1254">
        <v>14.677083</v>
      </c>
      <c r="K1254" t="s">
        <v>34</v>
      </c>
      <c r="L1254" t="s">
        <v>34</v>
      </c>
      <c r="M1254" t="s">
        <v>34</v>
      </c>
      <c r="N1254" t="s">
        <v>34</v>
      </c>
      <c r="O1254" t="s">
        <v>34</v>
      </c>
      <c r="P1254" t="s">
        <v>34</v>
      </c>
    </row>
    <row r="1255" spans="1:16" x14ac:dyDescent="0.3">
      <c r="A1255">
        <v>41430</v>
      </c>
      <c r="B1255">
        <v>2013</v>
      </c>
      <c r="C1255">
        <v>6</v>
      </c>
      <c r="D1255">
        <v>7</v>
      </c>
      <c r="E1255">
        <v>10.833333</v>
      </c>
      <c r="F1255">
        <v>11.6875</v>
      </c>
      <c r="G1255">
        <v>12.642708000000001</v>
      </c>
      <c r="H1255">
        <v>7.4239579999999998</v>
      </c>
      <c r="I1255">
        <v>11.910417000000001</v>
      </c>
      <c r="J1255">
        <v>14.929167</v>
      </c>
      <c r="K1255" t="s">
        <v>34</v>
      </c>
      <c r="L1255" t="s">
        <v>34</v>
      </c>
      <c r="M1255" t="s">
        <v>34</v>
      </c>
      <c r="N1255" t="s">
        <v>34</v>
      </c>
      <c r="O1255" t="s">
        <v>34</v>
      </c>
      <c r="P1255" t="s">
        <v>34</v>
      </c>
    </row>
    <row r="1256" spans="1:16" x14ac:dyDescent="0.3">
      <c r="A1256">
        <v>41431</v>
      </c>
      <c r="B1256">
        <v>2013</v>
      </c>
      <c r="C1256">
        <v>6</v>
      </c>
      <c r="D1256">
        <v>8</v>
      </c>
      <c r="E1256">
        <v>10.730207999999999</v>
      </c>
      <c r="F1256">
        <v>11.870832999999999</v>
      </c>
      <c r="G1256">
        <v>12.776087</v>
      </c>
      <c r="H1256">
        <v>7.4322920000000003</v>
      </c>
      <c r="I1256">
        <v>11.970833000000001</v>
      </c>
      <c r="J1256">
        <v>15.106249999999999</v>
      </c>
      <c r="K1256" t="s">
        <v>34</v>
      </c>
      <c r="L1256" t="s">
        <v>34</v>
      </c>
      <c r="M1256" t="s">
        <v>34</v>
      </c>
      <c r="N1256" t="s">
        <v>34</v>
      </c>
      <c r="O1256" t="s">
        <v>34</v>
      </c>
      <c r="P1256" t="s">
        <v>34</v>
      </c>
    </row>
    <row r="1257" spans="1:16" x14ac:dyDescent="0.3">
      <c r="A1257">
        <v>41432</v>
      </c>
      <c r="B1257">
        <v>2013</v>
      </c>
      <c r="C1257">
        <v>6</v>
      </c>
      <c r="D1257">
        <v>9</v>
      </c>
      <c r="E1257">
        <v>10.752083000000001</v>
      </c>
      <c r="F1257">
        <v>11.996874999999999</v>
      </c>
      <c r="G1257">
        <v>12.717708</v>
      </c>
      <c r="H1257">
        <v>7.3062500000000004</v>
      </c>
      <c r="I1257">
        <v>12.052083</v>
      </c>
      <c r="J1257">
        <v>15.104167</v>
      </c>
      <c r="K1257" t="s">
        <v>34</v>
      </c>
      <c r="L1257" t="s">
        <v>34</v>
      </c>
      <c r="M1257" t="s">
        <v>34</v>
      </c>
      <c r="N1257" t="s">
        <v>34</v>
      </c>
      <c r="O1257" t="s">
        <v>34</v>
      </c>
      <c r="P1257" t="s">
        <v>34</v>
      </c>
    </row>
    <row r="1258" spans="1:16" x14ac:dyDescent="0.3">
      <c r="A1258">
        <v>41433</v>
      </c>
      <c r="B1258">
        <v>2013</v>
      </c>
      <c r="C1258">
        <v>6</v>
      </c>
      <c r="D1258">
        <v>10</v>
      </c>
      <c r="E1258">
        <v>10.109375</v>
      </c>
      <c r="F1258">
        <v>12.023958</v>
      </c>
      <c r="G1258">
        <v>11.940625000000001</v>
      </c>
      <c r="H1258">
        <v>7.2360819999999997</v>
      </c>
      <c r="I1258">
        <v>11.554167</v>
      </c>
      <c r="J1258">
        <v>14.414583</v>
      </c>
      <c r="K1258" t="s">
        <v>34</v>
      </c>
      <c r="L1258" t="s">
        <v>34</v>
      </c>
      <c r="M1258" t="s">
        <v>34</v>
      </c>
      <c r="N1258" t="s">
        <v>34</v>
      </c>
      <c r="O1258" t="s">
        <v>34</v>
      </c>
      <c r="P1258" t="s">
        <v>34</v>
      </c>
    </row>
    <row r="1259" spans="1:16" x14ac:dyDescent="0.3">
      <c r="A1259">
        <v>41434</v>
      </c>
      <c r="B1259">
        <v>2013</v>
      </c>
      <c r="C1259">
        <v>6</v>
      </c>
      <c r="D1259">
        <v>11</v>
      </c>
      <c r="E1259">
        <v>9.0656250000000007</v>
      </c>
      <c r="F1259">
        <v>12.487755</v>
      </c>
      <c r="G1259">
        <v>10.827083</v>
      </c>
      <c r="H1259">
        <v>7.110417</v>
      </c>
      <c r="I1259">
        <v>10.632292</v>
      </c>
      <c r="J1259">
        <v>13.433332999999999</v>
      </c>
      <c r="K1259" t="s">
        <v>34</v>
      </c>
      <c r="L1259" t="s">
        <v>34</v>
      </c>
      <c r="M1259" t="s">
        <v>34</v>
      </c>
      <c r="N1259" t="s">
        <v>34</v>
      </c>
      <c r="O1259" t="s">
        <v>34</v>
      </c>
      <c r="P1259" t="s">
        <v>34</v>
      </c>
    </row>
    <row r="1260" spans="1:16" x14ac:dyDescent="0.3">
      <c r="A1260">
        <v>41435</v>
      </c>
      <c r="B1260">
        <v>2013</v>
      </c>
      <c r="C1260">
        <v>6</v>
      </c>
      <c r="D1260">
        <v>12</v>
      </c>
      <c r="E1260">
        <v>8.8177079999999997</v>
      </c>
      <c r="F1260">
        <v>11.963542</v>
      </c>
      <c r="G1260">
        <v>10.270833</v>
      </c>
      <c r="H1260">
        <v>7.123958</v>
      </c>
      <c r="I1260">
        <v>10.686458</v>
      </c>
      <c r="J1260">
        <v>12.108333</v>
      </c>
      <c r="K1260" t="s">
        <v>34</v>
      </c>
      <c r="L1260" t="s">
        <v>34</v>
      </c>
      <c r="M1260" t="s">
        <v>34</v>
      </c>
      <c r="N1260" t="s">
        <v>34</v>
      </c>
      <c r="O1260" t="s">
        <v>34</v>
      </c>
      <c r="P1260" t="s">
        <v>34</v>
      </c>
    </row>
    <row r="1261" spans="1:16" x14ac:dyDescent="0.3">
      <c r="A1261">
        <v>41436</v>
      </c>
      <c r="B1261">
        <v>2013</v>
      </c>
      <c r="C1261">
        <v>6</v>
      </c>
      <c r="D1261">
        <v>13</v>
      </c>
      <c r="E1261">
        <v>8.297917</v>
      </c>
      <c r="F1261">
        <v>12.525</v>
      </c>
      <c r="G1261">
        <v>9.9645829999999993</v>
      </c>
      <c r="H1261">
        <v>7.0645829999999998</v>
      </c>
      <c r="I1261">
        <v>10.203125</v>
      </c>
      <c r="J1261">
        <v>11.9125</v>
      </c>
      <c r="K1261" t="s">
        <v>34</v>
      </c>
      <c r="L1261" t="s">
        <v>34</v>
      </c>
      <c r="M1261" t="s">
        <v>34</v>
      </c>
      <c r="N1261" t="s">
        <v>34</v>
      </c>
      <c r="O1261" t="s">
        <v>34</v>
      </c>
      <c r="P1261" t="s">
        <v>34</v>
      </c>
    </row>
    <row r="1262" spans="1:16" x14ac:dyDescent="0.3">
      <c r="A1262">
        <v>41437</v>
      </c>
      <c r="B1262">
        <v>2013</v>
      </c>
      <c r="C1262">
        <v>6</v>
      </c>
      <c r="D1262">
        <v>14</v>
      </c>
      <c r="E1262">
        <v>9.2312499999999993</v>
      </c>
      <c r="F1262">
        <v>11.907292</v>
      </c>
      <c r="G1262">
        <v>10.559374999999999</v>
      </c>
      <c r="H1262">
        <v>7.1614579999999997</v>
      </c>
      <c r="I1262">
        <v>11.219792</v>
      </c>
      <c r="J1262">
        <v>12.679167</v>
      </c>
      <c r="K1262" t="s">
        <v>34</v>
      </c>
      <c r="L1262" t="s">
        <v>34</v>
      </c>
      <c r="M1262" t="s">
        <v>34</v>
      </c>
      <c r="N1262" t="s">
        <v>34</v>
      </c>
      <c r="O1262" t="s">
        <v>34</v>
      </c>
      <c r="P1262" t="s">
        <v>34</v>
      </c>
    </row>
    <row r="1263" spans="1:16" x14ac:dyDescent="0.3">
      <c r="A1263">
        <v>41438</v>
      </c>
      <c r="B1263">
        <v>2013</v>
      </c>
      <c r="C1263">
        <v>6</v>
      </c>
      <c r="D1263">
        <v>15</v>
      </c>
      <c r="E1263">
        <v>9.8265960000000003</v>
      </c>
      <c r="F1263">
        <v>12.108333</v>
      </c>
      <c r="G1263">
        <v>11.541667</v>
      </c>
      <c r="H1263">
        <v>7.1927079999999997</v>
      </c>
      <c r="I1263">
        <v>11.543478</v>
      </c>
      <c r="J1263">
        <v>14.05625</v>
      </c>
      <c r="K1263" t="s">
        <v>34</v>
      </c>
      <c r="L1263" t="s">
        <v>34</v>
      </c>
      <c r="M1263" t="s">
        <v>34</v>
      </c>
      <c r="N1263" t="s">
        <v>34</v>
      </c>
      <c r="O1263" t="s">
        <v>34</v>
      </c>
      <c r="P1263" t="s">
        <v>34</v>
      </c>
    </row>
    <row r="1264" spans="1:16" x14ac:dyDescent="0.3">
      <c r="A1264">
        <v>41439</v>
      </c>
      <c r="B1264">
        <v>2013</v>
      </c>
      <c r="C1264">
        <v>6</v>
      </c>
      <c r="D1264">
        <v>16</v>
      </c>
      <c r="E1264">
        <v>10.252632</v>
      </c>
      <c r="F1264">
        <v>11.698957999999999</v>
      </c>
      <c r="G1264">
        <v>12.457292000000001</v>
      </c>
      <c r="H1264">
        <v>7.2322920000000002</v>
      </c>
      <c r="I1264">
        <v>11.742708</v>
      </c>
      <c r="J1264">
        <v>14.31875</v>
      </c>
      <c r="K1264" t="s">
        <v>34</v>
      </c>
      <c r="L1264" t="s">
        <v>34</v>
      </c>
      <c r="M1264" t="s">
        <v>34</v>
      </c>
      <c r="N1264" t="s">
        <v>34</v>
      </c>
      <c r="O1264" t="s">
        <v>34</v>
      </c>
      <c r="P1264" t="s">
        <v>34</v>
      </c>
    </row>
    <row r="1265" spans="1:16" x14ac:dyDescent="0.3">
      <c r="A1265">
        <v>41440</v>
      </c>
      <c r="B1265">
        <v>2013</v>
      </c>
      <c r="C1265">
        <v>6</v>
      </c>
      <c r="D1265">
        <v>17</v>
      </c>
      <c r="E1265">
        <v>10.121874999999999</v>
      </c>
      <c r="F1265">
        <v>11.851042</v>
      </c>
      <c r="G1265">
        <v>12.801042000000001</v>
      </c>
      <c r="H1265">
        <v>7.25</v>
      </c>
      <c r="I1265">
        <v>11.760417</v>
      </c>
      <c r="J1265">
        <v>14.637499999999999</v>
      </c>
      <c r="K1265" t="s">
        <v>34</v>
      </c>
      <c r="L1265" t="s">
        <v>34</v>
      </c>
      <c r="M1265" t="s">
        <v>34</v>
      </c>
      <c r="N1265" t="s">
        <v>34</v>
      </c>
      <c r="O1265" t="s">
        <v>34</v>
      </c>
      <c r="P1265" t="s">
        <v>34</v>
      </c>
    </row>
    <row r="1266" spans="1:16" x14ac:dyDescent="0.3">
      <c r="A1266">
        <v>41441</v>
      </c>
      <c r="B1266">
        <v>2013</v>
      </c>
      <c r="C1266">
        <v>6</v>
      </c>
      <c r="D1266">
        <v>18</v>
      </c>
      <c r="E1266">
        <v>9.4875000000000007</v>
      </c>
      <c r="F1266">
        <v>11.970833000000001</v>
      </c>
      <c r="G1266">
        <v>12.440625000000001</v>
      </c>
      <c r="H1266">
        <v>7.2083329999999997</v>
      </c>
      <c r="I1266">
        <v>11.295833</v>
      </c>
      <c r="J1266">
        <v>14.168749999999999</v>
      </c>
      <c r="K1266" t="s">
        <v>34</v>
      </c>
      <c r="L1266" t="s">
        <v>34</v>
      </c>
      <c r="M1266" t="s">
        <v>34</v>
      </c>
      <c r="N1266" t="s">
        <v>34</v>
      </c>
      <c r="O1266" t="s">
        <v>34</v>
      </c>
      <c r="P1266" t="s">
        <v>34</v>
      </c>
    </row>
    <row r="1267" spans="1:16" x14ac:dyDescent="0.3">
      <c r="A1267">
        <v>41442</v>
      </c>
      <c r="B1267">
        <v>2013</v>
      </c>
      <c r="C1267">
        <v>6</v>
      </c>
      <c r="D1267">
        <v>19</v>
      </c>
      <c r="E1267">
        <v>8.6333330000000004</v>
      </c>
      <c r="F1267">
        <v>12.338946999999999</v>
      </c>
      <c r="G1267">
        <v>11.129167000000001</v>
      </c>
      <c r="H1267">
        <v>7.1541670000000002</v>
      </c>
      <c r="I1267">
        <v>10.669791999999999</v>
      </c>
      <c r="J1267">
        <v>13.045833</v>
      </c>
      <c r="K1267" t="s">
        <v>34</v>
      </c>
      <c r="L1267" t="s">
        <v>34</v>
      </c>
      <c r="M1267" t="s">
        <v>34</v>
      </c>
      <c r="N1267" t="s">
        <v>34</v>
      </c>
      <c r="O1267" t="s">
        <v>34</v>
      </c>
      <c r="P1267" t="s">
        <v>34</v>
      </c>
    </row>
    <row r="1268" spans="1:16" x14ac:dyDescent="0.3">
      <c r="A1268">
        <v>41443</v>
      </c>
      <c r="B1268">
        <v>2013</v>
      </c>
      <c r="C1268">
        <v>6</v>
      </c>
      <c r="D1268">
        <v>20</v>
      </c>
      <c r="E1268">
        <v>8.6374999999999993</v>
      </c>
      <c r="F1268">
        <v>12.302083</v>
      </c>
      <c r="G1268">
        <v>10.591666999999999</v>
      </c>
      <c r="H1268">
        <v>7.186458</v>
      </c>
      <c r="I1268">
        <v>10.826041999999999</v>
      </c>
      <c r="J1268">
        <v>12.485417</v>
      </c>
      <c r="K1268" t="s">
        <v>34</v>
      </c>
      <c r="L1268" t="s">
        <v>34</v>
      </c>
      <c r="M1268" t="s">
        <v>34</v>
      </c>
      <c r="N1268" t="s">
        <v>34</v>
      </c>
      <c r="O1268" t="s">
        <v>34</v>
      </c>
      <c r="P1268" t="s">
        <v>34</v>
      </c>
    </row>
    <row r="1269" spans="1:16" x14ac:dyDescent="0.3">
      <c r="A1269">
        <v>41444</v>
      </c>
      <c r="B1269">
        <v>2013</v>
      </c>
      <c r="C1269">
        <v>6</v>
      </c>
      <c r="D1269">
        <v>21</v>
      </c>
      <c r="E1269">
        <v>8.5593749999999993</v>
      </c>
      <c r="F1269">
        <v>12.185416999999999</v>
      </c>
      <c r="G1269">
        <v>10.744792</v>
      </c>
      <c r="H1269">
        <v>7.1781249999999996</v>
      </c>
      <c r="I1269">
        <v>10.754167000000001</v>
      </c>
      <c r="J1269">
        <v>13.210417</v>
      </c>
      <c r="K1269" t="s">
        <v>34</v>
      </c>
      <c r="L1269" t="s">
        <v>34</v>
      </c>
      <c r="M1269" t="s">
        <v>34</v>
      </c>
      <c r="N1269" t="s">
        <v>34</v>
      </c>
      <c r="O1269" t="s">
        <v>34</v>
      </c>
      <c r="P1269" t="s">
        <v>34</v>
      </c>
    </row>
    <row r="1270" spans="1:16" x14ac:dyDescent="0.3">
      <c r="A1270">
        <v>41445</v>
      </c>
      <c r="B1270">
        <v>2013</v>
      </c>
      <c r="C1270">
        <v>6</v>
      </c>
      <c r="D1270">
        <v>22</v>
      </c>
      <c r="E1270">
        <v>9.2094740000000002</v>
      </c>
      <c r="F1270">
        <v>11.967708</v>
      </c>
      <c r="G1270">
        <v>11.127083000000001</v>
      </c>
      <c r="H1270">
        <v>7.2135420000000003</v>
      </c>
      <c r="I1270">
        <v>11.207292000000001</v>
      </c>
      <c r="J1270">
        <v>13.324999999999999</v>
      </c>
      <c r="K1270" t="s">
        <v>34</v>
      </c>
      <c r="L1270" t="s">
        <v>34</v>
      </c>
      <c r="M1270" t="s">
        <v>34</v>
      </c>
      <c r="N1270" t="s">
        <v>34</v>
      </c>
      <c r="O1270" t="s">
        <v>34</v>
      </c>
      <c r="P1270" t="s">
        <v>34</v>
      </c>
    </row>
    <row r="1271" spans="1:16" x14ac:dyDescent="0.3">
      <c r="A1271">
        <v>41446</v>
      </c>
      <c r="B1271">
        <v>2013</v>
      </c>
      <c r="C1271">
        <v>6</v>
      </c>
      <c r="D1271">
        <v>23</v>
      </c>
      <c r="E1271">
        <v>9.006316</v>
      </c>
      <c r="F1271">
        <v>11.997916999999999</v>
      </c>
      <c r="G1271">
        <v>11.773958</v>
      </c>
      <c r="H1271">
        <v>7.1739579999999998</v>
      </c>
      <c r="I1271">
        <v>10.709375</v>
      </c>
      <c r="J1271">
        <v>13.754167000000001</v>
      </c>
      <c r="K1271" t="s">
        <v>34</v>
      </c>
      <c r="L1271" t="s">
        <v>34</v>
      </c>
      <c r="M1271" t="s">
        <v>34</v>
      </c>
      <c r="N1271" t="s">
        <v>34</v>
      </c>
      <c r="O1271" t="s">
        <v>34</v>
      </c>
      <c r="P1271" t="s">
        <v>34</v>
      </c>
    </row>
    <row r="1272" spans="1:16" x14ac:dyDescent="0.3">
      <c r="A1272">
        <v>41447</v>
      </c>
      <c r="B1272">
        <v>2013</v>
      </c>
      <c r="C1272">
        <v>6</v>
      </c>
      <c r="D1272">
        <v>24</v>
      </c>
      <c r="E1272">
        <v>8.9275509999999993</v>
      </c>
      <c r="F1272">
        <v>11.787255</v>
      </c>
      <c r="G1272">
        <v>11.586458</v>
      </c>
      <c r="H1272">
        <v>7.1937499999999996</v>
      </c>
      <c r="I1272">
        <v>10.627083000000001</v>
      </c>
      <c r="J1272">
        <v>12.491667</v>
      </c>
      <c r="K1272" t="s">
        <v>34</v>
      </c>
      <c r="L1272" t="s">
        <v>34</v>
      </c>
      <c r="M1272" t="s">
        <v>34</v>
      </c>
      <c r="N1272" t="s">
        <v>34</v>
      </c>
      <c r="O1272" t="s">
        <v>34</v>
      </c>
      <c r="P1272" t="s">
        <v>34</v>
      </c>
    </row>
    <row r="1273" spans="1:16" x14ac:dyDescent="0.3">
      <c r="A1273">
        <v>41448</v>
      </c>
      <c r="B1273">
        <v>2013</v>
      </c>
      <c r="C1273">
        <v>6</v>
      </c>
      <c r="D1273">
        <v>25</v>
      </c>
      <c r="E1273">
        <v>9.0593749999999993</v>
      </c>
      <c r="F1273">
        <v>11.71</v>
      </c>
      <c r="G1273">
        <v>11.403124999999999</v>
      </c>
      <c r="H1273">
        <v>7.2135420000000003</v>
      </c>
      <c r="I1273">
        <v>10.653124999999999</v>
      </c>
      <c r="J1273">
        <v>12.308332999999999</v>
      </c>
      <c r="K1273" t="s">
        <v>34</v>
      </c>
      <c r="L1273" t="s">
        <v>34</v>
      </c>
      <c r="M1273" t="s">
        <v>34</v>
      </c>
      <c r="N1273" t="s">
        <v>34</v>
      </c>
      <c r="O1273" t="s">
        <v>34</v>
      </c>
      <c r="P1273" t="s">
        <v>34</v>
      </c>
    </row>
    <row r="1274" spans="1:16" x14ac:dyDescent="0.3">
      <c r="A1274">
        <v>41449</v>
      </c>
      <c r="B1274">
        <v>2013</v>
      </c>
      <c r="C1274">
        <v>6</v>
      </c>
      <c r="D1274">
        <v>26</v>
      </c>
      <c r="E1274">
        <v>8.8833330000000004</v>
      </c>
      <c r="F1274">
        <v>11.268000000000001</v>
      </c>
      <c r="G1274">
        <v>11.067708</v>
      </c>
      <c r="H1274">
        <v>7.1854170000000002</v>
      </c>
      <c r="I1274">
        <v>10.382292</v>
      </c>
      <c r="J1274">
        <v>12.30625</v>
      </c>
      <c r="K1274" t="s">
        <v>34</v>
      </c>
      <c r="L1274" t="s">
        <v>34</v>
      </c>
      <c r="M1274" t="s">
        <v>34</v>
      </c>
      <c r="N1274" t="s">
        <v>34</v>
      </c>
      <c r="O1274" t="s">
        <v>34</v>
      </c>
      <c r="P1274" t="s">
        <v>34</v>
      </c>
    </row>
    <row r="1275" spans="1:16" x14ac:dyDescent="0.3">
      <c r="A1275">
        <v>41450</v>
      </c>
      <c r="B1275">
        <v>2013</v>
      </c>
      <c r="C1275">
        <v>6</v>
      </c>
      <c r="D1275">
        <v>27</v>
      </c>
      <c r="E1275">
        <v>9.8800000000000008</v>
      </c>
      <c r="F1275">
        <v>11.12377</v>
      </c>
      <c r="G1275">
        <v>12.066667000000001</v>
      </c>
      <c r="H1275">
        <v>7.313542</v>
      </c>
      <c r="I1275">
        <v>11.413542</v>
      </c>
      <c r="J1275">
        <v>13.308332999999999</v>
      </c>
      <c r="K1275" t="s">
        <v>34</v>
      </c>
      <c r="L1275" t="s">
        <v>34</v>
      </c>
      <c r="M1275" t="s">
        <v>34</v>
      </c>
      <c r="N1275" t="s">
        <v>34</v>
      </c>
      <c r="O1275" t="s">
        <v>34</v>
      </c>
      <c r="P1275" t="s">
        <v>34</v>
      </c>
    </row>
    <row r="1276" spans="1:16" x14ac:dyDescent="0.3">
      <c r="A1276">
        <v>41451</v>
      </c>
      <c r="B1276">
        <v>2013</v>
      </c>
      <c r="C1276">
        <v>6</v>
      </c>
      <c r="D1276">
        <v>28</v>
      </c>
      <c r="E1276">
        <v>10.854167</v>
      </c>
      <c r="F1276">
        <v>11.304273999999999</v>
      </c>
      <c r="G1276">
        <v>13.363542000000001</v>
      </c>
      <c r="H1276">
        <v>7.3385420000000003</v>
      </c>
      <c r="I1276">
        <v>12.247916999999999</v>
      </c>
      <c r="J1276">
        <v>15.262499999999999</v>
      </c>
      <c r="K1276" t="s">
        <v>34</v>
      </c>
      <c r="L1276" t="s">
        <v>34</v>
      </c>
      <c r="M1276" t="s">
        <v>34</v>
      </c>
      <c r="N1276" t="s">
        <v>34</v>
      </c>
      <c r="O1276" t="s">
        <v>34</v>
      </c>
      <c r="P1276" t="s">
        <v>34</v>
      </c>
    </row>
    <row r="1277" spans="1:16" x14ac:dyDescent="0.3">
      <c r="A1277">
        <v>41452</v>
      </c>
      <c r="B1277">
        <v>2013</v>
      </c>
      <c r="C1277">
        <v>6</v>
      </c>
      <c r="D1277">
        <v>29</v>
      </c>
      <c r="E1277">
        <v>11.326803999999999</v>
      </c>
      <c r="F1277">
        <v>11.343966</v>
      </c>
      <c r="G1277">
        <v>14.516667</v>
      </c>
      <c r="H1277">
        <v>7.3802079999999997</v>
      </c>
      <c r="I1277">
        <v>12.534375000000001</v>
      </c>
      <c r="J1277">
        <v>16.195833</v>
      </c>
      <c r="K1277" t="s">
        <v>34</v>
      </c>
      <c r="L1277" t="s">
        <v>34</v>
      </c>
      <c r="M1277" t="s">
        <v>34</v>
      </c>
      <c r="N1277" t="s">
        <v>34</v>
      </c>
      <c r="O1277" t="s">
        <v>34</v>
      </c>
      <c r="P1277" t="s">
        <v>34</v>
      </c>
    </row>
    <row r="1278" spans="1:16" x14ac:dyDescent="0.3">
      <c r="A1278">
        <v>41453</v>
      </c>
      <c r="B1278">
        <v>2013</v>
      </c>
      <c r="C1278">
        <v>6</v>
      </c>
      <c r="D1278">
        <v>30</v>
      </c>
      <c r="E1278">
        <v>11.622916999999999</v>
      </c>
      <c r="F1278">
        <v>12.395833</v>
      </c>
      <c r="G1278">
        <v>15.010417</v>
      </c>
      <c r="H1278">
        <v>7.4031250000000002</v>
      </c>
      <c r="I1278">
        <v>12.8125</v>
      </c>
      <c r="J1278">
        <v>16.479167</v>
      </c>
      <c r="K1278" t="s">
        <v>34</v>
      </c>
      <c r="L1278" t="s">
        <v>34</v>
      </c>
      <c r="M1278" t="s">
        <v>34</v>
      </c>
      <c r="N1278" t="s">
        <v>34</v>
      </c>
      <c r="O1278" t="s">
        <v>34</v>
      </c>
      <c r="P1278" t="s">
        <v>34</v>
      </c>
    </row>
    <row r="1279" spans="1:16" x14ac:dyDescent="0.3">
      <c r="A1279">
        <v>41454</v>
      </c>
      <c r="B1279">
        <v>2013</v>
      </c>
      <c r="C1279">
        <v>7</v>
      </c>
      <c r="D1279">
        <v>1</v>
      </c>
      <c r="E1279">
        <v>12.114583</v>
      </c>
      <c r="F1279">
        <v>12.226271000000001</v>
      </c>
      <c r="G1279">
        <v>16.036458</v>
      </c>
      <c r="H1279">
        <v>7.4270829999999997</v>
      </c>
      <c r="I1279">
        <v>13.206250000000001</v>
      </c>
      <c r="J1279">
        <v>17.0625</v>
      </c>
      <c r="K1279" t="s">
        <v>34</v>
      </c>
      <c r="L1279" t="s">
        <v>34</v>
      </c>
      <c r="M1279" t="s">
        <v>34</v>
      </c>
      <c r="N1279" t="s">
        <v>34</v>
      </c>
      <c r="O1279" t="s">
        <v>34</v>
      </c>
      <c r="P1279" t="s">
        <v>34</v>
      </c>
    </row>
    <row r="1280" spans="1:16" x14ac:dyDescent="0.3">
      <c r="A1280">
        <v>41455</v>
      </c>
      <c r="B1280">
        <v>2013</v>
      </c>
      <c r="C1280">
        <v>7</v>
      </c>
      <c r="D1280">
        <v>2</v>
      </c>
      <c r="E1280">
        <v>12.283158</v>
      </c>
      <c r="F1280">
        <v>12.446667</v>
      </c>
      <c r="G1280">
        <v>16.729167</v>
      </c>
      <c r="H1280">
        <v>7.6242419999999997</v>
      </c>
      <c r="I1280">
        <v>13.392708000000001</v>
      </c>
      <c r="J1280">
        <v>17.391667000000002</v>
      </c>
      <c r="K1280" t="s">
        <v>34</v>
      </c>
      <c r="L1280" t="s">
        <v>34</v>
      </c>
      <c r="M1280" t="s">
        <v>34</v>
      </c>
      <c r="N1280" t="s">
        <v>34</v>
      </c>
      <c r="O1280" t="s">
        <v>34</v>
      </c>
      <c r="P1280" t="s">
        <v>34</v>
      </c>
    </row>
    <row r="1281" spans="1:16" x14ac:dyDescent="0.3">
      <c r="A1281">
        <v>41456</v>
      </c>
      <c r="B1281">
        <v>2013</v>
      </c>
      <c r="C1281">
        <v>7</v>
      </c>
      <c r="D1281">
        <v>3</v>
      </c>
      <c r="E1281">
        <v>12.373684000000001</v>
      </c>
      <c r="F1281">
        <v>12.42437</v>
      </c>
      <c r="G1281">
        <v>17.026042</v>
      </c>
      <c r="H1281">
        <v>7.7680410000000002</v>
      </c>
      <c r="I1281">
        <v>13.502083000000001</v>
      </c>
      <c r="J1281">
        <v>17.564582999999999</v>
      </c>
      <c r="K1281" t="s">
        <v>34</v>
      </c>
      <c r="L1281" t="s">
        <v>34</v>
      </c>
      <c r="M1281" t="s">
        <v>34</v>
      </c>
      <c r="N1281" t="s">
        <v>34</v>
      </c>
      <c r="O1281" t="s">
        <v>34</v>
      </c>
      <c r="P1281" t="s">
        <v>34</v>
      </c>
    </row>
    <row r="1282" spans="1:16" x14ac:dyDescent="0.3">
      <c r="A1282">
        <v>41457</v>
      </c>
      <c r="B1282">
        <v>2013</v>
      </c>
      <c r="C1282">
        <v>7</v>
      </c>
      <c r="D1282">
        <v>4</v>
      </c>
      <c r="E1282">
        <v>11.606249999999999</v>
      </c>
      <c r="F1282">
        <v>12.715126</v>
      </c>
      <c r="G1282">
        <v>15.730207999999999</v>
      </c>
      <c r="H1282">
        <v>7.7270830000000004</v>
      </c>
      <c r="I1282">
        <v>12.875</v>
      </c>
      <c r="J1282">
        <v>16.910416999999999</v>
      </c>
      <c r="K1282" t="s">
        <v>34</v>
      </c>
      <c r="L1282" t="s">
        <v>34</v>
      </c>
      <c r="M1282" t="s">
        <v>34</v>
      </c>
      <c r="N1282" t="s">
        <v>34</v>
      </c>
      <c r="O1282" t="s">
        <v>34</v>
      </c>
      <c r="P1282" t="s">
        <v>34</v>
      </c>
    </row>
    <row r="1283" spans="1:16" x14ac:dyDescent="0.3">
      <c r="A1283">
        <v>41458</v>
      </c>
      <c r="B1283">
        <v>2013</v>
      </c>
      <c r="C1283">
        <v>7</v>
      </c>
      <c r="D1283">
        <v>5</v>
      </c>
      <c r="E1283">
        <v>11.130208</v>
      </c>
      <c r="F1283">
        <v>12.225861999999999</v>
      </c>
      <c r="G1283">
        <v>15.1625</v>
      </c>
      <c r="H1283">
        <v>7.7395829999999997</v>
      </c>
      <c r="I1283">
        <v>12.731249999999999</v>
      </c>
      <c r="J1283">
        <v>16.252082999999999</v>
      </c>
      <c r="K1283" t="s">
        <v>34</v>
      </c>
      <c r="L1283" t="s">
        <v>34</v>
      </c>
      <c r="M1283" t="s">
        <v>34</v>
      </c>
      <c r="N1283" t="s">
        <v>34</v>
      </c>
      <c r="O1283" t="s">
        <v>34</v>
      </c>
      <c r="P1283" t="s">
        <v>34</v>
      </c>
    </row>
    <row r="1284" spans="1:16" x14ac:dyDescent="0.3">
      <c r="A1284">
        <v>41459</v>
      </c>
      <c r="B1284">
        <v>2013</v>
      </c>
      <c r="C1284">
        <v>7</v>
      </c>
      <c r="D1284">
        <v>6</v>
      </c>
      <c r="E1284">
        <v>10.928125</v>
      </c>
      <c r="F1284">
        <v>12.504201999999999</v>
      </c>
      <c r="G1284">
        <v>14.721875000000001</v>
      </c>
      <c r="H1284">
        <v>7.7385419999999998</v>
      </c>
      <c r="I1284">
        <v>12.563542</v>
      </c>
      <c r="J1284">
        <v>16.05</v>
      </c>
      <c r="K1284" t="s">
        <v>34</v>
      </c>
      <c r="L1284" t="s">
        <v>34</v>
      </c>
      <c r="M1284" t="s">
        <v>34</v>
      </c>
      <c r="N1284" t="s">
        <v>34</v>
      </c>
      <c r="O1284" t="s">
        <v>34</v>
      </c>
      <c r="P1284" t="s">
        <v>34</v>
      </c>
    </row>
    <row r="1285" spans="1:16" x14ac:dyDescent="0.3">
      <c r="A1285">
        <v>41460</v>
      </c>
      <c r="B1285">
        <v>2013</v>
      </c>
      <c r="C1285">
        <v>7</v>
      </c>
      <c r="D1285">
        <v>7</v>
      </c>
      <c r="E1285">
        <v>11.1</v>
      </c>
      <c r="F1285">
        <v>13.084553</v>
      </c>
      <c r="G1285">
        <v>15.05625</v>
      </c>
      <c r="H1285">
        <v>7.7989579999999998</v>
      </c>
      <c r="I1285">
        <v>12.952173999999999</v>
      </c>
      <c r="J1285">
        <v>16.166667</v>
      </c>
      <c r="K1285" t="s">
        <v>34</v>
      </c>
      <c r="L1285" t="s">
        <v>34</v>
      </c>
      <c r="M1285" t="s">
        <v>34</v>
      </c>
      <c r="N1285" t="s">
        <v>34</v>
      </c>
      <c r="O1285" t="s">
        <v>34</v>
      </c>
      <c r="P1285" t="s">
        <v>34</v>
      </c>
    </row>
    <row r="1286" spans="1:16" x14ac:dyDescent="0.3">
      <c r="A1286">
        <v>41461</v>
      </c>
      <c r="B1286">
        <v>2013</v>
      </c>
      <c r="C1286">
        <v>7</v>
      </c>
      <c r="D1286">
        <v>8</v>
      </c>
      <c r="E1286">
        <v>11.105207999999999</v>
      </c>
      <c r="F1286">
        <v>13.100854999999999</v>
      </c>
      <c r="G1286">
        <v>15.294791999999999</v>
      </c>
      <c r="H1286">
        <v>7.8062500000000004</v>
      </c>
      <c r="I1286">
        <v>13.029166999999999</v>
      </c>
      <c r="J1286">
        <v>17.049295999999998</v>
      </c>
      <c r="K1286" t="s">
        <v>34</v>
      </c>
      <c r="L1286" t="s">
        <v>34</v>
      </c>
      <c r="M1286" t="s">
        <v>34</v>
      </c>
      <c r="N1286" t="s">
        <v>34</v>
      </c>
      <c r="O1286" t="s">
        <v>34</v>
      </c>
      <c r="P1286" t="s">
        <v>34</v>
      </c>
    </row>
    <row r="1287" spans="1:16" x14ac:dyDescent="0.3">
      <c r="A1287">
        <v>41462</v>
      </c>
      <c r="B1287">
        <v>2013</v>
      </c>
      <c r="C1287">
        <v>7</v>
      </c>
      <c r="D1287">
        <v>9</v>
      </c>
      <c r="E1287">
        <v>11.391667</v>
      </c>
      <c r="F1287">
        <v>13.493966</v>
      </c>
      <c r="G1287">
        <v>15.877083000000001</v>
      </c>
      <c r="H1287">
        <v>7.8677080000000004</v>
      </c>
      <c r="I1287">
        <v>13.24375</v>
      </c>
      <c r="J1287">
        <v>16.837499999999999</v>
      </c>
      <c r="K1287" t="s">
        <v>34</v>
      </c>
      <c r="L1287" t="s">
        <v>34</v>
      </c>
      <c r="M1287" t="s">
        <v>34</v>
      </c>
      <c r="N1287" t="s">
        <v>34</v>
      </c>
      <c r="O1287" t="s">
        <v>34</v>
      </c>
      <c r="P1287" t="s">
        <v>34</v>
      </c>
    </row>
    <row r="1288" spans="1:16" x14ac:dyDescent="0.3">
      <c r="A1288">
        <v>41463</v>
      </c>
      <c r="B1288">
        <v>2013</v>
      </c>
      <c r="C1288">
        <v>7</v>
      </c>
      <c r="D1288">
        <v>10</v>
      </c>
      <c r="E1288">
        <v>11.585417</v>
      </c>
      <c r="F1288">
        <v>13.17479</v>
      </c>
      <c r="G1288">
        <v>16.276042</v>
      </c>
      <c r="H1288">
        <v>7.8635419999999998</v>
      </c>
      <c r="I1288">
        <v>13.366667</v>
      </c>
      <c r="J1288">
        <v>17.116667</v>
      </c>
      <c r="K1288" t="s">
        <v>34</v>
      </c>
      <c r="L1288" t="s">
        <v>34</v>
      </c>
      <c r="M1288" t="s">
        <v>34</v>
      </c>
      <c r="N1288" t="s">
        <v>34</v>
      </c>
      <c r="O1288" t="s">
        <v>34</v>
      </c>
      <c r="P1288" t="s">
        <v>34</v>
      </c>
    </row>
    <row r="1289" spans="1:16" x14ac:dyDescent="0.3">
      <c r="A1289">
        <v>41464</v>
      </c>
      <c r="B1289">
        <v>2013</v>
      </c>
      <c r="C1289">
        <v>7</v>
      </c>
      <c r="D1289">
        <v>11</v>
      </c>
      <c r="E1289">
        <v>11.284211000000001</v>
      </c>
      <c r="F1289">
        <v>12.456034000000001</v>
      </c>
      <c r="G1289">
        <v>15.936458</v>
      </c>
      <c r="H1289">
        <v>7.8333329999999997</v>
      </c>
      <c r="I1289">
        <v>13.025</v>
      </c>
      <c r="J1289">
        <v>16.785416999999999</v>
      </c>
      <c r="K1289" t="s">
        <v>34</v>
      </c>
      <c r="L1289" t="s">
        <v>34</v>
      </c>
      <c r="M1289" t="s">
        <v>34</v>
      </c>
      <c r="N1289" t="s">
        <v>34</v>
      </c>
      <c r="O1289" t="s">
        <v>34</v>
      </c>
      <c r="P1289" t="s">
        <v>34</v>
      </c>
    </row>
    <row r="1290" spans="1:16" x14ac:dyDescent="0.3">
      <c r="A1290">
        <v>41465</v>
      </c>
      <c r="B1290">
        <v>2013</v>
      </c>
      <c r="C1290">
        <v>7</v>
      </c>
      <c r="D1290">
        <v>12</v>
      </c>
      <c r="E1290">
        <v>10.714582999999999</v>
      </c>
      <c r="F1290">
        <v>13.691667000000001</v>
      </c>
      <c r="G1290">
        <v>14.908333000000001</v>
      </c>
      <c r="H1290">
        <v>7.7864579999999997</v>
      </c>
      <c r="I1290">
        <v>12.653124999999999</v>
      </c>
      <c r="J1290">
        <v>16.074999999999999</v>
      </c>
      <c r="K1290" t="s">
        <v>34</v>
      </c>
      <c r="L1290" t="s">
        <v>34</v>
      </c>
      <c r="M1290" t="s">
        <v>34</v>
      </c>
      <c r="N1290" t="s">
        <v>34</v>
      </c>
      <c r="O1290" t="s">
        <v>34</v>
      </c>
      <c r="P1290" t="s">
        <v>34</v>
      </c>
    </row>
    <row r="1291" spans="1:16" x14ac:dyDescent="0.3">
      <c r="A1291">
        <v>41466</v>
      </c>
      <c r="B1291">
        <v>2013</v>
      </c>
      <c r="C1291">
        <v>7</v>
      </c>
      <c r="D1291">
        <v>13</v>
      </c>
      <c r="E1291">
        <v>10.447917</v>
      </c>
      <c r="F1291">
        <v>13.622313999999999</v>
      </c>
      <c r="G1291">
        <v>14.4</v>
      </c>
      <c r="H1291">
        <v>7.829167</v>
      </c>
      <c r="I1291">
        <v>12.591666999999999</v>
      </c>
      <c r="J1291">
        <v>15.914583</v>
      </c>
      <c r="K1291" t="s">
        <v>34</v>
      </c>
      <c r="L1291" t="s">
        <v>34</v>
      </c>
      <c r="M1291" t="s">
        <v>34</v>
      </c>
      <c r="N1291" t="s">
        <v>34</v>
      </c>
      <c r="O1291" t="s">
        <v>34</v>
      </c>
      <c r="P1291" t="s">
        <v>34</v>
      </c>
    </row>
    <row r="1292" spans="1:16" x14ac:dyDescent="0.3">
      <c r="A1292">
        <v>41467</v>
      </c>
      <c r="B1292">
        <v>2013</v>
      </c>
      <c r="C1292">
        <v>7</v>
      </c>
      <c r="D1292">
        <v>14</v>
      </c>
      <c r="E1292">
        <v>10.852083</v>
      </c>
      <c r="F1292">
        <v>14.254472</v>
      </c>
      <c r="G1292">
        <v>14.967708</v>
      </c>
      <c r="H1292">
        <v>7.8708330000000002</v>
      </c>
      <c r="I1292">
        <v>12.996874999999999</v>
      </c>
      <c r="J1292">
        <v>16.138542000000001</v>
      </c>
      <c r="K1292" t="s">
        <v>34</v>
      </c>
      <c r="L1292" t="s">
        <v>34</v>
      </c>
      <c r="M1292" t="s">
        <v>34</v>
      </c>
      <c r="N1292" t="s">
        <v>34</v>
      </c>
      <c r="O1292" t="s">
        <v>34</v>
      </c>
      <c r="P1292" t="s">
        <v>34</v>
      </c>
    </row>
    <row r="1293" spans="1:16" x14ac:dyDescent="0.3">
      <c r="A1293">
        <v>41468</v>
      </c>
      <c r="B1293">
        <v>2013</v>
      </c>
      <c r="C1293">
        <v>7</v>
      </c>
      <c r="D1293">
        <v>15</v>
      </c>
      <c r="E1293">
        <v>11.098958</v>
      </c>
      <c r="F1293">
        <v>14.402632000000001</v>
      </c>
      <c r="G1293">
        <v>15.469792</v>
      </c>
      <c r="H1293">
        <v>7.9145830000000004</v>
      </c>
      <c r="I1293">
        <v>13.188542</v>
      </c>
      <c r="J1293">
        <v>16.653124999999999</v>
      </c>
      <c r="K1293" t="s">
        <v>34</v>
      </c>
      <c r="L1293" t="s">
        <v>34</v>
      </c>
      <c r="M1293" t="s">
        <v>34</v>
      </c>
      <c r="N1293" t="s">
        <v>34</v>
      </c>
      <c r="O1293" t="s">
        <v>34</v>
      </c>
      <c r="P1293" t="s">
        <v>34</v>
      </c>
    </row>
    <row r="1294" spans="1:16" x14ac:dyDescent="0.3">
      <c r="A1294">
        <v>41469</v>
      </c>
      <c r="B1294">
        <v>2013</v>
      </c>
      <c r="C1294">
        <v>7</v>
      </c>
      <c r="D1294">
        <v>16</v>
      </c>
      <c r="E1294">
        <v>11.00625</v>
      </c>
      <c r="F1294">
        <v>14.369106</v>
      </c>
      <c r="G1294">
        <v>15.952173999999999</v>
      </c>
      <c r="H1294">
        <v>7.8843750000000004</v>
      </c>
      <c r="I1294">
        <v>13.028124999999999</v>
      </c>
      <c r="J1294">
        <v>16.303125000000001</v>
      </c>
      <c r="K1294" t="s">
        <v>34</v>
      </c>
      <c r="L1294" t="s">
        <v>34</v>
      </c>
      <c r="M1294" t="s">
        <v>34</v>
      </c>
      <c r="N1294" t="s">
        <v>34</v>
      </c>
      <c r="O1294" t="s">
        <v>34</v>
      </c>
      <c r="P1294" t="s">
        <v>34</v>
      </c>
    </row>
    <row r="1295" spans="1:16" x14ac:dyDescent="0.3">
      <c r="A1295">
        <v>41470</v>
      </c>
      <c r="B1295">
        <v>2013</v>
      </c>
      <c r="C1295">
        <v>7</v>
      </c>
      <c r="D1295">
        <v>17</v>
      </c>
      <c r="E1295">
        <v>11.296875</v>
      </c>
      <c r="F1295">
        <v>12.899122999999999</v>
      </c>
      <c r="G1295">
        <v>16.302083</v>
      </c>
      <c r="H1295">
        <v>7.9927080000000004</v>
      </c>
      <c r="I1295">
        <v>13.122916999999999</v>
      </c>
      <c r="J1295">
        <v>16.361457999999999</v>
      </c>
      <c r="K1295" t="s">
        <v>34</v>
      </c>
      <c r="L1295" t="s">
        <v>34</v>
      </c>
      <c r="M1295" t="s">
        <v>34</v>
      </c>
      <c r="N1295" t="s">
        <v>34</v>
      </c>
      <c r="O1295" t="s">
        <v>34</v>
      </c>
      <c r="P1295" t="s">
        <v>34</v>
      </c>
    </row>
    <row r="1296" spans="1:16" x14ac:dyDescent="0.3">
      <c r="A1296">
        <v>41471</v>
      </c>
      <c r="B1296">
        <v>2013</v>
      </c>
      <c r="C1296">
        <v>7</v>
      </c>
      <c r="D1296">
        <v>18</v>
      </c>
      <c r="E1296">
        <v>11.140625</v>
      </c>
      <c r="F1296">
        <v>13.179660999999999</v>
      </c>
      <c r="G1296">
        <v>16.311457999999998</v>
      </c>
      <c r="H1296">
        <v>7.9437499999999996</v>
      </c>
      <c r="I1296">
        <v>13.041667</v>
      </c>
      <c r="J1296">
        <v>16.791667</v>
      </c>
      <c r="K1296" t="s">
        <v>34</v>
      </c>
      <c r="L1296" t="s">
        <v>34</v>
      </c>
      <c r="M1296" t="s">
        <v>34</v>
      </c>
      <c r="N1296" t="s">
        <v>34</v>
      </c>
      <c r="O1296" t="s">
        <v>34</v>
      </c>
      <c r="P1296" t="s">
        <v>34</v>
      </c>
    </row>
    <row r="1297" spans="1:16" x14ac:dyDescent="0.3">
      <c r="A1297">
        <v>41472</v>
      </c>
      <c r="B1297">
        <v>2013</v>
      </c>
      <c r="C1297">
        <v>7</v>
      </c>
      <c r="D1297">
        <v>19</v>
      </c>
      <c r="E1297">
        <v>11.297917</v>
      </c>
      <c r="F1297">
        <v>13.855085000000001</v>
      </c>
      <c r="G1297">
        <v>16.504166999999999</v>
      </c>
      <c r="H1297">
        <v>7.9479170000000003</v>
      </c>
      <c r="I1297">
        <v>13.303125</v>
      </c>
      <c r="J1297">
        <v>16.815625000000001</v>
      </c>
      <c r="K1297" t="s">
        <v>34</v>
      </c>
      <c r="L1297" t="s">
        <v>34</v>
      </c>
      <c r="M1297" t="s">
        <v>34</v>
      </c>
      <c r="N1297" t="s">
        <v>34</v>
      </c>
      <c r="O1297" t="s">
        <v>34</v>
      </c>
      <c r="P1297" t="s">
        <v>34</v>
      </c>
    </row>
    <row r="1298" spans="1:16" x14ac:dyDescent="0.3">
      <c r="A1298">
        <v>41473</v>
      </c>
      <c r="B1298">
        <v>2013</v>
      </c>
      <c r="C1298">
        <v>7</v>
      </c>
      <c r="D1298">
        <v>20</v>
      </c>
      <c r="E1298">
        <v>11.491667</v>
      </c>
      <c r="F1298">
        <v>14.118261</v>
      </c>
      <c r="G1298">
        <v>16.787500000000001</v>
      </c>
      <c r="H1298">
        <v>7.9718749999999998</v>
      </c>
      <c r="I1298">
        <v>13.492708</v>
      </c>
      <c r="J1298">
        <v>17.102083</v>
      </c>
      <c r="K1298" t="s">
        <v>34</v>
      </c>
      <c r="L1298" t="s">
        <v>34</v>
      </c>
      <c r="M1298" t="s">
        <v>34</v>
      </c>
      <c r="N1298" t="s">
        <v>34</v>
      </c>
      <c r="O1298" t="s">
        <v>34</v>
      </c>
      <c r="P1298" t="s">
        <v>34</v>
      </c>
    </row>
    <row r="1299" spans="1:16" x14ac:dyDescent="0.3">
      <c r="A1299">
        <v>41474</v>
      </c>
      <c r="B1299">
        <v>2013</v>
      </c>
      <c r="C1299">
        <v>7</v>
      </c>
      <c r="D1299">
        <v>21</v>
      </c>
      <c r="E1299">
        <v>11.391667</v>
      </c>
      <c r="F1299">
        <v>14.356667</v>
      </c>
      <c r="G1299">
        <v>16.875</v>
      </c>
      <c r="H1299">
        <v>7.969792</v>
      </c>
      <c r="I1299">
        <v>13.570833</v>
      </c>
      <c r="J1299">
        <v>17.303125000000001</v>
      </c>
      <c r="K1299" t="s">
        <v>34</v>
      </c>
      <c r="L1299" t="s">
        <v>34</v>
      </c>
      <c r="M1299" t="s">
        <v>34</v>
      </c>
      <c r="N1299" t="s">
        <v>34</v>
      </c>
      <c r="O1299" t="s">
        <v>34</v>
      </c>
      <c r="P1299" t="s">
        <v>34</v>
      </c>
    </row>
    <row r="1300" spans="1:16" x14ac:dyDescent="0.3">
      <c r="A1300">
        <v>41475</v>
      </c>
      <c r="B1300">
        <v>2013</v>
      </c>
      <c r="C1300">
        <v>7</v>
      </c>
      <c r="D1300">
        <v>22</v>
      </c>
      <c r="E1300">
        <v>11.289583</v>
      </c>
      <c r="F1300">
        <v>13.952940999999999</v>
      </c>
      <c r="G1300">
        <v>16.845832999999999</v>
      </c>
      <c r="H1300">
        <v>7.9916669999999996</v>
      </c>
      <c r="I1300">
        <v>13.45</v>
      </c>
      <c r="J1300">
        <v>17.470832999999999</v>
      </c>
      <c r="K1300" t="s">
        <v>34</v>
      </c>
      <c r="L1300" t="s">
        <v>34</v>
      </c>
      <c r="M1300" t="s">
        <v>34</v>
      </c>
      <c r="N1300" t="s">
        <v>34</v>
      </c>
      <c r="O1300" t="s">
        <v>34</v>
      </c>
      <c r="P1300" t="s">
        <v>34</v>
      </c>
    </row>
    <row r="1301" spans="1:16" x14ac:dyDescent="0.3">
      <c r="A1301">
        <v>41476</v>
      </c>
      <c r="B1301">
        <v>2013</v>
      </c>
      <c r="C1301">
        <v>7</v>
      </c>
      <c r="D1301">
        <v>23</v>
      </c>
      <c r="E1301">
        <v>11.395833</v>
      </c>
      <c r="F1301">
        <v>13.855855999999999</v>
      </c>
      <c r="G1301">
        <v>17.180208</v>
      </c>
      <c r="H1301">
        <v>8.0020830000000007</v>
      </c>
      <c r="I1301">
        <v>13.408333000000001</v>
      </c>
      <c r="J1301">
        <v>17.189582999999999</v>
      </c>
      <c r="K1301" t="s">
        <v>34</v>
      </c>
      <c r="L1301" t="s">
        <v>34</v>
      </c>
      <c r="M1301" t="s">
        <v>34</v>
      </c>
      <c r="N1301" t="s">
        <v>34</v>
      </c>
      <c r="O1301" t="s">
        <v>34</v>
      </c>
      <c r="P1301" t="s">
        <v>34</v>
      </c>
    </row>
    <row r="1302" spans="1:16" x14ac:dyDescent="0.3">
      <c r="A1302">
        <v>41477</v>
      </c>
      <c r="B1302">
        <v>2013</v>
      </c>
      <c r="C1302">
        <v>7</v>
      </c>
      <c r="D1302">
        <v>24</v>
      </c>
      <c r="E1302">
        <v>11.463542</v>
      </c>
      <c r="F1302">
        <v>14.938843</v>
      </c>
      <c r="G1302">
        <v>17.519791999999999</v>
      </c>
      <c r="H1302">
        <v>7.9927080000000004</v>
      </c>
      <c r="I1302">
        <v>13.670833</v>
      </c>
      <c r="J1302">
        <v>17.40625</v>
      </c>
      <c r="K1302" t="s">
        <v>34</v>
      </c>
      <c r="L1302" t="s">
        <v>34</v>
      </c>
      <c r="M1302" t="s">
        <v>34</v>
      </c>
      <c r="N1302" t="s">
        <v>34</v>
      </c>
      <c r="O1302" t="s">
        <v>34</v>
      </c>
      <c r="P1302" t="s">
        <v>34</v>
      </c>
    </row>
    <row r="1303" spans="1:16" x14ac:dyDescent="0.3">
      <c r="A1303">
        <v>41478</v>
      </c>
      <c r="B1303">
        <v>2013</v>
      </c>
      <c r="C1303">
        <v>7</v>
      </c>
      <c r="D1303">
        <v>25</v>
      </c>
      <c r="E1303">
        <v>11.311458</v>
      </c>
      <c r="F1303">
        <v>14.876991</v>
      </c>
      <c r="G1303">
        <v>16.991667</v>
      </c>
      <c r="H1303">
        <v>7.9614580000000004</v>
      </c>
      <c r="I1303">
        <v>13.49375</v>
      </c>
      <c r="J1303">
        <v>17.442708</v>
      </c>
      <c r="K1303" t="s">
        <v>34</v>
      </c>
      <c r="L1303" t="s">
        <v>34</v>
      </c>
      <c r="M1303" t="s">
        <v>34</v>
      </c>
      <c r="N1303" t="s">
        <v>34</v>
      </c>
      <c r="O1303" t="s">
        <v>34</v>
      </c>
      <c r="P1303" t="s">
        <v>34</v>
      </c>
    </row>
    <row r="1304" spans="1:16" x14ac:dyDescent="0.3">
      <c r="A1304">
        <v>41479</v>
      </c>
      <c r="B1304">
        <v>2013</v>
      </c>
      <c r="C1304">
        <v>7</v>
      </c>
      <c r="D1304">
        <v>26</v>
      </c>
      <c r="E1304">
        <v>11.356249999999999</v>
      </c>
      <c r="F1304">
        <v>14.403509</v>
      </c>
      <c r="G1304">
        <v>17.267707999999999</v>
      </c>
      <c r="H1304">
        <v>7.9593749999999996</v>
      </c>
      <c r="I1304">
        <v>13.488542000000001</v>
      </c>
      <c r="J1304">
        <v>17.341667000000001</v>
      </c>
      <c r="K1304" t="s">
        <v>34</v>
      </c>
      <c r="L1304" t="s">
        <v>34</v>
      </c>
      <c r="M1304" t="s">
        <v>34</v>
      </c>
      <c r="N1304" t="s">
        <v>34</v>
      </c>
      <c r="O1304" t="s">
        <v>34</v>
      </c>
      <c r="P1304" t="s">
        <v>34</v>
      </c>
    </row>
    <row r="1305" spans="1:16" x14ac:dyDescent="0.3">
      <c r="A1305">
        <v>41480</v>
      </c>
      <c r="B1305">
        <v>2013</v>
      </c>
      <c r="C1305">
        <v>7</v>
      </c>
      <c r="D1305">
        <v>27</v>
      </c>
      <c r="E1305">
        <v>11.169791999999999</v>
      </c>
      <c r="F1305">
        <v>14.172269</v>
      </c>
      <c r="G1305">
        <v>16.8</v>
      </c>
      <c r="H1305">
        <v>7.9270829999999997</v>
      </c>
      <c r="I1305">
        <v>13.226042</v>
      </c>
      <c r="J1305">
        <v>16.979167</v>
      </c>
      <c r="K1305" t="s">
        <v>34</v>
      </c>
      <c r="L1305" t="s">
        <v>34</v>
      </c>
      <c r="M1305" t="s">
        <v>34</v>
      </c>
      <c r="N1305" t="s">
        <v>34</v>
      </c>
      <c r="O1305" t="s">
        <v>34</v>
      </c>
      <c r="P1305" t="s">
        <v>34</v>
      </c>
    </row>
    <row r="1306" spans="1:16" x14ac:dyDescent="0.3">
      <c r="A1306">
        <v>41481</v>
      </c>
      <c r="B1306">
        <v>2013</v>
      </c>
      <c r="C1306">
        <v>7</v>
      </c>
      <c r="D1306">
        <v>28</v>
      </c>
      <c r="E1306">
        <v>10.698957999999999</v>
      </c>
      <c r="F1306">
        <v>14.148275999999999</v>
      </c>
      <c r="G1306">
        <v>15.917707999999999</v>
      </c>
      <c r="H1306">
        <v>7.9281249999999996</v>
      </c>
      <c r="I1306">
        <v>12.9125</v>
      </c>
      <c r="J1306">
        <v>16.464583000000001</v>
      </c>
      <c r="K1306" t="s">
        <v>34</v>
      </c>
      <c r="L1306" t="s">
        <v>34</v>
      </c>
      <c r="M1306" t="s">
        <v>34</v>
      </c>
      <c r="N1306" t="s">
        <v>34</v>
      </c>
      <c r="O1306" t="s">
        <v>34</v>
      </c>
      <c r="P1306" t="s">
        <v>34</v>
      </c>
    </row>
    <row r="1307" spans="1:16" x14ac:dyDescent="0.3">
      <c r="A1307">
        <v>41482</v>
      </c>
      <c r="B1307">
        <v>2013</v>
      </c>
      <c r="C1307">
        <v>7</v>
      </c>
      <c r="D1307">
        <v>29</v>
      </c>
      <c r="E1307">
        <v>10.68125</v>
      </c>
      <c r="F1307">
        <v>13.991228</v>
      </c>
      <c r="G1307">
        <v>15.728261</v>
      </c>
      <c r="H1307">
        <v>7.9812500000000002</v>
      </c>
      <c r="I1307">
        <v>12.896875</v>
      </c>
      <c r="J1307">
        <v>16.203125</v>
      </c>
      <c r="K1307" t="s">
        <v>34</v>
      </c>
      <c r="L1307" t="s">
        <v>34</v>
      </c>
      <c r="M1307" t="s">
        <v>34</v>
      </c>
      <c r="N1307" t="s">
        <v>34</v>
      </c>
      <c r="O1307" t="s">
        <v>34</v>
      </c>
      <c r="P1307" t="s">
        <v>34</v>
      </c>
    </row>
    <row r="1308" spans="1:16" x14ac:dyDescent="0.3">
      <c r="A1308">
        <v>41483</v>
      </c>
      <c r="B1308">
        <v>2013</v>
      </c>
      <c r="C1308">
        <v>7</v>
      </c>
      <c r="D1308">
        <v>30</v>
      </c>
      <c r="E1308">
        <v>10.901042</v>
      </c>
      <c r="F1308">
        <v>13.372033999999999</v>
      </c>
      <c r="G1308">
        <v>16.169792000000001</v>
      </c>
      <c r="H1308">
        <v>7.998958</v>
      </c>
      <c r="I1308">
        <v>12.935416999999999</v>
      </c>
      <c r="J1308">
        <v>16.221875000000001</v>
      </c>
      <c r="K1308" t="s">
        <v>34</v>
      </c>
      <c r="L1308" t="s">
        <v>34</v>
      </c>
      <c r="M1308" t="s">
        <v>34</v>
      </c>
      <c r="N1308" t="s">
        <v>34</v>
      </c>
      <c r="O1308" t="s">
        <v>34</v>
      </c>
      <c r="P1308" t="s">
        <v>34</v>
      </c>
    </row>
    <row r="1309" spans="1:16" x14ac:dyDescent="0.3">
      <c r="A1309">
        <v>41484</v>
      </c>
      <c r="B1309">
        <v>2013</v>
      </c>
      <c r="C1309">
        <v>7</v>
      </c>
      <c r="D1309">
        <v>31</v>
      </c>
      <c r="E1309">
        <v>10.766667</v>
      </c>
      <c r="F1309">
        <v>14.354236999999999</v>
      </c>
      <c r="G1309">
        <v>16.634374999999999</v>
      </c>
      <c r="H1309">
        <v>7.9718749999999998</v>
      </c>
      <c r="I1309">
        <v>12.757292</v>
      </c>
      <c r="J1309">
        <v>15.895833</v>
      </c>
      <c r="K1309" t="s">
        <v>34</v>
      </c>
      <c r="L1309" t="s">
        <v>34</v>
      </c>
      <c r="M1309" t="s">
        <v>34</v>
      </c>
      <c r="N1309" t="s">
        <v>34</v>
      </c>
      <c r="O1309" t="s">
        <v>34</v>
      </c>
      <c r="P1309" t="s">
        <v>34</v>
      </c>
    </row>
    <row r="1310" spans="1:16" x14ac:dyDescent="0.3">
      <c r="A1310">
        <v>41485</v>
      </c>
      <c r="B1310">
        <v>2013</v>
      </c>
      <c r="C1310">
        <v>8</v>
      </c>
      <c r="D1310">
        <v>1</v>
      </c>
      <c r="E1310">
        <v>10.063542</v>
      </c>
      <c r="F1310">
        <v>13.952101000000001</v>
      </c>
      <c r="G1310">
        <v>15.830208000000001</v>
      </c>
      <c r="H1310">
        <v>7.8177079999999997</v>
      </c>
      <c r="I1310">
        <v>11.989583</v>
      </c>
      <c r="J1310">
        <v>14.793749999999999</v>
      </c>
      <c r="K1310" t="s">
        <v>34</v>
      </c>
      <c r="L1310" t="s">
        <v>34</v>
      </c>
      <c r="M1310" t="s">
        <v>34</v>
      </c>
      <c r="N1310" t="s">
        <v>34</v>
      </c>
      <c r="O1310" t="s">
        <v>34</v>
      </c>
      <c r="P1310" t="s">
        <v>34</v>
      </c>
    </row>
    <row r="1311" spans="1:16" x14ac:dyDescent="0.3">
      <c r="A1311">
        <v>41486</v>
      </c>
      <c r="B1311">
        <v>2013</v>
      </c>
      <c r="C1311">
        <v>8</v>
      </c>
      <c r="D1311">
        <v>2</v>
      </c>
      <c r="E1311">
        <v>10.489583</v>
      </c>
      <c r="F1311">
        <v>13.601724000000001</v>
      </c>
      <c r="G1311">
        <v>15.50625</v>
      </c>
      <c r="H1311">
        <v>8.0052079999999997</v>
      </c>
      <c r="I1311">
        <v>12.488542000000001</v>
      </c>
      <c r="J1311">
        <v>14.719792</v>
      </c>
      <c r="K1311" t="s">
        <v>34</v>
      </c>
      <c r="L1311" t="s">
        <v>34</v>
      </c>
      <c r="M1311" t="s">
        <v>34</v>
      </c>
      <c r="N1311" t="s">
        <v>34</v>
      </c>
      <c r="O1311" t="s">
        <v>34</v>
      </c>
      <c r="P1311" t="s">
        <v>34</v>
      </c>
    </row>
    <row r="1312" spans="1:16" x14ac:dyDescent="0.3">
      <c r="A1312">
        <v>41487</v>
      </c>
      <c r="B1312">
        <v>2013</v>
      </c>
      <c r="C1312">
        <v>8</v>
      </c>
      <c r="D1312">
        <v>3</v>
      </c>
      <c r="E1312">
        <v>10.534375000000001</v>
      </c>
      <c r="F1312">
        <v>13.547788000000001</v>
      </c>
      <c r="G1312">
        <v>15.636457999999999</v>
      </c>
      <c r="H1312">
        <v>7.9770830000000004</v>
      </c>
      <c r="I1312">
        <v>12.729167</v>
      </c>
      <c r="J1312">
        <v>15.834375</v>
      </c>
      <c r="K1312" t="s">
        <v>34</v>
      </c>
      <c r="L1312" t="s">
        <v>34</v>
      </c>
      <c r="M1312" t="s">
        <v>34</v>
      </c>
      <c r="N1312" t="s">
        <v>34</v>
      </c>
      <c r="O1312" t="s">
        <v>34</v>
      </c>
      <c r="P1312" t="s">
        <v>34</v>
      </c>
    </row>
    <row r="1313" spans="1:16" x14ac:dyDescent="0.3">
      <c r="A1313">
        <v>41488</v>
      </c>
      <c r="B1313">
        <v>2013</v>
      </c>
      <c r="C1313">
        <v>8</v>
      </c>
      <c r="D1313">
        <v>4</v>
      </c>
      <c r="E1313">
        <v>10.747916999999999</v>
      </c>
      <c r="F1313">
        <v>13.643750000000001</v>
      </c>
      <c r="G1313">
        <v>16.103124999999999</v>
      </c>
      <c r="H1313">
        <v>8.0239580000000004</v>
      </c>
      <c r="I1313">
        <v>12.821875</v>
      </c>
      <c r="J1313">
        <v>16.369792</v>
      </c>
      <c r="K1313" t="s">
        <v>34</v>
      </c>
      <c r="L1313" t="s">
        <v>34</v>
      </c>
      <c r="M1313" t="s">
        <v>34</v>
      </c>
      <c r="N1313" t="s">
        <v>34</v>
      </c>
      <c r="O1313" t="s">
        <v>34</v>
      </c>
      <c r="P1313" t="s">
        <v>34</v>
      </c>
    </row>
    <row r="1314" spans="1:16" x14ac:dyDescent="0.3">
      <c r="A1314">
        <v>41489</v>
      </c>
      <c r="B1314">
        <v>2013</v>
      </c>
      <c r="C1314">
        <v>8</v>
      </c>
      <c r="D1314">
        <v>5</v>
      </c>
      <c r="E1314">
        <v>10.905208</v>
      </c>
      <c r="F1314">
        <v>13.668696000000001</v>
      </c>
      <c r="G1314">
        <v>16.615625000000001</v>
      </c>
      <c r="H1314">
        <v>8.0041670000000007</v>
      </c>
      <c r="I1314">
        <v>12.953125</v>
      </c>
      <c r="J1314">
        <v>16.736457999999999</v>
      </c>
      <c r="K1314" t="s">
        <v>34</v>
      </c>
      <c r="L1314" t="s">
        <v>34</v>
      </c>
      <c r="M1314" t="s">
        <v>34</v>
      </c>
      <c r="N1314" t="s">
        <v>34</v>
      </c>
      <c r="O1314" t="s">
        <v>34</v>
      </c>
      <c r="P1314" t="s">
        <v>34</v>
      </c>
    </row>
    <row r="1315" spans="1:16" x14ac:dyDescent="0.3">
      <c r="A1315">
        <v>41490</v>
      </c>
      <c r="B1315">
        <v>2013</v>
      </c>
      <c r="C1315">
        <v>8</v>
      </c>
      <c r="D1315">
        <v>6</v>
      </c>
      <c r="E1315">
        <v>10.960417</v>
      </c>
      <c r="F1315">
        <v>13.765217</v>
      </c>
      <c r="G1315">
        <v>16.772917</v>
      </c>
      <c r="H1315">
        <v>8.001042</v>
      </c>
      <c r="I1315">
        <v>12.920833</v>
      </c>
      <c r="J1315">
        <v>16.887499999999999</v>
      </c>
      <c r="K1315" t="s">
        <v>34</v>
      </c>
      <c r="L1315" t="s">
        <v>34</v>
      </c>
      <c r="M1315" t="s">
        <v>34</v>
      </c>
      <c r="N1315" t="s">
        <v>34</v>
      </c>
      <c r="O1315" t="s">
        <v>34</v>
      </c>
      <c r="P1315" t="s">
        <v>34</v>
      </c>
    </row>
    <row r="1316" spans="1:16" x14ac:dyDescent="0.3">
      <c r="A1316">
        <v>41491</v>
      </c>
      <c r="B1316">
        <v>2013</v>
      </c>
      <c r="C1316">
        <v>8</v>
      </c>
      <c r="D1316">
        <v>7</v>
      </c>
      <c r="E1316">
        <v>10.579167</v>
      </c>
      <c r="F1316">
        <v>13.542857</v>
      </c>
      <c r="G1316">
        <v>16.557608999999999</v>
      </c>
      <c r="H1316">
        <v>7.9281249999999996</v>
      </c>
      <c r="I1316">
        <v>12.275</v>
      </c>
      <c r="J1316">
        <v>15.482291999999999</v>
      </c>
      <c r="K1316" t="s">
        <v>34</v>
      </c>
      <c r="L1316" t="s">
        <v>34</v>
      </c>
      <c r="M1316" t="s">
        <v>34</v>
      </c>
      <c r="N1316" t="s">
        <v>34</v>
      </c>
      <c r="O1316" t="s">
        <v>34</v>
      </c>
      <c r="P1316" t="s">
        <v>34</v>
      </c>
    </row>
    <row r="1317" spans="1:16" x14ac:dyDescent="0.3">
      <c r="A1317">
        <v>41492</v>
      </c>
      <c r="B1317">
        <v>2013</v>
      </c>
      <c r="C1317">
        <v>8</v>
      </c>
      <c r="D1317">
        <v>8</v>
      </c>
      <c r="E1317">
        <v>10.514583</v>
      </c>
      <c r="F1317">
        <v>13.471552000000001</v>
      </c>
      <c r="G1317">
        <v>16.610417000000002</v>
      </c>
      <c r="H1317">
        <v>8.0229169999999996</v>
      </c>
      <c r="I1317">
        <v>12.55625</v>
      </c>
      <c r="J1317">
        <v>15.033333000000001</v>
      </c>
      <c r="K1317" t="s">
        <v>34</v>
      </c>
      <c r="L1317" t="s">
        <v>34</v>
      </c>
      <c r="M1317" t="s">
        <v>34</v>
      </c>
      <c r="N1317" t="s">
        <v>34</v>
      </c>
      <c r="O1317" t="s">
        <v>34</v>
      </c>
      <c r="P1317" t="s">
        <v>34</v>
      </c>
    </row>
    <row r="1318" spans="1:16" x14ac:dyDescent="0.3">
      <c r="A1318">
        <v>41493</v>
      </c>
      <c r="B1318">
        <v>2013</v>
      </c>
      <c r="C1318">
        <v>8</v>
      </c>
      <c r="D1318">
        <v>9</v>
      </c>
      <c r="E1318">
        <v>10.811458</v>
      </c>
      <c r="F1318">
        <v>13.589188999999999</v>
      </c>
      <c r="G1318">
        <v>17.141667000000002</v>
      </c>
      <c r="H1318">
        <v>8.0177080000000007</v>
      </c>
      <c r="I1318">
        <v>12.669791999999999</v>
      </c>
      <c r="J1318">
        <v>16.074999999999999</v>
      </c>
      <c r="K1318" t="s">
        <v>34</v>
      </c>
      <c r="L1318" t="s">
        <v>34</v>
      </c>
      <c r="M1318" t="s">
        <v>34</v>
      </c>
      <c r="N1318" t="s">
        <v>34</v>
      </c>
      <c r="O1318" t="s">
        <v>34</v>
      </c>
      <c r="P1318" t="s">
        <v>34</v>
      </c>
    </row>
    <row r="1319" spans="1:16" x14ac:dyDescent="0.3">
      <c r="A1319">
        <v>41494</v>
      </c>
      <c r="B1319">
        <v>2013</v>
      </c>
      <c r="C1319">
        <v>8</v>
      </c>
      <c r="D1319">
        <v>10</v>
      </c>
      <c r="E1319">
        <v>9.8656249999999996</v>
      </c>
      <c r="F1319">
        <v>13.179130000000001</v>
      </c>
      <c r="G1319">
        <v>16.140625</v>
      </c>
      <c r="H1319">
        <v>7.8864580000000002</v>
      </c>
      <c r="I1319">
        <v>11.921875</v>
      </c>
      <c r="J1319">
        <v>15.383333</v>
      </c>
      <c r="K1319" t="s">
        <v>34</v>
      </c>
      <c r="L1319" t="s">
        <v>34</v>
      </c>
      <c r="M1319" t="s">
        <v>34</v>
      </c>
      <c r="N1319" t="s">
        <v>34</v>
      </c>
      <c r="O1319" t="s">
        <v>34</v>
      </c>
      <c r="P1319" t="s">
        <v>34</v>
      </c>
    </row>
    <row r="1320" spans="1:16" x14ac:dyDescent="0.3">
      <c r="A1320">
        <v>41495</v>
      </c>
      <c r="B1320">
        <v>2013</v>
      </c>
      <c r="C1320">
        <v>8</v>
      </c>
      <c r="D1320">
        <v>11</v>
      </c>
      <c r="E1320">
        <v>10.276042</v>
      </c>
      <c r="F1320">
        <v>13.218102999999999</v>
      </c>
      <c r="G1320">
        <v>16.135417</v>
      </c>
      <c r="H1320">
        <v>7.9749999999999996</v>
      </c>
      <c r="I1320">
        <v>12.294791999999999</v>
      </c>
      <c r="J1320">
        <v>15.455208000000001</v>
      </c>
      <c r="K1320" t="s">
        <v>34</v>
      </c>
      <c r="L1320" t="s">
        <v>34</v>
      </c>
      <c r="M1320" t="s">
        <v>34</v>
      </c>
      <c r="N1320" t="s">
        <v>34</v>
      </c>
      <c r="O1320" t="s">
        <v>34</v>
      </c>
      <c r="P1320" t="s">
        <v>34</v>
      </c>
    </row>
    <row r="1321" spans="1:16" x14ac:dyDescent="0.3">
      <c r="A1321">
        <v>41496</v>
      </c>
      <c r="B1321">
        <v>2013</v>
      </c>
      <c r="C1321">
        <v>8</v>
      </c>
      <c r="D1321">
        <v>12</v>
      </c>
      <c r="E1321">
        <v>10.615625</v>
      </c>
      <c r="F1321">
        <v>13.288525</v>
      </c>
      <c r="G1321">
        <v>16.535416999999999</v>
      </c>
      <c r="H1321">
        <v>8.0177080000000007</v>
      </c>
      <c r="I1321">
        <v>12.505208</v>
      </c>
      <c r="J1321">
        <v>15.608333</v>
      </c>
      <c r="K1321" t="s">
        <v>34</v>
      </c>
      <c r="L1321" t="s">
        <v>34</v>
      </c>
      <c r="M1321" t="s">
        <v>34</v>
      </c>
      <c r="N1321" t="s">
        <v>34</v>
      </c>
      <c r="O1321" t="s">
        <v>34</v>
      </c>
      <c r="P1321" t="s">
        <v>34</v>
      </c>
    </row>
    <row r="1322" spans="1:16" x14ac:dyDescent="0.3">
      <c r="A1322">
        <v>41497</v>
      </c>
      <c r="B1322">
        <v>2013</v>
      </c>
      <c r="C1322">
        <v>8</v>
      </c>
      <c r="D1322">
        <v>13</v>
      </c>
      <c r="E1322">
        <v>10.537895000000001</v>
      </c>
      <c r="F1322">
        <v>13.226606</v>
      </c>
      <c r="G1322">
        <v>16.426041999999999</v>
      </c>
      <c r="H1322">
        <v>7.9770830000000004</v>
      </c>
      <c r="I1322">
        <v>12.522917</v>
      </c>
      <c r="J1322">
        <v>15.918749999999999</v>
      </c>
      <c r="K1322" t="s">
        <v>34</v>
      </c>
      <c r="L1322" t="s">
        <v>34</v>
      </c>
      <c r="M1322" t="s">
        <v>34</v>
      </c>
      <c r="N1322" t="s">
        <v>34</v>
      </c>
      <c r="O1322" t="s">
        <v>34</v>
      </c>
      <c r="P1322" t="s">
        <v>34</v>
      </c>
    </row>
    <row r="1323" spans="1:16" x14ac:dyDescent="0.3">
      <c r="A1323">
        <v>41498</v>
      </c>
      <c r="B1323">
        <v>2013</v>
      </c>
      <c r="C1323">
        <v>8</v>
      </c>
      <c r="D1323">
        <v>14</v>
      </c>
      <c r="E1323">
        <v>10.80625</v>
      </c>
      <c r="F1323">
        <v>13.818519</v>
      </c>
      <c r="G1323">
        <v>16.645651999999998</v>
      </c>
      <c r="H1323">
        <v>7.9947920000000003</v>
      </c>
      <c r="I1323">
        <v>12.447917</v>
      </c>
      <c r="J1323">
        <v>16.096875000000001</v>
      </c>
      <c r="K1323" t="s">
        <v>34</v>
      </c>
      <c r="L1323" t="s">
        <v>34</v>
      </c>
      <c r="M1323" t="s">
        <v>34</v>
      </c>
      <c r="N1323" t="s">
        <v>34</v>
      </c>
      <c r="O1323" t="s">
        <v>34</v>
      </c>
      <c r="P1323" t="s">
        <v>34</v>
      </c>
    </row>
    <row r="1324" spans="1:16" x14ac:dyDescent="0.3">
      <c r="A1324">
        <v>41499</v>
      </c>
      <c r="B1324">
        <v>2013</v>
      </c>
      <c r="C1324">
        <v>8</v>
      </c>
      <c r="D1324">
        <v>15</v>
      </c>
      <c r="E1324">
        <v>10.6875</v>
      </c>
      <c r="F1324">
        <v>13.636607</v>
      </c>
      <c r="G1324">
        <v>16.423957999999999</v>
      </c>
      <c r="H1324">
        <v>7.9885419999999998</v>
      </c>
      <c r="I1324">
        <v>12.579167</v>
      </c>
      <c r="J1324">
        <v>15.84375</v>
      </c>
      <c r="K1324" t="s">
        <v>34</v>
      </c>
      <c r="L1324" t="s">
        <v>34</v>
      </c>
      <c r="M1324" t="s">
        <v>34</v>
      </c>
      <c r="N1324" t="s">
        <v>34</v>
      </c>
      <c r="O1324" t="s">
        <v>34</v>
      </c>
      <c r="P1324" t="s">
        <v>34</v>
      </c>
    </row>
    <row r="1325" spans="1:16" x14ac:dyDescent="0.3">
      <c r="A1325">
        <v>41500</v>
      </c>
      <c r="B1325">
        <v>2013</v>
      </c>
      <c r="C1325">
        <v>8</v>
      </c>
      <c r="D1325">
        <v>16</v>
      </c>
      <c r="E1325">
        <v>11.054167</v>
      </c>
      <c r="F1325">
        <v>13.054955</v>
      </c>
      <c r="G1325">
        <v>17.336458</v>
      </c>
      <c r="H1325">
        <v>8.0541669999999996</v>
      </c>
      <c r="I1325">
        <v>12.8</v>
      </c>
      <c r="J1325">
        <v>16.119792</v>
      </c>
      <c r="K1325" t="s">
        <v>34</v>
      </c>
      <c r="L1325" t="s">
        <v>34</v>
      </c>
      <c r="M1325" t="s">
        <v>34</v>
      </c>
      <c r="N1325" t="s">
        <v>34</v>
      </c>
      <c r="O1325" t="s">
        <v>34</v>
      </c>
      <c r="P1325" t="s">
        <v>34</v>
      </c>
    </row>
    <row r="1326" spans="1:16" x14ac:dyDescent="0.3">
      <c r="A1326">
        <v>41501</v>
      </c>
      <c r="B1326">
        <v>2013</v>
      </c>
      <c r="C1326">
        <v>8</v>
      </c>
      <c r="D1326">
        <v>17</v>
      </c>
      <c r="E1326">
        <v>10.975</v>
      </c>
      <c r="F1326">
        <v>13.080909</v>
      </c>
      <c r="G1326">
        <v>17.271875000000001</v>
      </c>
      <c r="H1326">
        <v>8.0562500000000004</v>
      </c>
      <c r="I1326">
        <v>12.80625</v>
      </c>
      <c r="J1326">
        <v>16.419792000000001</v>
      </c>
      <c r="K1326" t="s">
        <v>34</v>
      </c>
      <c r="L1326" t="s">
        <v>34</v>
      </c>
      <c r="M1326" t="s">
        <v>34</v>
      </c>
      <c r="N1326" t="s">
        <v>34</v>
      </c>
      <c r="O1326" t="s">
        <v>34</v>
      </c>
      <c r="P1326" t="s">
        <v>34</v>
      </c>
    </row>
    <row r="1327" spans="1:16" x14ac:dyDescent="0.3">
      <c r="A1327">
        <v>41502</v>
      </c>
      <c r="B1327">
        <v>2013</v>
      </c>
      <c r="C1327">
        <v>8</v>
      </c>
      <c r="D1327">
        <v>18</v>
      </c>
      <c r="E1327">
        <v>10.947917</v>
      </c>
      <c r="F1327">
        <v>13.303509</v>
      </c>
      <c r="G1327">
        <v>16.995833000000001</v>
      </c>
      <c r="H1327">
        <v>8.078125</v>
      </c>
      <c r="I1327">
        <v>12.866667</v>
      </c>
      <c r="J1327">
        <v>16.676041999999999</v>
      </c>
      <c r="K1327" t="s">
        <v>34</v>
      </c>
      <c r="L1327" t="s">
        <v>34</v>
      </c>
      <c r="M1327" t="s">
        <v>34</v>
      </c>
      <c r="N1327" t="s">
        <v>34</v>
      </c>
      <c r="O1327" t="s">
        <v>34</v>
      </c>
      <c r="P1327" t="s">
        <v>34</v>
      </c>
    </row>
    <row r="1328" spans="1:16" x14ac:dyDescent="0.3">
      <c r="A1328">
        <v>41503</v>
      </c>
      <c r="B1328">
        <v>2013</v>
      </c>
      <c r="C1328">
        <v>8</v>
      </c>
      <c r="D1328">
        <v>19</v>
      </c>
      <c r="E1328">
        <v>10.921875</v>
      </c>
      <c r="F1328">
        <v>14.178813999999999</v>
      </c>
      <c r="G1328">
        <v>16.861457999999999</v>
      </c>
      <c r="H1328">
        <v>8.0687499999999996</v>
      </c>
      <c r="I1328">
        <v>13.023958</v>
      </c>
      <c r="J1328">
        <v>16.788542</v>
      </c>
      <c r="K1328" t="s">
        <v>34</v>
      </c>
      <c r="L1328" t="s">
        <v>34</v>
      </c>
      <c r="M1328" t="s">
        <v>34</v>
      </c>
      <c r="N1328" t="s">
        <v>34</v>
      </c>
      <c r="O1328" t="s">
        <v>34</v>
      </c>
      <c r="P1328" t="s">
        <v>34</v>
      </c>
    </row>
    <row r="1329" spans="1:16" x14ac:dyDescent="0.3">
      <c r="A1329">
        <v>41504</v>
      </c>
      <c r="B1329">
        <v>2013</v>
      </c>
      <c r="C1329">
        <v>8</v>
      </c>
      <c r="D1329">
        <v>20</v>
      </c>
      <c r="E1329">
        <v>10.719588</v>
      </c>
      <c r="F1329">
        <v>13.745298999999999</v>
      </c>
      <c r="G1329">
        <v>16.581250000000001</v>
      </c>
      <c r="H1329">
        <v>8.047917</v>
      </c>
      <c r="I1329">
        <v>12.757292</v>
      </c>
      <c r="J1329">
        <v>16.695833</v>
      </c>
      <c r="K1329" t="s">
        <v>34</v>
      </c>
      <c r="L1329" t="s">
        <v>34</v>
      </c>
      <c r="M1329" t="s">
        <v>34</v>
      </c>
      <c r="N1329" t="s">
        <v>34</v>
      </c>
      <c r="O1329" t="s">
        <v>34</v>
      </c>
      <c r="P1329" t="s">
        <v>34</v>
      </c>
    </row>
    <row r="1330" spans="1:16" x14ac:dyDescent="0.3">
      <c r="A1330">
        <v>41505</v>
      </c>
      <c r="B1330">
        <v>2013</v>
      </c>
      <c r="C1330">
        <v>8</v>
      </c>
      <c r="D1330">
        <v>21</v>
      </c>
      <c r="E1330">
        <v>10.192708</v>
      </c>
      <c r="F1330">
        <v>14.063559</v>
      </c>
      <c r="G1330">
        <v>16.270833</v>
      </c>
      <c r="H1330">
        <v>7.9729169999999998</v>
      </c>
      <c r="I1330">
        <v>12.169791999999999</v>
      </c>
      <c r="J1330">
        <v>16.030207999999998</v>
      </c>
      <c r="K1330" t="s">
        <v>34</v>
      </c>
      <c r="L1330" t="s">
        <v>34</v>
      </c>
      <c r="M1330" t="s">
        <v>34</v>
      </c>
      <c r="N1330" t="s">
        <v>34</v>
      </c>
      <c r="O1330" t="s">
        <v>34</v>
      </c>
      <c r="P1330" t="s">
        <v>34</v>
      </c>
    </row>
    <row r="1331" spans="1:16" x14ac:dyDescent="0.3">
      <c r="A1331">
        <v>41506</v>
      </c>
      <c r="B1331">
        <v>2013</v>
      </c>
      <c r="C1331">
        <v>8</v>
      </c>
      <c r="D1331">
        <v>22</v>
      </c>
      <c r="E1331">
        <v>10.039583</v>
      </c>
      <c r="F1331">
        <v>15.088333</v>
      </c>
      <c r="G1331">
        <v>16.242708</v>
      </c>
      <c r="H1331">
        <v>7.9260419999999998</v>
      </c>
      <c r="I1331">
        <v>11.958333</v>
      </c>
      <c r="J1331">
        <v>15.159375000000001</v>
      </c>
      <c r="K1331" t="s">
        <v>34</v>
      </c>
      <c r="L1331" t="s">
        <v>34</v>
      </c>
      <c r="M1331" t="s">
        <v>34</v>
      </c>
      <c r="N1331" t="s">
        <v>34</v>
      </c>
      <c r="O1331" t="s">
        <v>34</v>
      </c>
      <c r="P1331" t="s">
        <v>34</v>
      </c>
    </row>
    <row r="1332" spans="1:16" x14ac:dyDescent="0.3">
      <c r="A1332">
        <v>41507</v>
      </c>
      <c r="B1332">
        <v>2013</v>
      </c>
      <c r="C1332">
        <v>8</v>
      </c>
      <c r="D1332">
        <v>23</v>
      </c>
      <c r="E1332">
        <v>10.427083</v>
      </c>
      <c r="F1332">
        <v>14.655737999999999</v>
      </c>
      <c r="G1332">
        <v>16.441666999999999</v>
      </c>
      <c r="H1332">
        <v>8.0739579999999993</v>
      </c>
      <c r="I1332">
        <v>12.578125</v>
      </c>
      <c r="J1332">
        <v>14.987500000000001</v>
      </c>
      <c r="K1332" t="s">
        <v>34</v>
      </c>
      <c r="L1332" t="s">
        <v>34</v>
      </c>
      <c r="M1332" t="s">
        <v>34</v>
      </c>
      <c r="N1332" t="s">
        <v>34</v>
      </c>
      <c r="O1332" t="s">
        <v>34</v>
      </c>
      <c r="P1332" t="s">
        <v>34</v>
      </c>
    </row>
    <row r="1333" spans="1:16" x14ac:dyDescent="0.3">
      <c r="A1333">
        <v>41508</v>
      </c>
      <c r="B1333">
        <v>2013</v>
      </c>
      <c r="C1333">
        <v>8</v>
      </c>
      <c r="D1333">
        <v>24</v>
      </c>
      <c r="E1333">
        <v>10.55625</v>
      </c>
      <c r="F1333">
        <v>14.04322</v>
      </c>
      <c r="G1333">
        <v>16.418749999999999</v>
      </c>
      <c r="H1333">
        <v>8.0749999999999993</v>
      </c>
      <c r="I1333">
        <v>13.026042</v>
      </c>
      <c r="J1333">
        <v>15.467708</v>
      </c>
      <c r="K1333" t="s">
        <v>34</v>
      </c>
      <c r="L1333" t="s">
        <v>34</v>
      </c>
      <c r="M1333" t="s">
        <v>34</v>
      </c>
      <c r="N1333" t="s">
        <v>34</v>
      </c>
      <c r="O1333" t="s">
        <v>34</v>
      </c>
      <c r="P1333" t="s">
        <v>34</v>
      </c>
    </row>
    <row r="1334" spans="1:16" x14ac:dyDescent="0.3">
      <c r="A1334">
        <v>41509</v>
      </c>
      <c r="B1334">
        <v>2013</v>
      </c>
      <c r="C1334">
        <v>8</v>
      </c>
      <c r="D1334">
        <v>25</v>
      </c>
      <c r="E1334">
        <v>9.7927079999999993</v>
      </c>
      <c r="F1334">
        <v>13.9575</v>
      </c>
      <c r="G1334">
        <v>15.552083</v>
      </c>
      <c r="H1334">
        <v>7.890625</v>
      </c>
      <c r="I1334">
        <v>12.138541999999999</v>
      </c>
      <c r="J1334">
        <v>14.872916999999999</v>
      </c>
      <c r="K1334" t="s">
        <v>34</v>
      </c>
      <c r="L1334" t="s">
        <v>34</v>
      </c>
      <c r="M1334" t="s">
        <v>34</v>
      </c>
      <c r="N1334" t="s">
        <v>34</v>
      </c>
      <c r="O1334" t="s">
        <v>34</v>
      </c>
      <c r="P1334" t="s">
        <v>34</v>
      </c>
    </row>
    <row r="1335" spans="1:16" x14ac:dyDescent="0.3">
      <c r="A1335">
        <v>41510</v>
      </c>
      <c r="B1335">
        <v>2013</v>
      </c>
      <c r="C1335">
        <v>8</v>
      </c>
      <c r="D1335">
        <v>26</v>
      </c>
      <c r="E1335">
        <v>9.9947370000000006</v>
      </c>
      <c r="F1335">
        <v>13.878992</v>
      </c>
      <c r="G1335">
        <v>15.715624999999999</v>
      </c>
      <c r="H1335">
        <v>8.0489580000000007</v>
      </c>
      <c r="I1335">
        <v>12.492708</v>
      </c>
      <c r="J1335">
        <v>14.671875</v>
      </c>
      <c r="K1335" t="s">
        <v>34</v>
      </c>
      <c r="L1335" t="s">
        <v>34</v>
      </c>
      <c r="M1335" t="s">
        <v>34</v>
      </c>
      <c r="N1335" t="s">
        <v>34</v>
      </c>
      <c r="O1335" t="s">
        <v>34</v>
      </c>
      <c r="P1335" t="s">
        <v>34</v>
      </c>
    </row>
    <row r="1336" spans="1:16" x14ac:dyDescent="0.3">
      <c r="A1336">
        <v>41511</v>
      </c>
      <c r="B1336">
        <v>2013</v>
      </c>
      <c r="C1336">
        <v>8</v>
      </c>
      <c r="D1336">
        <v>27</v>
      </c>
      <c r="E1336">
        <v>10.147917</v>
      </c>
      <c r="F1336">
        <v>13.895868</v>
      </c>
      <c r="G1336">
        <v>15.596875000000001</v>
      </c>
      <c r="H1336">
        <v>8.03125</v>
      </c>
      <c r="I1336">
        <v>12.766667</v>
      </c>
      <c r="J1336">
        <v>15.258333</v>
      </c>
      <c r="K1336" t="s">
        <v>34</v>
      </c>
      <c r="L1336" t="s">
        <v>34</v>
      </c>
      <c r="M1336" t="s">
        <v>34</v>
      </c>
      <c r="N1336" t="s">
        <v>34</v>
      </c>
      <c r="O1336" t="s">
        <v>34</v>
      </c>
      <c r="P1336" t="s">
        <v>34</v>
      </c>
    </row>
    <row r="1337" spans="1:16" x14ac:dyDescent="0.3">
      <c r="A1337">
        <v>41512</v>
      </c>
      <c r="B1337">
        <v>2013</v>
      </c>
      <c r="C1337">
        <v>8</v>
      </c>
      <c r="D1337">
        <v>28</v>
      </c>
      <c r="E1337">
        <v>10.361458000000001</v>
      </c>
      <c r="F1337">
        <v>13.487931</v>
      </c>
      <c r="G1337">
        <v>16.054167</v>
      </c>
      <c r="H1337">
        <v>8.0093750000000004</v>
      </c>
      <c r="I1337">
        <v>12.829167</v>
      </c>
      <c r="J1337">
        <v>15.841666999999999</v>
      </c>
      <c r="K1337" t="s">
        <v>34</v>
      </c>
      <c r="L1337" t="s">
        <v>34</v>
      </c>
      <c r="M1337" t="s">
        <v>34</v>
      </c>
      <c r="N1337" t="s">
        <v>34</v>
      </c>
      <c r="O1337" t="s">
        <v>34</v>
      </c>
      <c r="P1337" t="s">
        <v>34</v>
      </c>
    </row>
    <row r="1338" spans="1:16" x14ac:dyDescent="0.3">
      <c r="A1338">
        <v>41513</v>
      </c>
      <c r="B1338">
        <v>2013</v>
      </c>
      <c r="C1338">
        <v>8</v>
      </c>
      <c r="D1338">
        <v>29</v>
      </c>
      <c r="E1338">
        <v>10.496874999999999</v>
      </c>
      <c r="F1338">
        <v>13.983051</v>
      </c>
      <c r="G1338">
        <v>16.502082999999999</v>
      </c>
      <c r="H1338">
        <v>8.0541669999999996</v>
      </c>
      <c r="I1338">
        <v>12.714582999999999</v>
      </c>
      <c r="J1338">
        <v>15.501042</v>
      </c>
      <c r="K1338" t="s">
        <v>34</v>
      </c>
      <c r="L1338" t="s">
        <v>34</v>
      </c>
      <c r="M1338" t="s">
        <v>34</v>
      </c>
      <c r="N1338" t="s">
        <v>34</v>
      </c>
      <c r="O1338" t="s">
        <v>34</v>
      </c>
      <c r="P1338" t="s">
        <v>34</v>
      </c>
    </row>
    <row r="1339" spans="1:16" x14ac:dyDescent="0.3">
      <c r="A1339">
        <v>41514</v>
      </c>
      <c r="B1339">
        <v>2013</v>
      </c>
      <c r="C1339">
        <v>8</v>
      </c>
      <c r="D1339">
        <v>30</v>
      </c>
      <c r="E1339">
        <v>10.697917</v>
      </c>
      <c r="F1339">
        <v>13.95</v>
      </c>
      <c r="G1339">
        <v>16.826042000000001</v>
      </c>
      <c r="H1339">
        <v>8.110417</v>
      </c>
      <c r="I1339">
        <v>13.194792</v>
      </c>
      <c r="J1339">
        <v>15.9625</v>
      </c>
      <c r="K1339" t="s">
        <v>34</v>
      </c>
      <c r="L1339" t="s">
        <v>34</v>
      </c>
      <c r="M1339" t="s">
        <v>34</v>
      </c>
      <c r="N1339" t="s">
        <v>34</v>
      </c>
      <c r="O1339" t="s">
        <v>34</v>
      </c>
      <c r="P1339" t="s">
        <v>34</v>
      </c>
    </row>
    <row r="1340" spans="1:16" x14ac:dyDescent="0.3">
      <c r="A1340">
        <v>41515</v>
      </c>
      <c r="B1340">
        <v>2013</v>
      </c>
      <c r="C1340">
        <v>8</v>
      </c>
      <c r="D1340">
        <v>31</v>
      </c>
      <c r="E1340">
        <v>10.687234</v>
      </c>
      <c r="F1340">
        <v>13.941026000000001</v>
      </c>
      <c r="G1340">
        <v>16.745833000000001</v>
      </c>
      <c r="H1340">
        <v>8.0854169999999996</v>
      </c>
      <c r="I1340">
        <v>13.142708000000001</v>
      </c>
      <c r="J1340">
        <v>16.244792</v>
      </c>
      <c r="K1340" t="s">
        <v>34</v>
      </c>
      <c r="L1340" t="s">
        <v>34</v>
      </c>
      <c r="M1340" t="s">
        <v>34</v>
      </c>
      <c r="N1340" t="s">
        <v>34</v>
      </c>
      <c r="O1340" t="s">
        <v>34</v>
      </c>
      <c r="P1340" t="s">
        <v>34</v>
      </c>
    </row>
    <row r="1341" spans="1:16" x14ac:dyDescent="0.3">
      <c r="A1341">
        <v>41516</v>
      </c>
      <c r="B1341">
        <v>2013</v>
      </c>
      <c r="C1341">
        <v>9</v>
      </c>
      <c r="D1341">
        <v>1</v>
      </c>
      <c r="E1341">
        <v>10.948957999999999</v>
      </c>
      <c r="F1341">
        <v>13.436441</v>
      </c>
      <c r="G1341">
        <v>16.883333</v>
      </c>
      <c r="H1341">
        <v>8.1010419999999996</v>
      </c>
      <c r="I1341">
        <v>13.032292</v>
      </c>
      <c r="J1341">
        <v>16.241667</v>
      </c>
      <c r="K1341" t="s">
        <v>34</v>
      </c>
      <c r="L1341" t="s">
        <v>34</v>
      </c>
      <c r="M1341" t="s">
        <v>34</v>
      </c>
      <c r="N1341" t="s">
        <v>34</v>
      </c>
      <c r="O1341" t="s">
        <v>34</v>
      </c>
      <c r="P1341" t="s">
        <v>34</v>
      </c>
    </row>
    <row r="1342" spans="1:16" x14ac:dyDescent="0.3">
      <c r="A1342">
        <v>41517</v>
      </c>
      <c r="B1342">
        <v>2013</v>
      </c>
      <c r="C1342">
        <v>9</v>
      </c>
      <c r="D1342">
        <v>2</v>
      </c>
      <c r="E1342">
        <v>10.614583</v>
      </c>
      <c r="F1342">
        <v>13.404237</v>
      </c>
      <c r="G1342">
        <v>16.589583000000001</v>
      </c>
      <c r="H1342">
        <v>8.0343750000000007</v>
      </c>
      <c r="I1342">
        <v>12.831250000000001</v>
      </c>
      <c r="J1342">
        <v>15.953125</v>
      </c>
      <c r="K1342" t="s">
        <v>34</v>
      </c>
      <c r="L1342" t="s">
        <v>34</v>
      </c>
      <c r="M1342" t="s">
        <v>34</v>
      </c>
      <c r="N1342" t="s">
        <v>34</v>
      </c>
      <c r="O1342" t="s">
        <v>34</v>
      </c>
      <c r="P1342" t="s">
        <v>34</v>
      </c>
    </row>
    <row r="1343" spans="1:16" x14ac:dyDescent="0.3">
      <c r="A1343">
        <v>41518</v>
      </c>
      <c r="B1343">
        <v>2013</v>
      </c>
      <c r="C1343">
        <v>9</v>
      </c>
      <c r="D1343">
        <v>3</v>
      </c>
      <c r="E1343">
        <v>10.607291999999999</v>
      </c>
      <c r="F1343">
        <v>13.52562</v>
      </c>
      <c r="G1343">
        <v>16.707291999999999</v>
      </c>
      <c r="H1343">
        <v>7.859</v>
      </c>
      <c r="I1343">
        <v>12.625</v>
      </c>
      <c r="J1343">
        <v>15.696875</v>
      </c>
      <c r="K1343" t="s">
        <v>34</v>
      </c>
      <c r="L1343" t="s">
        <v>34</v>
      </c>
      <c r="M1343" t="s">
        <v>34</v>
      </c>
      <c r="N1343" t="s">
        <v>34</v>
      </c>
      <c r="O1343" t="s">
        <v>34</v>
      </c>
      <c r="P1343" t="s">
        <v>34</v>
      </c>
    </row>
    <row r="1344" spans="1:16" x14ac:dyDescent="0.3">
      <c r="A1344">
        <v>41519</v>
      </c>
      <c r="B1344">
        <v>2013</v>
      </c>
      <c r="C1344">
        <v>9</v>
      </c>
      <c r="D1344">
        <v>4</v>
      </c>
      <c r="E1344">
        <v>10.119999999999999</v>
      </c>
      <c r="F1344">
        <v>13.450832999999999</v>
      </c>
      <c r="G1344">
        <v>15.961458</v>
      </c>
      <c r="H1344">
        <v>7.7781250000000002</v>
      </c>
      <c r="I1344">
        <v>11.15625</v>
      </c>
      <c r="J1344">
        <v>14.810416999999999</v>
      </c>
      <c r="K1344" t="s">
        <v>34</v>
      </c>
      <c r="L1344" t="s">
        <v>34</v>
      </c>
      <c r="M1344" t="s">
        <v>34</v>
      </c>
      <c r="N1344" t="s">
        <v>34</v>
      </c>
      <c r="O1344" t="s">
        <v>34</v>
      </c>
      <c r="P1344" t="s">
        <v>34</v>
      </c>
    </row>
    <row r="1345" spans="1:16" x14ac:dyDescent="0.3">
      <c r="A1345">
        <v>41520</v>
      </c>
      <c r="B1345">
        <v>2013</v>
      </c>
      <c r="C1345">
        <v>9</v>
      </c>
      <c r="D1345">
        <v>5</v>
      </c>
      <c r="E1345">
        <v>9.641667</v>
      </c>
      <c r="F1345">
        <v>13.5</v>
      </c>
      <c r="G1345">
        <v>15.242391</v>
      </c>
      <c r="H1345">
        <v>7.8062500000000004</v>
      </c>
      <c r="I1345">
        <v>10.834375</v>
      </c>
      <c r="J1345">
        <v>13.005208</v>
      </c>
      <c r="K1345" t="s">
        <v>34</v>
      </c>
      <c r="L1345" t="s">
        <v>34</v>
      </c>
      <c r="M1345" t="s">
        <v>34</v>
      </c>
      <c r="N1345" t="s">
        <v>34</v>
      </c>
      <c r="O1345" t="s">
        <v>34</v>
      </c>
      <c r="P1345" t="s">
        <v>34</v>
      </c>
    </row>
    <row r="1346" spans="1:16" x14ac:dyDescent="0.3">
      <c r="A1346">
        <v>41521</v>
      </c>
      <c r="B1346">
        <v>2013</v>
      </c>
      <c r="C1346">
        <v>9</v>
      </c>
      <c r="D1346">
        <v>6</v>
      </c>
      <c r="E1346">
        <v>9.7864579999999997</v>
      </c>
      <c r="F1346">
        <v>14.092241</v>
      </c>
      <c r="G1346">
        <v>14.36875</v>
      </c>
      <c r="H1346">
        <v>7.8239580000000002</v>
      </c>
      <c r="I1346">
        <v>10.96875</v>
      </c>
      <c r="J1346">
        <v>13.25625</v>
      </c>
      <c r="K1346" t="s">
        <v>34</v>
      </c>
      <c r="L1346" t="s">
        <v>34</v>
      </c>
      <c r="M1346" t="s">
        <v>34</v>
      </c>
      <c r="N1346" t="s">
        <v>34</v>
      </c>
      <c r="O1346" t="s">
        <v>34</v>
      </c>
      <c r="P1346" t="s">
        <v>34</v>
      </c>
    </row>
    <row r="1347" spans="1:16" x14ac:dyDescent="0.3">
      <c r="A1347">
        <v>41522</v>
      </c>
      <c r="B1347">
        <v>2013</v>
      </c>
      <c r="C1347">
        <v>9</v>
      </c>
      <c r="D1347">
        <v>7</v>
      </c>
      <c r="E1347">
        <v>9.7781249999999993</v>
      </c>
      <c r="F1347">
        <v>14.117241</v>
      </c>
      <c r="G1347">
        <v>13.880208</v>
      </c>
      <c r="H1347">
        <v>7.8729170000000002</v>
      </c>
      <c r="I1347">
        <v>11.155208</v>
      </c>
      <c r="J1347">
        <v>13.695833</v>
      </c>
      <c r="K1347" t="s">
        <v>34</v>
      </c>
      <c r="L1347" t="s">
        <v>34</v>
      </c>
      <c r="M1347" t="s">
        <v>34</v>
      </c>
      <c r="N1347" t="s">
        <v>34</v>
      </c>
      <c r="O1347" t="s">
        <v>34</v>
      </c>
      <c r="P1347" t="s">
        <v>34</v>
      </c>
    </row>
    <row r="1348" spans="1:16" x14ac:dyDescent="0.3">
      <c r="A1348">
        <v>41523</v>
      </c>
      <c r="B1348">
        <v>2013</v>
      </c>
      <c r="C1348">
        <v>9</v>
      </c>
      <c r="D1348">
        <v>8</v>
      </c>
      <c r="E1348">
        <v>9.9625000000000004</v>
      </c>
      <c r="F1348">
        <v>14.048780000000001</v>
      </c>
      <c r="G1348">
        <v>14.426042000000001</v>
      </c>
      <c r="H1348">
        <v>7.9343750000000002</v>
      </c>
      <c r="I1348">
        <v>11.487500000000001</v>
      </c>
      <c r="J1348">
        <v>14.293749999999999</v>
      </c>
      <c r="K1348" t="s">
        <v>34</v>
      </c>
      <c r="L1348" t="s">
        <v>34</v>
      </c>
      <c r="M1348" t="s">
        <v>34</v>
      </c>
      <c r="N1348" t="s">
        <v>34</v>
      </c>
      <c r="O1348" t="s">
        <v>34</v>
      </c>
      <c r="P1348" t="s">
        <v>34</v>
      </c>
    </row>
    <row r="1349" spans="1:16" x14ac:dyDescent="0.3">
      <c r="A1349">
        <v>41524</v>
      </c>
      <c r="B1349">
        <v>2013</v>
      </c>
      <c r="C1349">
        <v>9</v>
      </c>
      <c r="D1349">
        <v>9</v>
      </c>
      <c r="E1349">
        <v>10.129167000000001</v>
      </c>
      <c r="F1349">
        <v>14.195902</v>
      </c>
      <c r="G1349">
        <v>15.028124999999999</v>
      </c>
      <c r="H1349">
        <v>7.998958</v>
      </c>
      <c r="I1349">
        <v>11.580208000000001</v>
      </c>
      <c r="J1349">
        <v>14.683332999999999</v>
      </c>
      <c r="K1349" t="s">
        <v>34</v>
      </c>
      <c r="L1349" t="s">
        <v>34</v>
      </c>
      <c r="M1349" t="s">
        <v>34</v>
      </c>
      <c r="N1349" t="s">
        <v>34</v>
      </c>
      <c r="O1349" t="s">
        <v>34</v>
      </c>
      <c r="P1349" t="s">
        <v>34</v>
      </c>
    </row>
    <row r="1350" spans="1:16" x14ac:dyDescent="0.3">
      <c r="A1350">
        <v>41525</v>
      </c>
      <c r="B1350">
        <v>2013</v>
      </c>
      <c r="C1350">
        <v>9</v>
      </c>
      <c r="D1350">
        <v>10</v>
      </c>
      <c r="E1350">
        <v>10.234375</v>
      </c>
      <c r="F1350">
        <v>14.229825</v>
      </c>
      <c r="G1350">
        <v>15.44375</v>
      </c>
      <c r="H1350">
        <v>8.0989579999999997</v>
      </c>
      <c r="I1350">
        <v>11.596875000000001</v>
      </c>
      <c r="J1350">
        <v>14.832292000000001</v>
      </c>
      <c r="K1350" t="s">
        <v>34</v>
      </c>
      <c r="L1350" t="s">
        <v>34</v>
      </c>
      <c r="M1350" t="s">
        <v>34</v>
      </c>
      <c r="N1350" t="s">
        <v>34</v>
      </c>
      <c r="O1350" t="s">
        <v>34</v>
      </c>
      <c r="P1350" t="s">
        <v>34</v>
      </c>
    </row>
    <row r="1351" spans="1:16" x14ac:dyDescent="0.3">
      <c r="A1351">
        <v>41526</v>
      </c>
      <c r="B1351">
        <v>2013</v>
      </c>
      <c r="C1351">
        <v>9</v>
      </c>
      <c r="D1351">
        <v>11</v>
      </c>
      <c r="E1351">
        <v>10.324999999999999</v>
      </c>
      <c r="F1351">
        <v>13.756667</v>
      </c>
      <c r="G1351">
        <v>15.589582999999999</v>
      </c>
      <c r="H1351">
        <v>8.1802080000000004</v>
      </c>
      <c r="I1351">
        <v>11.739583</v>
      </c>
      <c r="J1351">
        <v>14.891667</v>
      </c>
      <c r="K1351" t="s">
        <v>34</v>
      </c>
      <c r="L1351" t="s">
        <v>34</v>
      </c>
      <c r="M1351" t="s">
        <v>34</v>
      </c>
      <c r="N1351" t="s">
        <v>34</v>
      </c>
      <c r="O1351" t="s">
        <v>34</v>
      </c>
      <c r="P1351" t="s">
        <v>34</v>
      </c>
    </row>
    <row r="1352" spans="1:16" x14ac:dyDescent="0.3">
      <c r="A1352">
        <v>41527</v>
      </c>
      <c r="B1352">
        <v>2013</v>
      </c>
      <c r="C1352">
        <v>9</v>
      </c>
      <c r="D1352">
        <v>12</v>
      </c>
      <c r="E1352">
        <v>10.514737</v>
      </c>
      <c r="F1352">
        <v>13.083784</v>
      </c>
      <c r="G1352">
        <v>15.996874999999999</v>
      </c>
      <c r="H1352">
        <v>8.3020829999999997</v>
      </c>
      <c r="I1352">
        <v>11.738542000000001</v>
      </c>
      <c r="J1352">
        <v>14.866667</v>
      </c>
      <c r="K1352" t="s">
        <v>34</v>
      </c>
      <c r="L1352" t="s">
        <v>34</v>
      </c>
      <c r="M1352" t="s">
        <v>34</v>
      </c>
      <c r="N1352" t="s">
        <v>34</v>
      </c>
      <c r="O1352" t="s">
        <v>34</v>
      </c>
      <c r="P1352" t="s">
        <v>34</v>
      </c>
    </row>
    <row r="1353" spans="1:16" x14ac:dyDescent="0.3">
      <c r="A1353">
        <v>41528</v>
      </c>
      <c r="B1353">
        <v>2013</v>
      </c>
      <c r="C1353">
        <v>9</v>
      </c>
      <c r="D1353">
        <v>13</v>
      </c>
      <c r="E1353">
        <v>10.458333</v>
      </c>
      <c r="F1353">
        <v>13.313274</v>
      </c>
      <c r="G1353">
        <v>16.190625000000001</v>
      </c>
      <c r="H1353">
        <v>8.4177079999999993</v>
      </c>
      <c r="I1353">
        <v>11.771875</v>
      </c>
      <c r="J1353">
        <v>14.770833</v>
      </c>
      <c r="K1353" t="s">
        <v>34</v>
      </c>
      <c r="L1353" t="s">
        <v>34</v>
      </c>
      <c r="M1353" t="s">
        <v>34</v>
      </c>
      <c r="N1353" t="s">
        <v>34</v>
      </c>
      <c r="O1353" t="s">
        <v>34</v>
      </c>
      <c r="P1353" t="s">
        <v>34</v>
      </c>
    </row>
    <row r="1354" spans="1:16" x14ac:dyDescent="0.3">
      <c r="A1354">
        <v>41529</v>
      </c>
      <c r="B1354">
        <v>2013</v>
      </c>
      <c r="C1354">
        <v>9</v>
      </c>
      <c r="D1354">
        <v>14</v>
      </c>
      <c r="E1354">
        <v>10.28125</v>
      </c>
      <c r="F1354">
        <v>13.536522</v>
      </c>
      <c r="G1354">
        <v>16.128125000000001</v>
      </c>
      <c r="H1354">
        <v>8.5343750000000007</v>
      </c>
      <c r="I1354">
        <v>11.597917000000001</v>
      </c>
      <c r="J1354">
        <v>14.642708000000001</v>
      </c>
      <c r="K1354" t="s">
        <v>34</v>
      </c>
      <c r="L1354" t="s">
        <v>34</v>
      </c>
      <c r="M1354" t="s">
        <v>34</v>
      </c>
      <c r="N1354" t="s">
        <v>34</v>
      </c>
      <c r="O1354" t="s">
        <v>34</v>
      </c>
      <c r="P1354" t="s">
        <v>34</v>
      </c>
    </row>
    <row r="1355" spans="1:16" x14ac:dyDescent="0.3">
      <c r="A1355">
        <v>41530</v>
      </c>
      <c r="B1355">
        <v>2013</v>
      </c>
      <c r="C1355">
        <v>9</v>
      </c>
      <c r="D1355">
        <v>15</v>
      </c>
      <c r="E1355">
        <v>10.43125</v>
      </c>
      <c r="F1355">
        <v>13.15935</v>
      </c>
      <c r="G1355">
        <v>16.226042</v>
      </c>
      <c r="H1355">
        <v>8.6624999999999996</v>
      </c>
      <c r="I1355">
        <v>11.384375</v>
      </c>
      <c r="J1355">
        <v>14.095833000000001</v>
      </c>
      <c r="K1355" t="s">
        <v>34</v>
      </c>
      <c r="L1355" t="s">
        <v>34</v>
      </c>
      <c r="M1355" t="s">
        <v>34</v>
      </c>
      <c r="N1355" t="s">
        <v>34</v>
      </c>
      <c r="O1355" t="s">
        <v>34</v>
      </c>
      <c r="P1355" t="s">
        <v>34</v>
      </c>
    </row>
    <row r="1356" spans="1:16" x14ac:dyDescent="0.3">
      <c r="A1356">
        <v>41531</v>
      </c>
      <c r="B1356">
        <v>2013</v>
      </c>
      <c r="C1356">
        <v>9</v>
      </c>
      <c r="D1356">
        <v>16</v>
      </c>
      <c r="E1356">
        <v>9.9593749999999996</v>
      </c>
      <c r="F1356">
        <v>12.985484</v>
      </c>
      <c r="G1356">
        <v>15.698957999999999</v>
      </c>
      <c r="H1356">
        <v>8.7895830000000004</v>
      </c>
      <c r="I1356">
        <v>11.119565</v>
      </c>
      <c r="J1356">
        <v>13.508333</v>
      </c>
      <c r="K1356" t="s">
        <v>34</v>
      </c>
      <c r="L1356" t="s">
        <v>34</v>
      </c>
      <c r="M1356" t="s">
        <v>34</v>
      </c>
      <c r="N1356" t="s">
        <v>34</v>
      </c>
      <c r="O1356" t="s">
        <v>34</v>
      </c>
      <c r="P1356" t="s">
        <v>34</v>
      </c>
    </row>
    <row r="1357" spans="1:16" x14ac:dyDescent="0.3">
      <c r="A1357">
        <v>41532</v>
      </c>
      <c r="B1357">
        <v>2013</v>
      </c>
      <c r="C1357">
        <v>9</v>
      </c>
      <c r="D1357">
        <v>17</v>
      </c>
      <c r="E1357">
        <v>9.2831580000000002</v>
      </c>
      <c r="F1357">
        <v>12.561983</v>
      </c>
      <c r="G1357">
        <v>14.231183</v>
      </c>
      <c r="H1357">
        <v>8.9468750000000004</v>
      </c>
      <c r="I1357">
        <v>10.435416999999999</v>
      </c>
      <c r="J1357">
        <v>12.791667</v>
      </c>
      <c r="K1357" t="s">
        <v>34</v>
      </c>
      <c r="L1357" t="s">
        <v>34</v>
      </c>
      <c r="M1357" t="s">
        <v>34</v>
      </c>
      <c r="N1357" t="s">
        <v>34</v>
      </c>
      <c r="O1357" t="s">
        <v>34</v>
      </c>
      <c r="P1357" t="s">
        <v>34</v>
      </c>
    </row>
    <row r="1358" spans="1:16" x14ac:dyDescent="0.3">
      <c r="A1358">
        <v>41533</v>
      </c>
      <c r="B1358">
        <v>2013</v>
      </c>
      <c r="C1358">
        <v>9</v>
      </c>
      <c r="D1358">
        <v>18</v>
      </c>
      <c r="E1358">
        <v>9.324211</v>
      </c>
      <c r="F1358">
        <v>11.290832999999999</v>
      </c>
      <c r="G1358">
        <v>13.811458</v>
      </c>
      <c r="H1358">
        <v>9.141667</v>
      </c>
      <c r="I1358">
        <v>10.582609</v>
      </c>
      <c r="J1358">
        <v>12.731249999999999</v>
      </c>
      <c r="K1358" t="s">
        <v>34</v>
      </c>
      <c r="L1358" t="s">
        <v>34</v>
      </c>
      <c r="M1358" t="s">
        <v>34</v>
      </c>
      <c r="N1358" t="s">
        <v>34</v>
      </c>
      <c r="O1358" t="s">
        <v>34</v>
      </c>
      <c r="P1358" t="s">
        <v>34</v>
      </c>
    </row>
    <row r="1359" spans="1:16" x14ac:dyDescent="0.3">
      <c r="A1359">
        <v>41534</v>
      </c>
      <c r="B1359">
        <v>2013</v>
      </c>
      <c r="C1359">
        <v>9</v>
      </c>
      <c r="D1359">
        <v>19</v>
      </c>
      <c r="E1359">
        <v>8.7231579999999997</v>
      </c>
      <c r="F1359">
        <v>6.8110169999999997</v>
      </c>
      <c r="G1359">
        <v>12.835417</v>
      </c>
      <c r="H1359">
        <v>9.3364580000000004</v>
      </c>
      <c r="I1359">
        <v>9.7083329999999997</v>
      </c>
      <c r="J1359">
        <v>12.827083</v>
      </c>
      <c r="K1359" t="s">
        <v>34</v>
      </c>
      <c r="L1359" t="s">
        <v>34</v>
      </c>
      <c r="M1359" t="s">
        <v>34</v>
      </c>
      <c r="N1359" t="s">
        <v>34</v>
      </c>
      <c r="O1359" t="s">
        <v>34</v>
      </c>
      <c r="P1359" t="s">
        <v>34</v>
      </c>
    </row>
    <row r="1360" spans="1:16" x14ac:dyDescent="0.3">
      <c r="A1360">
        <v>41535</v>
      </c>
      <c r="B1360">
        <v>2013</v>
      </c>
      <c r="C1360">
        <v>9</v>
      </c>
      <c r="D1360">
        <v>20</v>
      </c>
      <c r="E1360">
        <v>9.0212769999999995</v>
      </c>
      <c r="F1360">
        <v>11.084426000000001</v>
      </c>
      <c r="G1360">
        <v>12.945833</v>
      </c>
      <c r="H1360">
        <v>9.5268040000000003</v>
      </c>
      <c r="I1360">
        <v>10.134375</v>
      </c>
      <c r="J1360">
        <v>11.866667</v>
      </c>
      <c r="K1360" t="s">
        <v>34</v>
      </c>
      <c r="L1360" t="s">
        <v>34</v>
      </c>
      <c r="M1360" t="s">
        <v>34</v>
      </c>
      <c r="N1360" t="s">
        <v>34</v>
      </c>
      <c r="O1360" t="s">
        <v>34</v>
      </c>
      <c r="P1360" t="s">
        <v>34</v>
      </c>
    </row>
    <row r="1361" spans="1:16" x14ac:dyDescent="0.3">
      <c r="A1361">
        <v>41536</v>
      </c>
      <c r="B1361">
        <v>2013</v>
      </c>
      <c r="C1361">
        <v>9</v>
      </c>
      <c r="D1361">
        <v>21</v>
      </c>
      <c r="E1361">
        <v>9.02</v>
      </c>
      <c r="F1361">
        <v>11.36281</v>
      </c>
      <c r="G1361">
        <v>13.164583</v>
      </c>
      <c r="H1361">
        <v>9.7291670000000003</v>
      </c>
      <c r="I1361">
        <v>10.395833</v>
      </c>
      <c r="J1361">
        <v>12.130208</v>
      </c>
      <c r="K1361" t="s">
        <v>34</v>
      </c>
      <c r="L1361" t="s">
        <v>34</v>
      </c>
      <c r="M1361" t="s">
        <v>34</v>
      </c>
      <c r="N1361" t="s">
        <v>34</v>
      </c>
      <c r="O1361" t="s">
        <v>34</v>
      </c>
      <c r="P1361" t="s">
        <v>34</v>
      </c>
    </row>
    <row r="1362" spans="1:16" x14ac:dyDescent="0.3">
      <c r="A1362">
        <v>41537</v>
      </c>
      <c r="B1362">
        <v>2013</v>
      </c>
      <c r="C1362">
        <v>9</v>
      </c>
      <c r="D1362">
        <v>22</v>
      </c>
      <c r="E1362">
        <v>8.8463159999999998</v>
      </c>
      <c r="F1362">
        <v>11.291525</v>
      </c>
      <c r="G1362">
        <v>12.602083</v>
      </c>
      <c r="H1362">
        <v>9.875</v>
      </c>
      <c r="I1362">
        <v>10.047917</v>
      </c>
      <c r="J1362">
        <v>11.705208000000001</v>
      </c>
      <c r="K1362" t="s">
        <v>34</v>
      </c>
      <c r="L1362" t="s">
        <v>34</v>
      </c>
      <c r="M1362" t="s">
        <v>34</v>
      </c>
      <c r="N1362" t="s">
        <v>34</v>
      </c>
      <c r="O1362" t="s">
        <v>34</v>
      </c>
      <c r="P1362" t="s">
        <v>34</v>
      </c>
    </row>
    <row r="1363" spans="1:16" x14ac:dyDescent="0.3">
      <c r="A1363">
        <v>41538</v>
      </c>
      <c r="B1363">
        <v>2013</v>
      </c>
      <c r="C1363">
        <v>9</v>
      </c>
      <c r="D1363">
        <v>23</v>
      </c>
      <c r="E1363">
        <v>9.0378950000000007</v>
      </c>
      <c r="F1363">
        <v>11.190756</v>
      </c>
      <c r="G1363">
        <v>12.077083</v>
      </c>
      <c r="H1363">
        <v>10.045833</v>
      </c>
      <c r="I1363">
        <v>10.15625</v>
      </c>
      <c r="J1363">
        <v>11.355207999999999</v>
      </c>
      <c r="K1363" t="s">
        <v>34</v>
      </c>
      <c r="L1363" t="s">
        <v>34</v>
      </c>
      <c r="M1363" t="s">
        <v>34</v>
      </c>
      <c r="N1363" t="s">
        <v>34</v>
      </c>
      <c r="O1363" t="s">
        <v>34</v>
      </c>
      <c r="P1363" t="s">
        <v>34</v>
      </c>
    </row>
    <row r="1364" spans="1:16" x14ac:dyDescent="0.3">
      <c r="A1364">
        <v>41539</v>
      </c>
      <c r="B1364">
        <v>2013</v>
      </c>
      <c r="C1364">
        <v>9</v>
      </c>
      <c r="D1364">
        <v>24</v>
      </c>
      <c r="E1364">
        <v>8.8263160000000003</v>
      </c>
      <c r="F1364">
        <v>11.417797</v>
      </c>
      <c r="G1364">
        <v>11.68587</v>
      </c>
      <c r="H1364">
        <v>10.175000000000001</v>
      </c>
      <c r="I1364">
        <v>10.105207999999999</v>
      </c>
      <c r="J1364">
        <v>11.492708</v>
      </c>
      <c r="K1364" t="s">
        <v>34</v>
      </c>
      <c r="L1364" t="s">
        <v>34</v>
      </c>
      <c r="M1364" t="s">
        <v>34</v>
      </c>
      <c r="N1364" t="s">
        <v>34</v>
      </c>
      <c r="O1364" t="s">
        <v>34</v>
      </c>
      <c r="P1364" t="s">
        <v>34</v>
      </c>
    </row>
    <row r="1365" spans="1:16" x14ac:dyDescent="0.3">
      <c r="A1365">
        <v>41540</v>
      </c>
      <c r="B1365">
        <v>2013</v>
      </c>
      <c r="C1365">
        <v>9</v>
      </c>
      <c r="D1365">
        <v>25</v>
      </c>
      <c r="E1365">
        <v>8.3789470000000001</v>
      </c>
      <c r="F1365">
        <v>11.181967</v>
      </c>
      <c r="G1365">
        <v>10.191667000000001</v>
      </c>
      <c r="H1365">
        <v>10.353125</v>
      </c>
      <c r="I1365">
        <v>9.9239580000000007</v>
      </c>
      <c r="J1365">
        <v>11.19375</v>
      </c>
      <c r="K1365" t="s">
        <v>34</v>
      </c>
      <c r="L1365" t="s">
        <v>34</v>
      </c>
      <c r="M1365" t="s">
        <v>34</v>
      </c>
      <c r="N1365" t="s">
        <v>34</v>
      </c>
      <c r="O1365" t="s">
        <v>34</v>
      </c>
      <c r="P1365" t="s">
        <v>34</v>
      </c>
    </row>
    <row r="1366" spans="1:16" x14ac:dyDescent="0.3">
      <c r="A1366">
        <v>41541</v>
      </c>
      <c r="B1366">
        <v>2013</v>
      </c>
      <c r="C1366">
        <v>9</v>
      </c>
      <c r="D1366">
        <v>26</v>
      </c>
      <c r="E1366">
        <v>8.2563829999999996</v>
      </c>
      <c r="F1366">
        <v>11.192373</v>
      </c>
      <c r="G1366">
        <v>10.121874999999999</v>
      </c>
      <c r="H1366">
        <v>10.579167</v>
      </c>
      <c r="I1366">
        <v>9.9770830000000004</v>
      </c>
      <c r="J1366">
        <v>11.265625</v>
      </c>
      <c r="K1366" t="s">
        <v>34</v>
      </c>
      <c r="L1366" t="s">
        <v>34</v>
      </c>
      <c r="M1366" t="s">
        <v>34</v>
      </c>
      <c r="N1366" t="s">
        <v>34</v>
      </c>
      <c r="O1366" t="s">
        <v>34</v>
      </c>
      <c r="P1366" t="s">
        <v>34</v>
      </c>
    </row>
    <row r="1367" spans="1:16" x14ac:dyDescent="0.3">
      <c r="A1367">
        <v>41542</v>
      </c>
      <c r="B1367">
        <v>2013</v>
      </c>
      <c r="C1367">
        <v>9</v>
      </c>
      <c r="D1367">
        <v>27</v>
      </c>
      <c r="E1367">
        <v>7.9263159999999999</v>
      </c>
      <c r="F1367">
        <v>11.109090999999999</v>
      </c>
      <c r="G1367">
        <v>9.921875</v>
      </c>
      <c r="H1367">
        <v>10.842708</v>
      </c>
      <c r="I1367">
        <v>9.8687500000000004</v>
      </c>
      <c r="J1367">
        <v>10.802083</v>
      </c>
      <c r="K1367" t="s">
        <v>34</v>
      </c>
      <c r="L1367" t="s">
        <v>34</v>
      </c>
      <c r="M1367" t="s">
        <v>34</v>
      </c>
      <c r="N1367" t="s">
        <v>34</v>
      </c>
      <c r="O1367" t="s">
        <v>34</v>
      </c>
      <c r="P1367" t="s">
        <v>34</v>
      </c>
    </row>
    <row r="1368" spans="1:16" x14ac:dyDescent="0.3">
      <c r="A1368">
        <v>41543</v>
      </c>
      <c r="B1368">
        <v>2013</v>
      </c>
      <c r="C1368">
        <v>9</v>
      </c>
      <c r="D1368">
        <v>28</v>
      </c>
      <c r="E1368">
        <v>8.8718749999999993</v>
      </c>
      <c r="F1368">
        <v>11.115929</v>
      </c>
      <c r="G1368">
        <v>10.216666999999999</v>
      </c>
      <c r="H1368">
        <v>11.137499999999999</v>
      </c>
      <c r="I1368">
        <v>10.043749999999999</v>
      </c>
      <c r="J1368">
        <v>11.052083</v>
      </c>
      <c r="K1368" t="s">
        <v>34</v>
      </c>
      <c r="L1368" t="s">
        <v>34</v>
      </c>
      <c r="M1368" t="s">
        <v>34</v>
      </c>
      <c r="N1368" t="s">
        <v>34</v>
      </c>
      <c r="O1368" t="s">
        <v>34</v>
      </c>
      <c r="P1368" t="s">
        <v>34</v>
      </c>
    </row>
    <row r="1369" spans="1:16" x14ac:dyDescent="0.3">
      <c r="A1369">
        <v>41544</v>
      </c>
      <c r="B1369">
        <v>2013</v>
      </c>
      <c r="C1369">
        <v>9</v>
      </c>
      <c r="D1369">
        <v>29</v>
      </c>
      <c r="E1369">
        <v>9.0906249999999993</v>
      </c>
      <c r="F1369">
        <v>11.074560999999999</v>
      </c>
      <c r="G1369">
        <v>9.7906250000000004</v>
      </c>
      <c r="H1369">
        <v>11.471875000000001</v>
      </c>
      <c r="I1369">
        <v>10.121874999999999</v>
      </c>
      <c r="J1369">
        <v>11.05625</v>
      </c>
      <c r="K1369" t="s">
        <v>34</v>
      </c>
      <c r="L1369" t="s">
        <v>34</v>
      </c>
      <c r="M1369" t="s">
        <v>34</v>
      </c>
      <c r="N1369" t="s">
        <v>34</v>
      </c>
      <c r="O1369" t="s">
        <v>34</v>
      </c>
      <c r="P1369" t="s">
        <v>34</v>
      </c>
    </row>
    <row r="1370" spans="1:16" x14ac:dyDescent="0.3">
      <c r="A1370">
        <v>41545</v>
      </c>
      <c r="B1370">
        <v>2013</v>
      </c>
      <c r="C1370">
        <v>9</v>
      </c>
      <c r="D1370">
        <v>30</v>
      </c>
      <c r="E1370">
        <v>8.9712770000000006</v>
      </c>
      <c r="F1370">
        <v>10.71913</v>
      </c>
      <c r="G1370">
        <v>9.2468749999999993</v>
      </c>
      <c r="H1370">
        <v>11.878125000000001</v>
      </c>
      <c r="I1370">
        <v>9.9333329999999993</v>
      </c>
      <c r="J1370">
        <v>10.961458</v>
      </c>
      <c r="K1370" t="s">
        <v>34</v>
      </c>
      <c r="L1370" t="s">
        <v>34</v>
      </c>
      <c r="M1370" t="s">
        <v>34</v>
      </c>
      <c r="N1370" t="s">
        <v>34</v>
      </c>
      <c r="O1370" t="s">
        <v>34</v>
      </c>
      <c r="P1370" t="s">
        <v>34</v>
      </c>
    </row>
    <row r="1371" spans="1:16" x14ac:dyDescent="0.3">
      <c r="A1371">
        <v>41546</v>
      </c>
      <c r="B1371">
        <v>2013</v>
      </c>
      <c r="C1371">
        <v>10</v>
      </c>
      <c r="D1371">
        <v>1</v>
      </c>
      <c r="E1371">
        <v>8.3074469999999998</v>
      </c>
      <c r="F1371">
        <v>10.561344999999999</v>
      </c>
      <c r="G1371">
        <v>8.85</v>
      </c>
      <c r="H1371">
        <v>12.389583</v>
      </c>
      <c r="I1371">
        <v>9.8312500000000007</v>
      </c>
      <c r="J1371">
        <v>10.63125</v>
      </c>
      <c r="K1371" t="s">
        <v>34</v>
      </c>
      <c r="L1371" t="s">
        <v>34</v>
      </c>
      <c r="M1371" t="s">
        <v>34</v>
      </c>
      <c r="N1371" t="s">
        <v>34</v>
      </c>
      <c r="O1371" t="s">
        <v>34</v>
      </c>
      <c r="P1371" t="s">
        <v>34</v>
      </c>
    </row>
    <row r="1372" spans="1:16" x14ac:dyDescent="0.3">
      <c r="A1372">
        <v>41547</v>
      </c>
      <c r="B1372">
        <v>2013</v>
      </c>
      <c r="C1372">
        <v>10</v>
      </c>
      <c r="D1372">
        <v>2</v>
      </c>
      <c r="E1372">
        <v>7.4623660000000003</v>
      </c>
      <c r="F1372">
        <v>10.298361</v>
      </c>
      <c r="G1372">
        <v>8.2010419999999993</v>
      </c>
      <c r="H1372">
        <v>12.75</v>
      </c>
      <c r="I1372">
        <v>9.8927080000000007</v>
      </c>
      <c r="J1372">
        <v>10.314583000000001</v>
      </c>
      <c r="K1372" t="s">
        <v>34</v>
      </c>
      <c r="L1372" t="s">
        <v>34</v>
      </c>
      <c r="M1372" t="s">
        <v>34</v>
      </c>
      <c r="N1372" t="s">
        <v>34</v>
      </c>
      <c r="O1372" t="s">
        <v>34</v>
      </c>
      <c r="P1372" t="s">
        <v>34</v>
      </c>
    </row>
    <row r="1373" spans="1:16" x14ac:dyDescent="0.3">
      <c r="A1373">
        <v>41548</v>
      </c>
      <c r="B1373">
        <v>2013</v>
      </c>
      <c r="C1373">
        <v>10</v>
      </c>
      <c r="D1373">
        <v>3</v>
      </c>
      <c r="E1373">
        <v>7.55</v>
      </c>
      <c r="F1373">
        <v>10.058824</v>
      </c>
      <c r="G1373">
        <v>8.0645830000000007</v>
      </c>
      <c r="H1373">
        <v>12.802083</v>
      </c>
      <c r="I1373">
        <v>10.142708000000001</v>
      </c>
      <c r="J1373">
        <v>10.645833</v>
      </c>
      <c r="K1373" t="s">
        <v>34</v>
      </c>
      <c r="L1373" t="s">
        <v>34</v>
      </c>
      <c r="M1373" t="s">
        <v>34</v>
      </c>
      <c r="N1373" t="s">
        <v>34</v>
      </c>
      <c r="O1373" t="s">
        <v>34</v>
      </c>
      <c r="P1373" t="s">
        <v>34</v>
      </c>
    </row>
    <row r="1374" spans="1:16" x14ac:dyDescent="0.3">
      <c r="A1374">
        <v>41549</v>
      </c>
      <c r="B1374">
        <v>2013</v>
      </c>
      <c r="C1374">
        <v>10</v>
      </c>
      <c r="D1374">
        <v>4</v>
      </c>
      <c r="E1374">
        <v>6.9372340000000001</v>
      </c>
      <c r="F1374">
        <v>10.268333</v>
      </c>
      <c r="G1374">
        <v>7.5864580000000004</v>
      </c>
      <c r="H1374">
        <v>12.848958</v>
      </c>
      <c r="I1374">
        <v>9.9770830000000004</v>
      </c>
      <c r="J1374">
        <v>10.534375000000001</v>
      </c>
      <c r="K1374" t="s">
        <v>34</v>
      </c>
      <c r="L1374" t="s">
        <v>34</v>
      </c>
      <c r="M1374" t="s">
        <v>34</v>
      </c>
      <c r="N1374" t="s">
        <v>34</v>
      </c>
      <c r="O1374" t="s">
        <v>34</v>
      </c>
      <c r="P1374" t="s">
        <v>34</v>
      </c>
    </row>
    <row r="1375" spans="1:16" x14ac:dyDescent="0.3">
      <c r="A1375">
        <v>41550</v>
      </c>
      <c r="B1375">
        <v>2013</v>
      </c>
      <c r="C1375">
        <v>10</v>
      </c>
      <c r="D1375">
        <v>5</v>
      </c>
      <c r="E1375">
        <v>7.0340429999999996</v>
      </c>
      <c r="F1375">
        <v>10.227731</v>
      </c>
      <c r="G1375">
        <v>7.8666669999999996</v>
      </c>
      <c r="H1375">
        <v>12.913542</v>
      </c>
      <c r="I1375">
        <v>10.128125000000001</v>
      </c>
      <c r="J1375">
        <v>10.645833</v>
      </c>
      <c r="K1375" t="s">
        <v>34</v>
      </c>
      <c r="L1375" t="s">
        <v>34</v>
      </c>
      <c r="M1375" t="s">
        <v>34</v>
      </c>
      <c r="N1375" t="s">
        <v>34</v>
      </c>
      <c r="O1375" t="s">
        <v>34</v>
      </c>
      <c r="P1375" t="s">
        <v>34</v>
      </c>
    </row>
    <row r="1376" spans="1:16" x14ac:dyDescent="0.3">
      <c r="A1376">
        <v>41551</v>
      </c>
      <c r="B1376">
        <v>2013</v>
      </c>
      <c r="C1376">
        <v>10</v>
      </c>
      <c r="D1376">
        <v>6</v>
      </c>
      <c r="E1376">
        <v>7.4347830000000004</v>
      </c>
      <c r="F1376">
        <v>10.101639</v>
      </c>
      <c r="G1376">
        <v>8.4291669999999996</v>
      </c>
      <c r="H1376">
        <v>13.022917</v>
      </c>
      <c r="I1376">
        <v>10.314583000000001</v>
      </c>
      <c r="J1376">
        <v>10.981249999999999</v>
      </c>
      <c r="K1376" t="s">
        <v>34</v>
      </c>
      <c r="L1376" t="s">
        <v>34</v>
      </c>
      <c r="M1376" t="s">
        <v>34</v>
      </c>
      <c r="N1376" t="s">
        <v>34</v>
      </c>
      <c r="O1376" t="s">
        <v>34</v>
      </c>
      <c r="P1376" t="s">
        <v>34</v>
      </c>
    </row>
    <row r="1377" spans="1:16" x14ac:dyDescent="0.3">
      <c r="A1377">
        <v>41552</v>
      </c>
      <c r="B1377">
        <v>2013</v>
      </c>
      <c r="C1377">
        <v>10</v>
      </c>
      <c r="D1377">
        <v>7</v>
      </c>
      <c r="E1377">
        <v>7.4852629999999998</v>
      </c>
      <c r="F1377">
        <v>9.9789919999999999</v>
      </c>
      <c r="G1377">
        <v>8.6937499999999996</v>
      </c>
      <c r="H1377">
        <v>13.119388000000001</v>
      </c>
      <c r="I1377">
        <v>10.190625000000001</v>
      </c>
      <c r="J1377">
        <v>10.99375</v>
      </c>
      <c r="K1377" t="s">
        <v>34</v>
      </c>
      <c r="L1377" t="s">
        <v>34</v>
      </c>
      <c r="M1377" t="s">
        <v>34</v>
      </c>
      <c r="N1377" t="s">
        <v>34</v>
      </c>
      <c r="O1377" t="s">
        <v>34</v>
      </c>
      <c r="P1377" t="s">
        <v>34</v>
      </c>
    </row>
    <row r="1378" spans="1:16" x14ac:dyDescent="0.3">
      <c r="A1378">
        <v>41553</v>
      </c>
      <c r="B1378">
        <v>2013</v>
      </c>
      <c r="C1378">
        <v>10</v>
      </c>
      <c r="D1378">
        <v>8</v>
      </c>
      <c r="E1378">
        <v>7.5553189999999999</v>
      </c>
      <c r="F1378">
        <v>9.733333</v>
      </c>
      <c r="G1378">
        <v>8.5562500000000004</v>
      </c>
      <c r="H1378">
        <v>13.25</v>
      </c>
      <c r="I1378">
        <v>9.8468750000000007</v>
      </c>
      <c r="J1378">
        <v>10.636457999999999</v>
      </c>
      <c r="K1378" t="s">
        <v>34</v>
      </c>
      <c r="L1378" t="s">
        <v>34</v>
      </c>
      <c r="M1378" t="s">
        <v>34</v>
      </c>
      <c r="N1378" t="s">
        <v>34</v>
      </c>
      <c r="O1378" t="s">
        <v>34</v>
      </c>
      <c r="P1378" t="s">
        <v>34</v>
      </c>
    </row>
    <row r="1379" spans="1:16" x14ac:dyDescent="0.3">
      <c r="A1379">
        <v>41554</v>
      </c>
      <c r="B1379">
        <v>2013</v>
      </c>
      <c r="C1379">
        <v>10</v>
      </c>
      <c r="D1379">
        <v>9</v>
      </c>
      <c r="E1379">
        <v>7.2541669999999998</v>
      </c>
      <c r="F1379">
        <v>9.6361340000000002</v>
      </c>
      <c r="G1379">
        <v>7.7833329999999998</v>
      </c>
      <c r="H1379">
        <v>13.448957999999999</v>
      </c>
      <c r="I1379">
        <v>9.8802079999999997</v>
      </c>
      <c r="J1379">
        <v>10.302083</v>
      </c>
      <c r="K1379" t="s">
        <v>34</v>
      </c>
      <c r="L1379" t="s">
        <v>34</v>
      </c>
      <c r="M1379" t="s">
        <v>34</v>
      </c>
      <c r="N1379" t="s">
        <v>34</v>
      </c>
      <c r="O1379" t="s">
        <v>34</v>
      </c>
      <c r="P1379" t="s">
        <v>34</v>
      </c>
    </row>
    <row r="1380" spans="1:16" x14ac:dyDescent="0.3">
      <c r="A1380">
        <v>41555</v>
      </c>
      <c r="B1380">
        <v>2013</v>
      </c>
      <c r="C1380">
        <v>10</v>
      </c>
      <c r="D1380">
        <v>10</v>
      </c>
      <c r="E1380">
        <v>7.0810529999999998</v>
      </c>
      <c r="F1380">
        <v>9.6516669999999998</v>
      </c>
      <c r="G1380">
        <v>7.7572919999999996</v>
      </c>
      <c r="H1380">
        <v>13.426042000000001</v>
      </c>
      <c r="I1380">
        <v>9.7614579999999993</v>
      </c>
      <c r="J1380">
        <v>10.401042</v>
      </c>
      <c r="K1380" t="s">
        <v>34</v>
      </c>
      <c r="L1380" t="s">
        <v>34</v>
      </c>
      <c r="M1380" t="s">
        <v>34</v>
      </c>
      <c r="N1380" t="s">
        <v>34</v>
      </c>
      <c r="O1380" t="s">
        <v>34</v>
      </c>
      <c r="P1380" t="s">
        <v>34</v>
      </c>
    </row>
    <row r="1381" spans="1:16" x14ac:dyDescent="0.3">
      <c r="A1381">
        <v>41556</v>
      </c>
      <c r="B1381">
        <v>2013</v>
      </c>
      <c r="C1381">
        <v>10</v>
      </c>
      <c r="D1381">
        <v>11</v>
      </c>
      <c r="E1381">
        <v>7.0041669999999998</v>
      </c>
      <c r="F1381">
        <v>9.7361339999999998</v>
      </c>
      <c r="G1381">
        <v>8.2531250000000007</v>
      </c>
      <c r="H1381">
        <v>13.305208</v>
      </c>
      <c r="I1381">
        <v>9.9187499999999993</v>
      </c>
      <c r="J1381">
        <v>10.473958</v>
      </c>
      <c r="K1381" t="s">
        <v>34</v>
      </c>
      <c r="L1381" t="s">
        <v>34</v>
      </c>
      <c r="M1381" t="s">
        <v>34</v>
      </c>
      <c r="N1381" t="s">
        <v>34</v>
      </c>
      <c r="O1381" t="s">
        <v>34</v>
      </c>
      <c r="P1381" t="s">
        <v>34</v>
      </c>
    </row>
    <row r="1382" spans="1:16" x14ac:dyDescent="0.3">
      <c r="A1382">
        <v>41557</v>
      </c>
      <c r="B1382">
        <v>2013</v>
      </c>
      <c r="C1382">
        <v>10</v>
      </c>
      <c r="D1382">
        <v>12</v>
      </c>
      <c r="E1382">
        <v>7.360417</v>
      </c>
      <c r="F1382">
        <v>9.4075629999999997</v>
      </c>
      <c r="G1382">
        <v>8.2750000000000004</v>
      </c>
      <c r="H1382">
        <v>13.391667</v>
      </c>
      <c r="I1382">
        <v>9.8333329999999997</v>
      </c>
      <c r="J1382">
        <v>10.601042</v>
      </c>
      <c r="K1382" t="s">
        <v>34</v>
      </c>
      <c r="L1382" t="s">
        <v>34</v>
      </c>
      <c r="M1382" t="s">
        <v>34</v>
      </c>
      <c r="N1382" t="s">
        <v>34</v>
      </c>
      <c r="O1382" t="s">
        <v>34</v>
      </c>
      <c r="P1382" t="s">
        <v>34</v>
      </c>
    </row>
    <row r="1383" spans="1:16" x14ac:dyDescent="0.3">
      <c r="A1383">
        <v>41558</v>
      </c>
      <c r="B1383">
        <v>2013</v>
      </c>
      <c r="C1383">
        <v>10</v>
      </c>
      <c r="D1383">
        <v>13</v>
      </c>
      <c r="E1383">
        <v>7.05</v>
      </c>
      <c r="F1383">
        <v>9.4393159999999998</v>
      </c>
      <c r="G1383">
        <v>7.373958</v>
      </c>
      <c r="H1383">
        <v>13.547917</v>
      </c>
      <c r="I1383">
        <v>9.7437500000000004</v>
      </c>
      <c r="J1383">
        <v>10.286458</v>
      </c>
      <c r="K1383" t="s">
        <v>34</v>
      </c>
      <c r="L1383" t="s">
        <v>34</v>
      </c>
      <c r="M1383" t="s">
        <v>34</v>
      </c>
      <c r="N1383" t="s">
        <v>34</v>
      </c>
      <c r="O1383" t="s">
        <v>34</v>
      </c>
      <c r="P1383" t="s">
        <v>34</v>
      </c>
    </row>
    <row r="1384" spans="1:16" x14ac:dyDescent="0.3">
      <c r="A1384">
        <v>41559</v>
      </c>
      <c r="B1384">
        <v>2013</v>
      </c>
      <c r="C1384">
        <v>10</v>
      </c>
      <c r="D1384">
        <v>14</v>
      </c>
      <c r="E1384">
        <v>6.388172</v>
      </c>
      <c r="F1384">
        <v>9.5741669999999992</v>
      </c>
      <c r="G1384">
        <v>6.9083329999999998</v>
      </c>
      <c r="H1384">
        <v>13.615625</v>
      </c>
      <c r="I1384">
        <v>9.5062499999999996</v>
      </c>
      <c r="J1384">
        <v>10.030208</v>
      </c>
      <c r="K1384" t="s">
        <v>34</v>
      </c>
      <c r="L1384" t="s">
        <v>34</v>
      </c>
      <c r="M1384" t="s">
        <v>34</v>
      </c>
      <c r="N1384" t="s">
        <v>34</v>
      </c>
      <c r="O1384" t="s">
        <v>34</v>
      </c>
      <c r="P1384" t="s">
        <v>34</v>
      </c>
    </row>
    <row r="1385" spans="1:16" x14ac:dyDescent="0.3">
      <c r="A1385">
        <v>41560</v>
      </c>
      <c r="B1385">
        <v>2013</v>
      </c>
      <c r="C1385">
        <v>10</v>
      </c>
      <c r="D1385">
        <v>15</v>
      </c>
      <c r="E1385">
        <v>6.1626370000000001</v>
      </c>
      <c r="F1385">
        <v>9.5714290000000002</v>
      </c>
      <c r="G1385">
        <v>6.8927079999999998</v>
      </c>
      <c r="H1385">
        <v>13.514583</v>
      </c>
      <c r="I1385">
        <v>9.311458</v>
      </c>
      <c r="J1385">
        <v>9.8822919999999996</v>
      </c>
      <c r="K1385" t="s">
        <v>34</v>
      </c>
      <c r="L1385" t="s">
        <v>34</v>
      </c>
      <c r="M1385" t="s">
        <v>34</v>
      </c>
      <c r="N1385" t="s">
        <v>34</v>
      </c>
      <c r="O1385" t="s">
        <v>34</v>
      </c>
      <c r="P1385" t="s">
        <v>34</v>
      </c>
    </row>
    <row r="1386" spans="1:16" x14ac:dyDescent="0.3">
      <c r="A1386">
        <v>41561</v>
      </c>
      <c r="B1386">
        <v>2013</v>
      </c>
      <c r="C1386">
        <v>10</v>
      </c>
      <c r="D1386">
        <v>16</v>
      </c>
      <c r="E1386">
        <v>6.2393619999999999</v>
      </c>
      <c r="F1386">
        <v>9.3307690000000001</v>
      </c>
      <c r="G1386">
        <v>7.0104170000000003</v>
      </c>
      <c r="H1386">
        <v>13.370832999999999</v>
      </c>
      <c r="I1386">
        <v>9.03125</v>
      </c>
      <c r="J1386">
        <v>9.7447920000000003</v>
      </c>
      <c r="K1386" t="s">
        <v>34</v>
      </c>
      <c r="L1386" t="s">
        <v>34</v>
      </c>
      <c r="M1386" t="s">
        <v>34</v>
      </c>
      <c r="N1386" t="s">
        <v>34</v>
      </c>
      <c r="O1386" t="s">
        <v>34</v>
      </c>
      <c r="P1386" t="s">
        <v>34</v>
      </c>
    </row>
    <row r="1387" spans="1:16" x14ac:dyDescent="0.3">
      <c r="A1387">
        <v>41562</v>
      </c>
      <c r="B1387">
        <v>2013</v>
      </c>
      <c r="C1387">
        <v>10</v>
      </c>
      <c r="D1387">
        <v>17</v>
      </c>
      <c r="E1387">
        <v>6.5377780000000003</v>
      </c>
      <c r="F1387">
        <v>9.2570250000000005</v>
      </c>
      <c r="G1387">
        <v>7.3322919999999998</v>
      </c>
      <c r="H1387">
        <v>13.321875</v>
      </c>
      <c r="I1387">
        <v>9.1072919999999993</v>
      </c>
      <c r="J1387">
        <v>9.6843749999999993</v>
      </c>
      <c r="K1387" t="s">
        <v>34</v>
      </c>
      <c r="L1387" t="s">
        <v>34</v>
      </c>
      <c r="M1387" t="s">
        <v>34</v>
      </c>
      <c r="N1387" t="s">
        <v>34</v>
      </c>
      <c r="O1387" t="s">
        <v>34</v>
      </c>
      <c r="P1387" t="s">
        <v>34</v>
      </c>
    </row>
    <row r="1388" spans="1:16" x14ac:dyDescent="0.3">
      <c r="A1388">
        <v>41563</v>
      </c>
      <c r="B1388">
        <v>2013</v>
      </c>
      <c r="C1388">
        <v>10</v>
      </c>
      <c r="D1388">
        <v>18</v>
      </c>
      <c r="E1388">
        <v>6.5769229999999999</v>
      </c>
      <c r="F1388">
        <v>9.3450000000000006</v>
      </c>
      <c r="G1388">
        <v>7.344792</v>
      </c>
      <c r="H1388">
        <v>13.320833</v>
      </c>
      <c r="I1388">
        <v>9.1833329999999993</v>
      </c>
      <c r="J1388">
        <v>9.7729169999999996</v>
      </c>
      <c r="K1388" t="s">
        <v>34</v>
      </c>
      <c r="L1388" t="s">
        <v>34</v>
      </c>
      <c r="M1388" t="s">
        <v>34</v>
      </c>
      <c r="N1388" t="s">
        <v>34</v>
      </c>
      <c r="O1388" t="s">
        <v>34</v>
      </c>
      <c r="P1388" t="s">
        <v>34</v>
      </c>
    </row>
    <row r="1389" spans="1:16" x14ac:dyDescent="0.3">
      <c r="A1389">
        <v>41564</v>
      </c>
      <c r="B1389">
        <v>2013</v>
      </c>
      <c r="C1389">
        <v>10</v>
      </c>
      <c r="D1389">
        <v>19</v>
      </c>
      <c r="E1389">
        <v>6.6813190000000002</v>
      </c>
      <c r="F1389">
        <v>9.1512820000000001</v>
      </c>
      <c r="G1389">
        <v>7.5843749999999996</v>
      </c>
      <c r="H1389">
        <v>13.4</v>
      </c>
      <c r="I1389">
        <v>9.1843749999999993</v>
      </c>
      <c r="J1389">
        <v>9.8729169999999993</v>
      </c>
      <c r="K1389" t="s">
        <v>34</v>
      </c>
      <c r="L1389" t="s">
        <v>34</v>
      </c>
      <c r="M1389" t="s">
        <v>34</v>
      </c>
      <c r="N1389" t="s">
        <v>34</v>
      </c>
      <c r="O1389" t="s">
        <v>34</v>
      </c>
      <c r="P1389" t="s">
        <v>34</v>
      </c>
    </row>
    <row r="1390" spans="1:16" x14ac:dyDescent="0.3">
      <c r="A1390">
        <v>41565</v>
      </c>
      <c r="B1390">
        <v>2013</v>
      </c>
      <c r="C1390">
        <v>10</v>
      </c>
      <c r="D1390">
        <v>20</v>
      </c>
      <c r="E1390">
        <v>6.6307689999999999</v>
      </c>
      <c r="F1390">
        <v>9.098319</v>
      </c>
      <c r="G1390">
        <v>7.765625</v>
      </c>
      <c r="H1390">
        <v>13.357291999999999</v>
      </c>
      <c r="I1390">
        <v>9.1031250000000004</v>
      </c>
      <c r="J1390">
        <v>9.8468750000000007</v>
      </c>
      <c r="K1390" t="s">
        <v>34</v>
      </c>
      <c r="L1390" t="s">
        <v>34</v>
      </c>
      <c r="M1390" t="s">
        <v>34</v>
      </c>
      <c r="N1390" t="s">
        <v>34</v>
      </c>
      <c r="O1390" t="s">
        <v>34</v>
      </c>
      <c r="P1390" t="s">
        <v>34</v>
      </c>
    </row>
    <row r="1391" spans="1:16" x14ac:dyDescent="0.3">
      <c r="A1391">
        <v>41566</v>
      </c>
      <c r="B1391">
        <v>2013</v>
      </c>
      <c r="C1391">
        <v>10</v>
      </c>
      <c r="D1391">
        <v>21</v>
      </c>
      <c r="E1391">
        <v>6.7911109999999999</v>
      </c>
      <c r="F1391">
        <v>9.0474999999999994</v>
      </c>
      <c r="G1391">
        <v>7.840217</v>
      </c>
      <c r="H1391">
        <v>13.381053</v>
      </c>
      <c r="I1391">
        <v>9.1197920000000003</v>
      </c>
      <c r="J1391">
        <v>9.734375</v>
      </c>
      <c r="K1391" t="s">
        <v>34</v>
      </c>
      <c r="L1391" t="s">
        <v>34</v>
      </c>
      <c r="M1391" t="s">
        <v>34</v>
      </c>
      <c r="N1391" t="s">
        <v>34</v>
      </c>
      <c r="O1391" t="s">
        <v>34</v>
      </c>
      <c r="P1391" t="s">
        <v>34</v>
      </c>
    </row>
    <row r="1392" spans="1:16" x14ac:dyDescent="0.3">
      <c r="A1392">
        <v>41567</v>
      </c>
      <c r="B1392">
        <v>2013</v>
      </c>
      <c r="C1392">
        <v>10</v>
      </c>
      <c r="D1392">
        <v>22</v>
      </c>
      <c r="E1392">
        <v>6.9945050000000002</v>
      </c>
      <c r="F1392">
        <v>8.9869920000000008</v>
      </c>
      <c r="G1392">
        <v>8.094792</v>
      </c>
      <c r="H1392">
        <v>13.461458</v>
      </c>
      <c r="I1392">
        <v>9.235417</v>
      </c>
      <c r="J1392">
        <v>9.8833330000000004</v>
      </c>
      <c r="K1392" t="s">
        <v>34</v>
      </c>
      <c r="L1392" t="s">
        <v>34</v>
      </c>
      <c r="M1392" t="s">
        <v>34</v>
      </c>
      <c r="N1392" t="s">
        <v>34</v>
      </c>
      <c r="O1392" t="s">
        <v>34</v>
      </c>
      <c r="P1392" t="s">
        <v>34</v>
      </c>
    </row>
    <row r="1393" spans="1:16" x14ac:dyDescent="0.3">
      <c r="A1393">
        <v>41568</v>
      </c>
      <c r="B1393">
        <v>2013</v>
      </c>
      <c r="C1393">
        <v>10</v>
      </c>
      <c r="D1393">
        <v>23</v>
      </c>
      <c r="E1393">
        <v>7.0123600000000001</v>
      </c>
      <c r="F1393">
        <v>9.0273500000000002</v>
      </c>
      <c r="G1393">
        <v>8.2163039999999992</v>
      </c>
      <c r="H1393">
        <v>13.492708</v>
      </c>
      <c r="I1393">
        <v>0</v>
      </c>
      <c r="J1393">
        <v>10.036458</v>
      </c>
      <c r="K1393" t="s">
        <v>34</v>
      </c>
      <c r="L1393" t="s">
        <v>34</v>
      </c>
      <c r="M1393" t="s">
        <v>34</v>
      </c>
      <c r="N1393" t="s">
        <v>34</v>
      </c>
      <c r="O1393" t="s">
        <v>35</v>
      </c>
      <c r="P1393" t="s">
        <v>34</v>
      </c>
    </row>
    <row r="1394" spans="1:16" x14ac:dyDescent="0.3">
      <c r="A1394">
        <v>41569</v>
      </c>
      <c r="B1394">
        <v>2013</v>
      </c>
      <c r="C1394">
        <v>10</v>
      </c>
      <c r="D1394">
        <v>24</v>
      </c>
      <c r="E1394">
        <v>7.001042</v>
      </c>
      <c r="F1394">
        <v>9.036975</v>
      </c>
      <c r="G1394">
        <v>8.3062500000000004</v>
      </c>
      <c r="H1394">
        <v>13.475</v>
      </c>
      <c r="I1394">
        <v>0</v>
      </c>
      <c r="J1394">
        <v>9.9791670000000003</v>
      </c>
      <c r="K1394" t="s">
        <v>34</v>
      </c>
      <c r="L1394" t="s">
        <v>34</v>
      </c>
      <c r="M1394" t="s">
        <v>34</v>
      </c>
      <c r="N1394" t="s">
        <v>34</v>
      </c>
      <c r="O1394" t="s">
        <v>35</v>
      </c>
      <c r="P1394" t="s">
        <v>34</v>
      </c>
    </row>
    <row r="1395" spans="1:16" x14ac:dyDescent="0.3">
      <c r="A1395">
        <v>41570</v>
      </c>
      <c r="B1395">
        <v>2013</v>
      </c>
      <c r="C1395">
        <v>10</v>
      </c>
      <c r="D1395">
        <v>25</v>
      </c>
      <c r="E1395">
        <v>6.8989580000000004</v>
      </c>
      <c r="F1395">
        <v>9.0578509999999994</v>
      </c>
      <c r="G1395">
        <v>8.2166669999999993</v>
      </c>
      <c r="H1395">
        <v>13.497895</v>
      </c>
      <c r="I1395">
        <v>9.1374999999999993</v>
      </c>
      <c r="J1395">
        <v>9.8093749999999993</v>
      </c>
      <c r="K1395" t="s">
        <v>34</v>
      </c>
      <c r="L1395" t="s">
        <v>34</v>
      </c>
      <c r="M1395" t="s">
        <v>34</v>
      </c>
      <c r="N1395" t="s">
        <v>34</v>
      </c>
      <c r="O1395" t="s">
        <v>34</v>
      </c>
      <c r="P1395" t="s">
        <v>34</v>
      </c>
    </row>
    <row r="1396" spans="1:16" x14ac:dyDescent="0.3">
      <c r="A1396">
        <v>41571</v>
      </c>
      <c r="B1396">
        <v>2013</v>
      </c>
      <c r="C1396">
        <v>10</v>
      </c>
      <c r="D1396">
        <v>26</v>
      </c>
      <c r="E1396">
        <v>6.5452630000000003</v>
      </c>
      <c r="F1396">
        <v>9.0652170000000005</v>
      </c>
      <c r="G1396">
        <v>7.7562499999999996</v>
      </c>
      <c r="H1396">
        <v>13.524210999999999</v>
      </c>
      <c r="I1396">
        <v>9.001042</v>
      </c>
      <c r="J1396">
        <v>10.022917</v>
      </c>
      <c r="K1396" t="s">
        <v>34</v>
      </c>
      <c r="L1396" t="s">
        <v>34</v>
      </c>
      <c r="M1396" t="s">
        <v>34</v>
      </c>
      <c r="N1396" t="s">
        <v>34</v>
      </c>
      <c r="O1396" t="s">
        <v>34</v>
      </c>
      <c r="P1396" t="s">
        <v>34</v>
      </c>
    </row>
    <row r="1397" spans="1:16" x14ac:dyDescent="0.3">
      <c r="A1397">
        <v>41572</v>
      </c>
      <c r="B1397">
        <v>2013</v>
      </c>
      <c r="C1397">
        <v>10</v>
      </c>
      <c r="D1397">
        <v>27</v>
      </c>
      <c r="E1397">
        <v>6.3364580000000004</v>
      </c>
      <c r="F1397">
        <v>8.9436970000000002</v>
      </c>
      <c r="G1397">
        <v>7.688542</v>
      </c>
      <c r="H1397">
        <v>13.518750000000001</v>
      </c>
      <c r="I1397">
        <v>8.9322920000000003</v>
      </c>
      <c r="J1397">
        <v>9.6635419999999996</v>
      </c>
      <c r="K1397" t="s">
        <v>34</v>
      </c>
      <c r="L1397" t="s">
        <v>34</v>
      </c>
      <c r="M1397" t="s">
        <v>34</v>
      </c>
      <c r="N1397" t="s">
        <v>34</v>
      </c>
      <c r="O1397" t="s">
        <v>34</v>
      </c>
      <c r="P1397" t="s">
        <v>34</v>
      </c>
    </row>
    <row r="1398" spans="1:16" x14ac:dyDescent="0.3">
      <c r="A1398">
        <v>41573</v>
      </c>
      <c r="B1398">
        <v>2013</v>
      </c>
      <c r="C1398">
        <v>10</v>
      </c>
      <c r="D1398">
        <v>28</v>
      </c>
      <c r="E1398">
        <v>6.577083</v>
      </c>
      <c r="F1398">
        <v>7.4050419999999999</v>
      </c>
      <c r="G1398">
        <v>7.407292</v>
      </c>
      <c r="H1398">
        <v>13.572632</v>
      </c>
      <c r="I1398">
        <v>8.6916670000000007</v>
      </c>
      <c r="J1398">
        <v>9.3791670000000007</v>
      </c>
      <c r="K1398" t="s">
        <v>34</v>
      </c>
      <c r="L1398" t="s">
        <v>34</v>
      </c>
      <c r="M1398" t="s">
        <v>34</v>
      </c>
      <c r="N1398" t="s">
        <v>34</v>
      </c>
      <c r="O1398" t="s">
        <v>34</v>
      </c>
      <c r="P1398" t="s">
        <v>34</v>
      </c>
    </row>
    <row r="1399" spans="1:16" x14ac:dyDescent="0.3">
      <c r="A1399">
        <v>41574</v>
      </c>
      <c r="B1399">
        <v>2013</v>
      </c>
      <c r="C1399">
        <v>10</v>
      </c>
      <c r="D1399">
        <v>29</v>
      </c>
      <c r="E1399">
        <v>5.1180849999999998</v>
      </c>
      <c r="F1399">
        <v>7.9075629999999997</v>
      </c>
      <c r="G1399">
        <v>5.7895830000000004</v>
      </c>
      <c r="H1399">
        <v>13.434374999999999</v>
      </c>
      <c r="I1399">
        <v>7.8072920000000003</v>
      </c>
      <c r="J1399">
        <v>8.4343749999999993</v>
      </c>
      <c r="K1399" t="s">
        <v>34</v>
      </c>
      <c r="L1399" t="s">
        <v>34</v>
      </c>
      <c r="M1399" t="s">
        <v>34</v>
      </c>
      <c r="N1399" t="s">
        <v>34</v>
      </c>
      <c r="O1399" t="s">
        <v>34</v>
      </c>
      <c r="P1399" t="s">
        <v>34</v>
      </c>
    </row>
    <row r="1400" spans="1:16" x14ac:dyDescent="0.3">
      <c r="A1400">
        <v>41575</v>
      </c>
      <c r="B1400">
        <v>2013</v>
      </c>
      <c r="C1400">
        <v>10</v>
      </c>
      <c r="D1400">
        <v>30</v>
      </c>
      <c r="E1400">
        <v>5.1063159999999996</v>
      </c>
      <c r="F1400">
        <v>7.9663870000000001</v>
      </c>
      <c r="G1400">
        <v>5.2791670000000002</v>
      </c>
      <c r="H1400">
        <v>12.980207999999999</v>
      </c>
      <c r="I1400">
        <v>7.7541669999999998</v>
      </c>
      <c r="J1400">
        <v>7.8937499999999998</v>
      </c>
      <c r="K1400" t="s">
        <v>34</v>
      </c>
      <c r="L1400" t="s">
        <v>34</v>
      </c>
      <c r="M1400" t="s">
        <v>34</v>
      </c>
      <c r="N1400" t="s">
        <v>34</v>
      </c>
      <c r="O1400" t="s">
        <v>34</v>
      </c>
      <c r="P1400" t="s">
        <v>34</v>
      </c>
    </row>
    <row r="1401" spans="1:16" x14ac:dyDescent="0.3">
      <c r="A1401">
        <v>41576</v>
      </c>
      <c r="B1401">
        <v>2013</v>
      </c>
      <c r="C1401">
        <v>10</v>
      </c>
      <c r="D1401">
        <v>31</v>
      </c>
      <c r="E1401">
        <v>6.5052630000000002</v>
      </c>
      <c r="F1401">
        <v>7.9943090000000003</v>
      </c>
      <c r="G1401">
        <v>6.626042</v>
      </c>
      <c r="H1401">
        <v>12.614583</v>
      </c>
      <c r="I1401">
        <v>8.5177080000000007</v>
      </c>
      <c r="J1401">
        <v>8.6156249999999996</v>
      </c>
      <c r="K1401" t="s">
        <v>34</v>
      </c>
      <c r="L1401" t="s">
        <v>34</v>
      </c>
      <c r="M1401" t="s">
        <v>34</v>
      </c>
      <c r="N1401" t="s">
        <v>34</v>
      </c>
      <c r="O1401" t="s">
        <v>34</v>
      </c>
      <c r="P1401" t="s">
        <v>34</v>
      </c>
    </row>
    <row r="1402" spans="1:16" x14ac:dyDescent="0.3">
      <c r="A1402">
        <v>41577</v>
      </c>
      <c r="B1402">
        <v>2013</v>
      </c>
      <c r="C1402">
        <v>11</v>
      </c>
      <c r="D1402">
        <v>1</v>
      </c>
      <c r="E1402">
        <v>6.8361700000000001</v>
      </c>
      <c r="F1402">
        <v>8.0618639999999999</v>
      </c>
      <c r="G1402">
        <v>7.515625</v>
      </c>
      <c r="H1402">
        <v>12.461458</v>
      </c>
      <c r="I1402">
        <v>8.7468749999999993</v>
      </c>
      <c r="J1402">
        <v>9.485417</v>
      </c>
      <c r="K1402" t="s">
        <v>34</v>
      </c>
      <c r="L1402" t="s">
        <v>34</v>
      </c>
      <c r="M1402" t="s">
        <v>34</v>
      </c>
      <c r="N1402" t="s">
        <v>34</v>
      </c>
      <c r="O1402" t="s">
        <v>34</v>
      </c>
      <c r="P1402" t="s">
        <v>34</v>
      </c>
    </row>
    <row r="1403" spans="1:16" x14ac:dyDescent="0.3">
      <c r="A1403">
        <v>41578</v>
      </c>
      <c r="B1403">
        <v>2013</v>
      </c>
      <c r="C1403">
        <v>11</v>
      </c>
      <c r="D1403">
        <v>2</v>
      </c>
      <c r="E1403">
        <v>6.6312499999999996</v>
      </c>
      <c r="F1403">
        <v>8.2434429999999992</v>
      </c>
      <c r="G1403">
        <v>7.4270829999999997</v>
      </c>
      <c r="H1403">
        <v>12.671875</v>
      </c>
      <c r="I1403">
        <v>8.516667</v>
      </c>
      <c r="J1403">
        <v>9.5406250000000004</v>
      </c>
      <c r="K1403" t="s">
        <v>34</v>
      </c>
      <c r="L1403" t="s">
        <v>34</v>
      </c>
      <c r="M1403" t="s">
        <v>34</v>
      </c>
      <c r="N1403" t="s">
        <v>34</v>
      </c>
      <c r="O1403" t="s">
        <v>34</v>
      </c>
      <c r="P1403" t="s">
        <v>34</v>
      </c>
    </row>
    <row r="1404" spans="1:16" x14ac:dyDescent="0.3">
      <c r="A1404">
        <v>41579</v>
      </c>
      <c r="B1404">
        <v>2013</v>
      </c>
      <c r="C1404">
        <v>11</v>
      </c>
      <c r="D1404">
        <v>3</v>
      </c>
      <c r="E1404">
        <v>5.9572919999999998</v>
      </c>
      <c r="F1404">
        <v>8.08</v>
      </c>
      <c r="G1404">
        <v>6.7469999999999999</v>
      </c>
      <c r="H1404">
        <v>12.162000000000001</v>
      </c>
      <c r="I1404">
        <v>8.17</v>
      </c>
      <c r="J1404">
        <v>8.7910000000000004</v>
      </c>
      <c r="K1404" t="s">
        <v>34</v>
      </c>
      <c r="L1404" t="s">
        <v>34</v>
      </c>
      <c r="M1404" t="s">
        <v>34</v>
      </c>
      <c r="N1404" t="s">
        <v>34</v>
      </c>
      <c r="O1404" t="s">
        <v>34</v>
      </c>
      <c r="P1404" t="s">
        <v>34</v>
      </c>
    </row>
    <row r="1405" spans="1:16" x14ac:dyDescent="0.3">
      <c r="A1405">
        <v>41580</v>
      </c>
      <c r="B1405">
        <v>2013</v>
      </c>
      <c r="C1405">
        <v>11</v>
      </c>
      <c r="D1405">
        <v>4</v>
      </c>
      <c r="E1405">
        <v>6.0718750000000004</v>
      </c>
      <c r="F1405">
        <v>7.9775</v>
      </c>
      <c r="G1405">
        <v>6.6343750000000004</v>
      </c>
      <c r="H1405">
        <v>11.498958</v>
      </c>
      <c r="I1405">
        <v>8.1229169999999993</v>
      </c>
      <c r="J1405">
        <v>8.65</v>
      </c>
      <c r="K1405" t="s">
        <v>34</v>
      </c>
      <c r="L1405" t="s">
        <v>34</v>
      </c>
      <c r="M1405" t="s">
        <v>34</v>
      </c>
      <c r="N1405" t="s">
        <v>34</v>
      </c>
      <c r="O1405" t="s">
        <v>34</v>
      </c>
      <c r="P1405" t="s">
        <v>34</v>
      </c>
    </row>
    <row r="1406" spans="1:16" x14ac:dyDescent="0.3">
      <c r="A1406">
        <v>41581</v>
      </c>
      <c r="B1406">
        <v>2013</v>
      </c>
      <c r="C1406">
        <v>11</v>
      </c>
      <c r="D1406">
        <v>5</v>
      </c>
      <c r="E1406">
        <v>6.2967740000000001</v>
      </c>
      <c r="F1406">
        <v>7.8491530000000003</v>
      </c>
      <c r="G1406">
        <v>6.967708</v>
      </c>
      <c r="H1406">
        <v>11.25625</v>
      </c>
      <c r="I1406">
        <v>8.1812500000000004</v>
      </c>
      <c r="J1406">
        <v>8.6583330000000007</v>
      </c>
      <c r="K1406" t="s">
        <v>34</v>
      </c>
      <c r="L1406" t="s">
        <v>34</v>
      </c>
      <c r="M1406" t="s">
        <v>34</v>
      </c>
      <c r="N1406" t="s">
        <v>34</v>
      </c>
      <c r="O1406" t="s">
        <v>34</v>
      </c>
      <c r="P1406" t="s">
        <v>34</v>
      </c>
    </row>
    <row r="1407" spans="1:16" x14ac:dyDescent="0.3">
      <c r="A1407">
        <v>41582</v>
      </c>
      <c r="B1407">
        <v>2013</v>
      </c>
      <c r="C1407">
        <v>11</v>
      </c>
      <c r="D1407">
        <v>6</v>
      </c>
      <c r="E1407">
        <v>7.0416670000000003</v>
      </c>
      <c r="F1407">
        <v>7.9941180000000003</v>
      </c>
      <c r="G1407">
        <v>7.8645829999999997</v>
      </c>
      <c r="H1407">
        <v>10.567708</v>
      </c>
      <c r="I1407">
        <v>8.4958329999999993</v>
      </c>
      <c r="J1407">
        <v>9.1687499999999993</v>
      </c>
      <c r="K1407" t="s">
        <v>34</v>
      </c>
      <c r="L1407" t="s">
        <v>34</v>
      </c>
      <c r="M1407" t="s">
        <v>34</v>
      </c>
      <c r="N1407" t="s">
        <v>34</v>
      </c>
      <c r="O1407" t="s">
        <v>34</v>
      </c>
      <c r="P1407" t="s">
        <v>34</v>
      </c>
    </row>
    <row r="1408" spans="1:16" x14ac:dyDescent="0.3">
      <c r="A1408">
        <v>41583</v>
      </c>
      <c r="B1408">
        <v>2013</v>
      </c>
      <c r="C1408">
        <v>11</v>
      </c>
      <c r="D1408">
        <v>7</v>
      </c>
      <c r="E1408">
        <v>7.0447920000000002</v>
      </c>
      <c r="F1408">
        <v>7.9435900000000004</v>
      </c>
      <c r="G1408">
        <v>7.98</v>
      </c>
      <c r="H1408">
        <v>10.520833</v>
      </c>
      <c r="I1408">
        <v>8.4343749999999993</v>
      </c>
      <c r="J1408">
        <v>9.3239579999999993</v>
      </c>
      <c r="K1408" t="s">
        <v>34</v>
      </c>
      <c r="L1408" t="s">
        <v>34</v>
      </c>
      <c r="M1408" t="s">
        <v>34</v>
      </c>
      <c r="N1408" t="s">
        <v>34</v>
      </c>
      <c r="O1408" t="s">
        <v>34</v>
      </c>
      <c r="P1408" t="s">
        <v>34</v>
      </c>
    </row>
    <row r="1409" spans="1:16" x14ac:dyDescent="0.3">
      <c r="A1409">
        <v>41584</v>
      </c>
      <c r="B1409">
        <v>2013</v>
      </c>
      <c r="C1409">
        <v>11</v>
      </c>
      <c r="D1409">
        <v>8</v>
      </c>
      <c r="E1409">
        <v>6.6614579999999997</v>
      </c>
      <c r="F1409">
        <v>7.6449999999999996</v>
      </c>
      <c r="G1409">
        <v>7.4270829999999997</v>
      </c>
      <c r="H1409">
        <v>10.423958000000001</v>
      </c>
      <c r="I1409">
        <v>8.264583</v>
      </c>
      <c r="J1409">
        <v>8.8666669999999996</v>
      </c>
      <c r="K1409" t="s">
        <v>34</v>
      </c>
      <c r="L1409" t="s">
        <v>34</v>
      </c>
      <c r="M1409" t="s">
        <v>34</v>
      </c>
      <c r="N1409" t="s">
        <v>34</v>
      </c>
      <c r="O1409" t="s">
        <v>34</v>
      </c>
      <c r="P1409" t="s">
        <v>34</v>
      </c>
    </row>
    <row r="1410" spans="1:16" x14ac:dyDescent="0.3">
      <c r="A1410">
        <v>41585</v>
      </c>
      <c r="B1410">
        <v>2013</v>
      </c>
      <c r="C1410">
        <v>11</v>
      </c>
      <c r="D1410">
        <v>9</v>
      </c>
      <c r="E1410">
        <v>6.2906250000000004</v>
      </c>
      <c r="F1410">
        <v>7.3899160000000004</v>
      </c>
      <c r="G1410">
        <v>6.8375000000000004</v>
      </c>
      <c r="H1410">
        <v>9.9927080000000004</v>
      </c>
      <c r="I1410">
        <v>7.795833</v>
      </c>
      <c r="J1410">
        <v>8.3822919999999996</v>
      </c>
      <c r="K1410" t="s">
        <v>34</v>
      </c>
      <c r="L1410" t="s">
        <v>34</v>
      </c>
      <c r="M1410" t="s">
        <v>34</v>
      </c>
      <c r="N1410" t="s">
        <v>34</v>
      </c>
      <c r="O1410" t="s">
        <v>34</v>
      </c>
      <c r="P1410" t="s">
        <v>34</v>
      </c>
    </row>
    <row r="1411" spans="1:16" x14ac:dyDescent="0.3">
      <c r="A1411">
        <v>41586</v>
      </c>
      <c r="B1411">
        <v>2013</v>
      </c>
      <c r="C1411">
        <v>11</v>
      </c>
      <c r="D1411">
        <v>10</v>
      </c>
      <c r="E1411">
        <v>6.7364579999999998</v>
      </c>
      <c r="F1411">
        <v>7.2831929999999998</v>
      </c>
      <c r="G1411">
        <v>7.3228260000000001</v>
      </c>
      <c r="H1411">
        <v>9.782292</v>
      </c>
      <c r="I1411">
        <v>7.7739580000000004</v>
      </c>
      <c r="J1411">
        <v>8.4447919999999996</v>
      </c>
      <c r="K1411" t="s">
        <v>34</v>
      </c>
      <c r="L1411" t="s">
        <v>34</v>
      </c>
      <c r="M1411" t="s">
        <v>34</v>
      </c>
      <c r="N1411" t="s">
        <v>34</v>
      </c>
      <c r="O1411" t="s">
        <v>34</v>
      </c>
      <c r="P1411" t="s">
        <v>34</v>
      </c>
    </row>
    <row r="1412" spans="1:16" x14ac:dyDescent="0.3">
      <c r="A1412">
        <v>41587</v>
      </c>
      <c r="B1412">
        <v>2013</v>
      </c>
      <c r="C1412">
        <v>11</v>
      </c>
      <c r="D1412">
        <v>11</v>
      </c>
      <c r="E1412">
        <v>6.4105259999999999</v>
      </c>
      <c r="F1412">
        <v>7.405983</v>
      </c>
      <c r="G1412">
        <v>7.1364580000000002</v>
      </c>
      <c r="H1412">
        <v>9.8614580000000007</v>
      </c>
      <c r="I1412">
        <v>7.7010420000000002</v>
      </c>
      <c r="J1412">
        <v>8.297917</v>
      </c>
      <c r="K1412" t="s">
        <v>34</v>
      </c>
      <c r="L1412" t="s">
        <v>34</v>
      </c>
      <c r="M1412" t="s">
        <v>34</v>
      </c>
      <c r="N1412" t="s">
        <v>34</v>
      </c>
      <c r="O1412" t="s">
        <v>34</v>
      </c>
      <c r="P1412" t="s">
        <v>34</v>
      </c>
    </row>
    <row r="1413" spans="1:16" x14ac:dyDescent="0.3">
      <c r="A1413">
        <v>41588</v>
      </c>
      <c r="B1413">
        <v>2013</v>
      </c>
      <c r="C1413">
        <v>11</v>
      </c>
      <c r="D1413">
        <v>12</v>
      </c>
      <c r="E1413">
        <v>7.0968419999999997</v>
      </c>
      <c r="F1413">
        <v>7.12521</v>
      </c>
      <c r="G1413">
        <v>7.7385419999999998</v>
      </c>
      <c r="H1413">
        <v>9.8885419999999993</v>
      </c>
      <c r="I1413">
        <v>7.7937500000000002</v>
      </c>
      <c r="J1413">
        <v>8.3406249999999993</v>
      </c>
      <c r="K1413" t="s">
        <v>34</v>
      </c>
      <c r="L1413" t="s">
        <v>34</v>
      </c>
      <c r="M1413" t="s">
        <v>34</v>
      </c>
      <c r="N1413" t="s">
        <v>34</v>
      </c>
      <c r="O1413" t="s">
        <v>34</v>
      </c>
      <c r="P1413" t="s">
        <v>34</v>
      </c>
    </row>
    <row r="1414" spans="1:16" x14ac:dyDescent="0.3">
      <c r="A1414">
        <v>41589</v>
      </c>
      <c r="B1414">
        <v>2013</v>
      </c>
      <c r="C1414">
        <v>11</v>
      </c>
      <c r="D1414">
        <v>13</v>
      </c>
      <c r="E1414">
        <v>7.1557890000000004</v>
      </c>
      <c r="F1414">
        <v>7.178814</v>
      </c>
      <c r="G1414">
        <v>7.9375</v>
      </c>
      <c r="H1414">
        <v>10.108333</v>
      </c>
      <c r="I1414">
        <v>7.8958329999999997</v>
      </c>
      <c r="J1414">
        <v>8.7624999999999993</v>
      </c>
      <c r="K1414" t="s">
        <v>34</v>
      </c>
      <c r="L1414" t="s">
        <v>34</v>
      </c>
      <c r="M1414" t="s">
        <v>34</v>
      </c>
      <c r="N1414" t="s">
        <v>34</v>
      </c>
      <c r="O1414" t="s">
        <v>34</v>
      </c>
      <c r="P1414" t="s">
        <v>34</v>
      </c>
    </row>
    <row r="1415" spans="1:16" x14ac:dyDescent="0.3">
      <c r="A1415">
        <v>41590</v>
      </c>
      <c r="B1415">
        <v>2013</v>
      </c>
      <c r="C1415">
        <v>11</v>
      </c>
      <c r="D1415">
        <v>14</v>
      </c>
      <c r="E1415">
        <v>5.9270829999999997</v>
      </c>
      <c r="F1415">
        <v>7.2453700000000003</v>
      </c>
      <c r="G1415">
        <v>6.8729170000000002</v>
      </c>
      <c r="H1415">
        <v>9.967708</v>
      </c>
      <c r="I1415">
        <v>7.2885419999999996</v>
      </c>
      <c r="J1415">
        <v>8.3354169999999996</v>
      </c>
      <c r="K1415" t="s">
        <v>34</v>
      </c>
      <c r="L1415" t="s">
        <v>34</v>
      </c>
      <c r="M1415" t="s">
        <v>34</v>
      </c>
      <c r="N1415" t="s">
        <v>34</v>
      </c>
      <c r="O1415" t="s">
        <v>34</v>
      </c>
      <c r="P1415" t="s">
        <v>34</v>
      </c>
    </row>
    <row r="1416" spans="1:16" x14ac:dyDescent="0.3">
      <c r="A1416">
        <v>41591</v>
      </c>
      <c r="B1416">
        <v>2013</v>
      </c>
      <c r="C1416">
        <v>11</v>
      </c>
      <c r="D1416">
        <v>15</v>
      </c>
      <c r="E1416">
        <v>5.984375</v>
      </c>
      <c r="F1416">
        <v>7.032292</v>
      </c>
      <c r="G1416">
        <v>6.7437500000000004</v>
      </c>
      <c r="H1416">
        <v>9.2947919999999993</v>
      </c>
      <c r="I1416">
        <v>7.1343750000000004</v>
      </c>
      <c r="J1416">
        <v>7.7854169999999998</v>
      </c>
      <c r="K1416" t="s">
        <v>34</v>
      </c>
      <c r="L1416" t="s">
        <v>34</v>
      </c>
      <c r="M1416" t="s">
        <v>34</v>
      </c>
      <c r="N1416" t="s">
        <v>34</v>
      </c>
      <c r="O1416" t="s">
        <v>34</v>
      </c>
      <c r="P1416" t="s">
        <v>34</v>
      </c>
    </row>
    <row r="1417" spans="1:16" x14ac:dyDescent="0.3">
      <c r="A1417">
        <v>41592</v>
      </c>
      <c r="B1417">
        <v>2013</v>
      </c>
      <c r="C1417">
        <v>11</v>
      </c>
      <c r="D1417">
        <v>16</v>
      </c>
      <c r="E1417">
        <v>5.8494739999999998</v>
      </c>
      <c r="F1417">
        <v>6.9368930000000004</v>
      </c>
      <c r="G1417">
        <v>6.358333</v>
      </c>
      <c r="H1417">
        <v>8.6690719999999999</v>
      </c>
      <c r="I1417">
        <v>7.0708330000000004</v>
      </c>
      <c r="J1417">
        <v>7.702083</v>
      </c>
      <c r="K1417" t="s">
        <v>34</v>
      </c>
      <c r="L1417" t="s">
        <v>34</v>
      </c>
      <c r="M1417" t="s">
        <v>34</v>
      </c>
      <c r="N1417" t="s">
        <v>34</v>
      </c>
      <c r="O1417" t="s">
        <v>34</v>
      </c>
      <c r="P1417" t="s">
        <v>34</v>
      </c>
    </row>
    <row r="1418" spans="1:16" x14ac:dyDescent="0.3">
      <c r="A1418">
        <v>41593</v>
      </c>
      <c r="B1418">
        <v>2013</v>
      </c>
      <c r="C1418">
        <v>11</v>
      </c>
      <c r="D1418">
        <v>17</v>
      </c>
      <c r="E1418">
        <v>5.9494740000000004</v>
      </c>
      <c r="F1418">
        <v>6.9042370000000002</v>
      </c>
      <c r="G1418">
        <v>6.6333330000000004</v>
      </c>
      <c r="H1418">
        <v>8.0042109999999997</v>
      </c>
      <c r="I1418">
        <v>7.0760420000000002</v>
      </c>
      <c r="J1418">
        <v>7.6385420000000002</v>
      </c>
      <c r="K1418" t="s">
        <v>34</v>
      </c>
      <c r="L1418" t="s">
        <v>34</v>
      </c>
      <c r="M1418" t="s">
        <v>34</v>
      </c>
      <c r="N1418" t="s">
        <v>34</v>
      </c>
      <c r="O1418" t="s">
        <v>34</v>
      </c>
      <c r="P1418" t="s">
        <v>34</v>
      </c>
    </row>
    <row r="1419" spans="1:16" x14ac:dyDescent="0.3">
      <c r="A1419">
        <v>41594</v>
      </c>
      <c r="B1419">
        <v>2013</v>
      </c>
      <c r="C1419">
        <v>11</v>
      </c>
      <c r="D1419">
        <v>18</v>
      </c>
      <c r="E1419">
        <v>5.4729169999999998</v>
      </c>
      <c r="F1419">
        <v>6.9188520000000002</v>
      </c>
      <c r="G1419">
        <v>6.6010419999999996</v>
      </c>
      <c r="H1419">
        <v>7.6645830000000004</v>
      </c>
      <c r="I1419">
        <v>6.7427080000000004</v>
      </c>
      <c r="J1419">
        <v>7.5822919999999998</v>
      </c>
      <c r="K1419" t="s">
        <v>34</v>
      </c>
      <c r="L1419" t="s">
        <v>34</v>
      </c>
      <c r="M1419" t="s">
        <v>34</v>
      </c>
      <c r="N1419" t="s">
        <v>34</v>
      </c>
      <c r="O1419" t="s">
        <v>34</v>
      </c>
      <c r="P1419" t="s">
        <v>34</v>
      </c>
    </row>
    <row r="1420" spans="1:16" x14ac:dyDescent="0.3">
      <c r="A1420">
        <v>41595</v>
      </c>
      <c r="B1420">
        <v>2013</v>
      </c>
      <c r="C1420">
        <v>11</v>
      </c>
      <c r="D1420">
        <v>19</v>
      </c>
      <c r="E1420">
        <v>6.608333</v>
      </c>
      <c r="F1420">
        <v>6.8691060000000004</v>
      </c>
      <c r="G1420">
        <v>7.467708</v>
      </c>
      <c r="H1420">
        <v>7.5690720000000002</v>
      </c>
      <c r="I1420">
        <v>7.1760419999999998</v>
      </c>
      <c r="J1420">
        <v>7.8062500000000004</v>
      </c>
      <c r="K1420" t="s">
        <v>34</v>
      </c>
      <c r="L1420" t="s">
        <v>34</v>
      </c>
      <c r="M1420" t="s">
        <v>34</v>
      </c>
      <c r="N1420" t="s">
        <v>34</v>
      </c>
      <c r="O1420" t="s">
        <v>34</v>
      </c>
      <c r="P1420" t="s">
        <v>34</v>
      </c>
    </row>
    <row r="1421" spans="1:16" x14ac:dyDescent="0.3">
      <c r="A1421">
        <v>41596</v>
      </c>
      <c r="B1421">
        <v>2013</v>
      </c>
      <c r="C1421">
        <v>11</v>
      </c>
      <c r="D1421">
        <v>20</v>
      </c>
      <c r="E1421">
        <v>6.1677080000000002</v>
      </c>
      <c r="F1421">
        <v>6.4762709999999997</v>
      </c>
      <c r="G1421">
        <v>6.5625</v>
      </c>
      <c r="H1421">
        <v>7.7705260000000003</v>
      </c>
      <c r="I1421">
        <v>6.8968749999999996</v>
      </c>
      <c r="J1421">
        <v>7.7114580000000004</v>
      </c>
      <c r="K1421" t="s">
        <v>34</v>
      </c>
      <c r="L1421" t="s">
        <v>34</v>
      </c>
      <c r="M1421" t="s">
        <v>34</v>
      </c>
      <c r="N1421" t="s">
        <v>34</v>
      </c>
      <c r="O1421" t="s">
        <v>34</v>
      </c>
      <c r="P1421" t="s">
        <v>34</v>
      </c>
    </row>
    <row r="1422" spans="1:16" x14ac:dyDescent="0.3">
      <c r="A1422">
        <v>41597</v>
      </c>
      <c r="B1422">
        <v>2013</v>
      </c>
      <c r="C1422">
        <v>11</v>
      </c>
      <c r="D1422">
        <v>21</v>
      </c>
      <c r="E1422">
        <v>4.3229170000000003</v>
      </c>
      <c r="F1422">
        <v>6.3825000000000003</v>
      </c>
      <c r="G1422">
        <v>4.7141299999999999</v>
      </c>
      <c r="H1422">
        <v>6.4193879999999996</v>
      </c>
      <c r="I1422">
        <v>5.4249999999999998</v>
      </c>
      <c r="J1422">
        <v>6.0520829999999997</v>
      </c>
      <c r="K1422" t="s">
        <v>34</v>
      </c>
      <c r="L1422" t="s">
        <v>34</v>
      </c>
      <c r="M1422" t="s">
        <v>34</v>
      </c>
      <c r="N1422" t="s">
        <v>34</v>
      </c>
      <c r="O1422" t="s">
        <v>34</v>
      </c>
      <c r="P1422" t="s">
        <v>34</v>
      </c>
    </row>
    <row r="1423" spans="1:16" x14ac:dyDescent="0.3">
      <c r="A1423">
        <v>41598</v>
      </c>
      <c r="B1423">
        <v>2013</v>
      </c>
      <c r="C1423">
        <v>11</v>
      </c>
      <c r="D1423">
        <v>22</v>
      </c>
      <c r="E1423">
        <v>3.985417</v>
      </c>
      <c r="F1423">
        <v>6.2703389999999999</v>
      </c>
      <c r="G1423">
        <v>4.2072919999999998</v>
      </c>
      <c r="H1423">
        <v>4.9895829999999997</v>
      </c>
      <c r="I1423">
        <v>4.9249999999999998</v>
      </c>
      <c r="J1423">
        <v>5.0666669999999998</v>
      </c>
      <c r="K1423" t="s">
        <v>34</v>
      </c>
      <c r="L1423" t="s">
        <v>34</v>
      </c>
      <c r="M1423" t="s">
        <v>34</v>
      </c>
      <c r="N1423" t="s">
        <v>34</v>
      </c>
      <c r="O1423" t="s">
        <v>34</v>
      </c>
      <c r="P1423" t="s">
        <v>34</v>
      </c>
    </row>
    <row r="1424" spans="1:16" x14ac:dyDescent="0.3">
      <c r="A1424">
        <v>41599</v>
      </c>
      <c r="B1424">
        <v>2013</v>
      </c>
      <c r="C1424">
        <v>11</v>
      </c>
      <c r="D1424">
        <v>23</v>
      </c>
      <c r="E1424">
        <v>4.327083</v>
      </c>
      <c r="F1424">
        <v>6.1067799999999997</v>
      </c>
      <c r="G1424">
        <v>4.4302080000000004</v>
      </c>
      <c r="H1424">
        <v>4.1705259999999997</v>
      </c>
      <c r="I1424">
        <v>4.8989580000000004</v>
      </c>
      <c r="J1424">
        <v>4.9395829999999998</v>
      </c>
      <c r="K1424" t="s">
        <v>34</v>
      </c>
      <c r="L1424" t="s">
        <v>34</v>
      </c>
      <c r="M1424" t="s">
        <v>34</v>
      </c>
      <c r="N1424" t="s">
        <v>34</v>
      </c>
      <c r="O1424" t="s">
        <v>34</v>
      </c>
      <c r="P1424" t="s">
        <v>34</v>
      </c>
    </row>
    <row r="1425" spans="1:16" x14ac:dyDescent="0.3">
      <c r="A1425">
        <v>41600</v>
      </c>
      <c r="B1425">
        <v>2013</v>
      </c>
      <c r="C1425">
        <v>11</v>
      </c>
      <c r="D1425">
        <v>24</v>
      </c>
      <c r="E1425">
        <v>4.2750000000000004</v>
      </c>
      <c r="F1425">
        <v>5.9249999999999998</v>
      </c>
      <c r="G1425">
        <v>4.4802080000000002</v>
      </c>
      <c r="H1425">
        <v>4.0663159999999996</v>
      </c>
      <c r="I1425">
        <v>4.8677080000000004</v>
      </c>
      <c r="J1425">
        <v>5.0572920000000003</v>
      </c>
      <c r="K1425" t="s">
        <v>34</v>
      </c>
      <c r="L1425" t="s">
        <v>34</v>
      </c>
      <c r="M1425" t="s">
        <v>34</v>
      </c>
      <c r="N1425" t="s">
        <v>34</v>
      </c>
      <c r="O1425" t="s">
        <v>34</v>
      </c>
      <c r="P1425" t="s">
        <v>34</v>
      </c>
    </row>
    <row r="1426" spans="1:16" x14ac:dyDescent="0.3">
      <c r="A1426">
        <v>41601</v>
      </c>
      <c r="B1426">
        <v>2013</v>
      </c>
      <c r="C1426">
        <v>11</v>
      </c>
      <c r="D1426">
        <v>25</v>
      </c>
      <c r="E1426">
        <v>4.1781249999999996</v>
      </c>
      <c r="F1426">
        <v>5.7694919999999996</v>
      </c>
      <c r="G1426">
        <v>4.4281249999999996</v>
      </c>
      <c r="H1426">
        <v>4.1041670000000003</v>
      </c>
      <c r="I1426">
        <v>4.7229169999999998</v>
      </c>
      <c r="J1426">
        <v>5.0270830000000002</v>
      </c>
      <c r="K1426" t="s">
        <v>34</v>
      </c>
      <c r="L1426" t="s">
        <v>34</v>
      </c>
      <c r="M1426" t="s">
        <v>34</v>
      </c>
      <c r="N1426" t="s">
        <v>34</v>
      </c>
      <c r="O1426" t="s">
        <v>34</v>
      </c>
      <c r="P1426" t="s">
        <v>34</v>
      </c>
    </row>
    <row r="1427" spans="1:16" x14ac:dyDescent="0.3">
      <c r="A1427">
        <v>41602</v>
      </c>
      <c r="B1427">
        <v>2013</v>
      </c>
      <c r="C1427">
        <v>11</v>
      </c>
      <c r="D1427">
        <v>26</v>
      </c>
      <c r="E1427">
        <v>4.4104169999999998</v>
      </c>
      <c r="F1427">
        <v>5.6767240000000001</v>
      </c>
      <c r="G1427">
        <v>4.6656250000000004</v>
      </c>
      <c r="H1427">
        <v>4.1458329999999997</v>
      </c>
      <c r="I1427">
        <v>4.889583</v>
      </c>
      <c r="J1427">
        <v>5.0229169999999996</v>
      </c>
      <c r="K1427" t="s">
        <v>34</v>
      </c>
      <c r="L1427" t="s">
        <v>34</v>
      </c>
      <c r="M1427" t="s">
        <v>34</v>
      </c>
      <c r="N1427" t="s">
        <v>34</v>
      </c>
      <c r="O1427" t="s">
        <v>34</v>
      </c>
      <c r="P1427" t="s">
        <v>34</v>
      </c>
    </row>
    <row r="1428" spans="1:16" x14ac:dyDescent="0.3">
      <c r="A1428">
        <v>41603</v>
      </c>
      <c r="B1428">
        <v>2013</v>
      </c>
      <c r="C1428">
        <v>11</v>
      </c>
      <c r="D1428">
        <v>27</v>
      </c>
      <c r="E1428">
        <v>4.7770830000000002</v>
      </c>
      <c r="F1428">
        <v>5.6104349999999998</v>
      </c>
      <c r="G1428">
        <v>4.985417</v>
      </c>
      <c r="H1428">
        <v>4.2635420000000002</v>
      </c>
      <c r="I1428">
        <v>5.1458329999999997</v>
      </c>
      <c r="J1428">
        <v>5.3864580000000002</v>
      </c>
      <c r="K1428" t="s">
        <v>34</v>
      </c>
      <c r="L1428" t="s">
        <v>34</v>
      </c>
      <c r="M1428" t="s">
        <v>34</v>
      </c>
      <c r="N1428" t="s">
        <v>34</v>
      </c>
      <c r="O1428" t="s">
        <v>34</v>
      </c>
      <c r="P1428" t="s">
        <v>34</v>
      </c>
    </row>
    <row r="1429" spans="1:16" x14ac:dyDescent="0.3">
      <c r="A1429">
        <v>41604</v>
      </c>
      <c r="B1429">
        <v>2013</v>
      </c>
      <c r="C1429">
        <v>11</v>
      </c>
      <c r="D1429">
        <v>28</v>
      </c>
      <c r="E1429">
        <v>4.4895829999999997</v>
      </c>
      <c r="F1429">
        <v>5.5161020000000001</v>
      </c>
      <c r="G1429">
        <v>4.7369570000000003</v>
      </c>
      <c r="H1429">
        <v>4.3937499999999998</v>
      </c>
      <c r="I1429">
        <v>4.9458330000000004</v>
      </c>
      <c r="J1429">
        <v>5.4041670000000002</v>
      </c>
      <c r="K1429" t="s">
        <v>34</v>
      </c>
      <c r="L1429" t="s">
        <v>34</v>
      </c>
      <c r="M1429" t="s">
        <v>34</v>
      </c>
      <c r="N1429" t="s">
        <v>34</v>
      </c>
      <c r="O1429" t="s">
        <v>34</v>
      </c>
      <c r="P1429" t="s">
        <v>34</v>
      </c>
    </row>
    <row r="1430" spans="1:16" x14ac:dyDescent="0.3">
      <c r="A1430">
        <v>41605</v>
      </c>
      <c r="B1430">
        <v>2013</v>
      </c>
      <c r="C1430">
        <v>11</v>
      </c>
      <c r="D1430">
        <v>29</v>
      </c>
      <c r="E1430">
        <v>4.4614580000000004</v>
      </c>
      <c r="F1430">
        <v>5.4565219999999997</v>
      </c>
      <c r="G1430">
        <v>4.672917</v>
      </c>
      <c r="H1430">
        <v>4.4864579999999998</v>
      </c>
      <c r="I1430">
        <v>4.9156250000000004</v>
      </c>
      <c r="J1430">
        <v>5.1666670000000003</v>
      </c>
      <c r="K1430" t="s">
        <v>34</v>
      </c>
      <c r="L1430" t="s">
        <v>34</v>
      </c>
      <c r="M1430" t="s">
        <v>34</v>
      </c>
      <c r="N1430" t="s">
        <v>34</v>
      </c>
      <c r="O1430" t="s">
        <v>34</v>
      </c>
      <c r="P1430" t="s">
        <v>34</v>
      </c>
    </row>
    <row r="1431" spans="1:16" x14ac:dyDescent="0.3">
      <c r="A1431">
        <v>41606</v>
      </c>
      <c r="B1431">
        <v>2013</v>
      </c>
      <c r="C1431">
        <v>11</v>
      </c>
      <c r="D1431">
        <v>30</v>
      </c>
      <c r="E1431">
        <v>5.3968749999999996</v>
      </c>
      <c r="F1431">
        <v>5.5208329999999997</v>
      </c>
      <c r="G1431">
        <v>5.8125</v>
      </c>
      <c r="H1431">
        <v>4.6410530000000003</v>
      </c>
      <c r="I1431">
        <v>5.7718749999999996</v>
      </c>
      <c r="J1431">
        <v>5.9104169999999998</v>
      </c>
      <c r="K1431" t="s">
        <v>34</v>
      </c>
      <c r="L1431" t="s">
        <v>34</v>
      </c>
      <c r="M1431" t="s">
        <v>34</v>
      </c>
      <c r="N1431" t="s">
        <v>34</v>
      </c>
      <c r="O1431" t="s">
        <v>34</v>
      </c>
      <c r="P1431" t="s">
        <v>34</v>
      </c>
    </row>
    <row r="1432" spans="1:16" x14ac:dyDescent="0.3">
      <c r="A1432">
        <v>41607</v>
      </c>
      <c r="B1432">
        <v>2013</v>
      </c>
      <c r="C1432">
        <v>12</v>
      </c>
      <c r="D1432">
        <v>1</v>
      </c>
      <c r="E1432">
        <v>6.160825</v>
      </c>
      <c r="F1432">
        <v>5.6198350000000001</v>
      </c>
      <c r="G1432">
        <v>6.6927079999999997</v>
      </c>
      <c r="H1432">
        <v>4.8989580000000004</v>
      </c>
      <c r="I1432">
        <v>6.28125</v>
      </c>
      <c r="J1432">
        <v>6.9020830000000002</v>
      </c>
      <c r="K1432" t="s">
        <v>34</v>
      </c>
      <c r="L1432" t="s">
        <v>34</v>
      </c>
      <c r="M1432" t="s">
        <v>34</v>
      </c>
      <c r="N1432" t="s">
        <v>34</v>
      </c>
      <c r="O1432" t="s">
        <v>34</v>
      </c>
      <c r="P1432" t="s">
        <v>34</v>
      </c>
    </row>
    <row r="1433" spans="1:16" x14ac:dyDescent="0.3">
      <c r="A1433">
        <v>41608</v>
      </c>
      <c r="B1433">
        <v>2013</v>
      </c>
      <c r="C1433">
        <v>12</v>
      </c>
      <c r="D1433">
        <v>2</v>
      </c>
      <c r="E1433">
        <v>5.9546390000000002</v>
      </c>
      <c r="F1433">
        <v>5.6583329999999998</v>
      </c>
      <c r="G1433">
        <v>6.8052080000000004</v>
      </c>
      <c r="H1433">
        <v>6.5107530000000002</v>
      </c>
      <c r="I1433">
        <v>6.6072920000000002</v>
      </c>
      <c r="J1433">
        <v>7.5197919999999998</v>
      </c>
      <c r="K1433" t="s">
        <v>34</v>
      </c>
      <c r="L1433" t="s">
        <v>34</v>
      </c>
      <c r="M1433" t="s">
        <v>34</v>
      </c>
      <c r="N1433" t="s">
        <v>34</v>
      </c>
      <c r="O1433" t="s">
        <v>34</v>
      </c>
      <c r="P1433" t="s">
        <v>34</v>
      </c>
    </row>
    <row r="1434" spans="1:16" x14ac:dyDescent="0.3">
      <c r="A1434">
        <v>41609</v>
      </c>
      <c r="B1434">
        <v>2013</v>
      </c>
      <c r="C1434">
        <v>12</v>
      </c>
      <c r="D1434">
        <v>3</v>
      </c>
      <c r="E1434">
        <v>4.3156249999999998</v>
      </c>
      <c r="F1434">
        <v>5.3008259999999998</v>
      </c>
      <c r="G1434">
        <v>5.1833330000000002</v>
      </c>
      <c r="H1434">
        <v>6.9291669999999996</v>
      </c>
      <c r="I1434">
        <v>5.5531249999999996</v>
      </c>
      <c r="J1434">
        <v>6.3156249999999998</v>
      </c>
      <c r="K1434" t="s">
        <v>34</v>
      </c>
      <c r="L1434" t="s">
        <v>34</v>
      </c>
      <c r="M1434" t="s">
        <v>34</v>
      </c>
      <c r="N1434" t="s">
        <v>34</v>
      </c>
      <c r="O1434" t="s">
        <v>34</v>
      </c>
      <c r="P1434" t="s">
        <v>34</v>
      </c>
    </row>
    <row r="1435" spans="1:16" x14ac:dyDescent="0.3">
      <c r="A1435">
        <v>41610</v>
      </c>
      <c r="B1435">
        <v>2013</v>
      </c>
      <c r="C1435">
        <v>12</v>
      </c>
      <c r="D1435">
        <v>4</v>
      </c>
      <c r="E1435">
        <v>2.453125</v>
      </c>
      <c r="F1435">
        <v>4.960833</v>
      </c>
      <c r="G1435">
        <v>3.1625000000000001</v>
      </c>
      <c r="H1435">
        <v>5.7020410000000004</v>
      </c>
      <c r="I1435">
        <v>4.1010419999999996</v>
      </c>
      <c r="J1435">
        <v>4.6166669999999996</v>
      </c>
      <c r="K1435" t="s">
        <v>34</v>
      </c>
      <c r="L1435" t="s">
        <v>34</v>
      </c>
      <c r="M1435" t="s">
        <v>34</v>
      </c>
      <c r="N1435" t="s">
        <v>34</v>
      </c>
      <c r="O1435" t="s">
        <v>34</v>
      </c>
      <c r="P1435" t="s">
        <v>34</v>
      </c>
    </row>
    <row r="1436" spans="1:16" x14ac:dyDescent="0.3">
      <c r="A1436">
        <v>41611</v>
      </c>
      <c r="B1436">
        <v>2013</v>
      </c>
      <c r="C1436">
        <v>12</v>
      </c>
      <c r="D1436">
        <v>5</v>
      </c>
      <c r="E1436">
        <v>1.846875</v>
      </c>
      <c r="F1436">
        <v>4.7798319999999999</v>
      </c>
      <c r="G1436">
        <v>2.1937500000000001</v>
      </c>
      <c r="H1436">
        <v>4.1204080000000003</v>
      </c>
      <c r="I1436">
        <v>3.3947919999999998</v>
      </c>
      <c r="J1436">
        <v>3.3416670000000002</v>
      </c>
      <c r="K1436" t="s">
        <v>34</v>
      </c>
      <c r="L1436" t="s">
        <v>34</v>
      </c>
      <c r="M1436" t="s">
        <v>34</v>
      </c>
      <c r="N1436" t="s">
        <v>34</v>
      </c>
      <c r="O1436" t="s">
        <v>34</v>
      </c>
      <c r="P1436" t="s">
        <v>34</v>
      </c>
    </row>
    <row r="1437" spans="1:16" x14ac:dyDescent="0.3">
      <c r="A1437">
        <v>41612</v>
      </c>
      <c r="B1437">
        <v>2013</v>
      </c>
      <c r="C1437">
        <v>12</v>
      </c>
      <c r="D1437">
        <v>6</v>
      </c>
      <c r="E1437">
        <v>1.573958</v>
      </c>
      <c r="F1437">
        <v>4.6319330000000001</v>
      </c>
      <c r="G1437">
        <v>1.907292</v>
      </c>
      <c r="H1437">
        <v>2.6690719999999999</v>
      </c>
      <c r="I1437">
        <v>2.9781249999999999</v>
      </c>
      <c r="J1437">
        <v>3.0052080000000001</v>
      </c>
      <c r="K1437" t="s">
        <v>34</v>
      </c>
      <c r="L1437" t="s">
        <v>34</v>
      </c>
      <c r="M1437" t="s">
        <v>34</v>
      </c>
      <c r="N1437" t="s">
        <v>34</v>
      </c>
      <c r="O1437" t="s">
        <v>34</v>
      </c>
      <c r="P1437" t="s">
        <v>34</v>
      </c>
    </row>
    <row r="1438" spans="1:16" x14ac:dyDescent="0.3">
      <c r="A1438">
        <v>41613</v>
      </c>
      <c r="B1438">
        <v>2013</v>
      </c>
      <c r="C1438">
        <v>12</v>
      </c>
      <c r="D1438">
        <v>7</v>
      </c>
      <c r="E1438">
        <v>1.028125</v>
      </c>
      <c r="F1438">
        <v>4.4576269999999996</v>
      </c>
      <c r="G1438">
        <v>0.78437500000000004</v>
      </c>
      <c r="H1438">
        <v>1.7795700000000001</v>
      </c>
      <c r="I1438">
        <v>2.4291670000000001</v>
      </c>
      <c r="J1438">
        <v>2.2697919999999998</v>
      </c>
      <c r="K1438" t="s">
        <v>34</v>
      </c>
      <c r="L1438" t="s">
        <v>34</v>
      </c>
      <c r="M1438" t="s">
        <v>34</v>
      </c>
      <c r="N1438" t="s">
        <v>34</v>
      </c>
      <c r="O1438" t="s">
        <v>34</v>
      </c>
      <c r="P1438" t="s">
        <v>34</v>
      </c>
    </row>
    <row r="1439" spans="1:16" x14ac:dyDescent="0.3">
      <c r="A1439">
        <v>41614</v>
      </c>
      <c r="B1439">
        <v>2013</v>
      </c>
      <c r="C1439">
        <v>12</v>
      </c>
      <c r="D1439">
        <v>8</v>
      </c>
      <c r="E1439">
        <v>0.30520799999999998</v>
      </c>
      <c r="F1439">
        <v>4.3491229999999996</v>
      </c>
      <c r="G1439">
        <v>6.9792000000000007E-2</v>
      </c>
      <c r="H1439">
        <v>1.340625</v>
      </c>
      <c r="I1439">
        <v>1.886458</v>
      </c>
      <c r="J1439">
        <v>1.2708330000000001</v>
      </c>
      <c r="K1439" t="s">
        <v>34</v>
      </c>
      <c r="L1439" t="s">
        <v>34</v>
      </c>
      <c r="M1439" t="s">
        <v>34</v>
      </c>
      <c r="N1439" t="s">
        <v>34</v>
      </c>
      <c r="O1439" t="s">
        <v>34</v>
      </c>
      <c r="P1439" t="s">
        <v>34</v>
      </c>
    </row>
    <row r="1440" spans="1:16" x14ac:dyDescent="0.3">
      <c r="A1440">
        <v>41615</v>
      </c>
      <c r="B1440">
        <v>2013</v>
      </c>
      <c r="C1440">
        <v>12</v>
      </c>
      <c r="D1440">
        <v>9</v>
      </c>
      <c r="E1440">
        <v>0.64166699999999999</v>
      </c>
      <c r="F1440">
        <v>4.2097090000000001</v>
      </c>
      <c r="G1440">
        <v>0.230208</v>
      </c>
      <c r="H1440">
        <v>0.84285699999999997</v>
      </c>
      <c r="I1440">
        <v>2.0906250000000002</v>
      </c>
      <c r="J1440">
        <v>1.1791670000000001</v>
      </c>
      <c r="K1440" t="s">
        <v>34</v>
      </c>
      <c r="L1440" t="s">
        <v>34</v>
      </c>
      <c r="M1440" t="s">
        <v>34</v>
      </c>
      <c r="N1440" t="s">
        <v>34</v>
      </c>
      <c r="O1440" t="s">
        <v>34</v>
      </c>
      <c r="P1440" t="s">
        <v>34</v>
      </c>
    </row>
    <row r="1441" spans="1:16" x14ac:dyDescent="0.3">
      <c r="A1441">
        <v>41616</v>
      </c>
      <c r="B1441">
        <v>2013</v>
      </c>
      <c r="C1441">
        <v>12</v>
      </c>
      <c r="D1441">
        <v>10</v>
      </c>
      <c r="E1441">
        <v>1.652083</v>
      </c>
      <c r="F1441">
        <v>3.9447920000000001</v>
      </c>
      <c r="G1441">
        <v>1.1895830000000001</v>
      </c>
      <c r="H1441">
        <v>0.52500000000000002</v>
      </c>
      <c r="I1441">
        <v>2.6666669999999999</v>
      </c>
      <c r="J1441">
        <v>1.8333330000000001</v>
      </c>
      <c r="K1441" t="s">
        <v>34</v>
      </c>
      <c r="L1441" t="s">
        <v>34</v>
      </c>
      <c r="M1441" t="s">
        <v>34</v>
      </c>
      <c r="N1441" t="s">
        <v>34</v>
      </c>
      <c r="O1441" t="s">
        <v>34</v>
      </c>
      <c r="P1441" t="s">
        <v>34</v>
      </c>
    </row>
    <row r="1442" spans="1:16" x14ac:dyDescent="0.3">
      <c r="A1442">
        <v>41617</v>
      </c>
      <c r="B1442">
        <v>2013</v>
      </c>
      <c r="C1442">
        <v>12</v>
      </c>
      <c r="D1442">
        <v>11</v>
      </c>
      <c r="E1442">
        <v>2.1526320000000001</v>
      </c>
      <c r="F1442">
        <v>3.2843749999999998</v>
      </c>
      <c r="G1442">
        <v>1.643478</v>
      </c>
      <c r="H1442">
        <v>0.50526300000000002</v>
      </c>
      <c r="I1442">
        <v>2.7885420000000001</v>
      </c>
      <c r="J1442">
        <v>2.4552079999999998</v>
      </c>
      <c r="K1442" t="s">
        <v>34</v>
      </c>
      <c r="L1442" t="s">
        <v>34</v>
      </c>
      <c r="M1442" t="s">
        <v>34</v>
      </c>
      <c r="N1442" t="s">
        <v>34</v>
      </c>
      <c r="O1442" t="s">
        <v>34</v>
      </c>
      <c r="P1442" t="s">
        <v>34</v>
      </c>
    </row>
    <row r="1443" spans="1:16" x14ac:dyDescent="0.3">
      <c r="A1443">
        <v>41618</v>
      </c>
      <c r="B1443">
        <v>2013</v>
      </c>
      <c r="C1443">
        <v>12</v>
      </c>
      <c r="D1443">
        <v>12</v>
      </c>
      <c r="E1443">
        <v>2.7854169999999998</v>
      </c>
      <c r="F1443">
        <v>3.501042</v>
      </c>
      <c r="G1443">
        <v>2.3083330000000002</v>
      </c>
      <c r="H1443">
        <v>0.83750000000000002</v>
      </c>
      <c r="I1443">
        <v>3.2697919999999998</v>
      </c>
      <c r="J1443">
        <v>2.8833329999999999</v>
      </c>
      <c r="K1443" t="s">
        <v>34</v>
      </c>
      <c r="L1443" t="s">
        <v>34</v>
      </c>
      <c r="M1443" t="s">
        <v>34</v>
      </c>
      <c r="N1443" t="s">
        <v>34</v>
      </c>
      <c r="O1443" t="s">
        <v>34</v>
      </c>
      <c r="P1443" t="s">
        <v>34</v>
      </c>
    </row>
    <row r="1444" spans="1:16" x14ac:dyDescent="0.3">
      <c r="A1444">
        <v>41619</v>
      </c>
      <c r="B1444">
        <v>2013</v>
      </c>
      <c r="C1444">
        <v>12</v>
      </c>
      <c r="D1444">
        <v>13</v>
      </c>
      <c r="E1444">
        <v>3.6124999999999998</v>
      </c>
      <c r="F1444">
        <v>3.5541670000000001</v>
      </c>
      <c r="G1444">
        <v>3.282292</v>
      </c>
      <c r="H1444">
        <v>1.4468749999999999</v>
      </c>
      <c r="I1444">
        <v>4.1593749999999998</v>
      </c>
      <c r="J1444">
        <v>4.109375</v>
      </c>
      <c r="K1444" t="s">
        <v>34</v>
      </c>
      <c r="L1444" t="s">
        <v>34</v>
      </c>
      <c r="M1444" t="s">
        <v>34</v>
      </c>
      <c r="N1444" t="s">
        <v>34</v>
      </c>
      <c r="O1444" t="s">
        <v>34</v>
      </c>
      <c r="P1444" t="s">
        <v>34</v>
      </c>
    </row>
    <row r="1445" spans="1:16" x14ac:dyDescent="0.3">
      <c r="A1445">
        <v>41620</v>
      </c>
      <c r="B1445">
        <v>2013</v>
      </c>
      <c r="C1445">
        <v>12</v>
      </c>
      <c r="D1445">
        <v>14</v>
      </c>
      <c r="E1445">
        <v>3.427368</v>
      </c>
      <c r="F1445">
        <v>3.5260419999999999</v>
      </c>
      <c r="G1445">
        <v>3.1802079999999999</v>
      </c>
      <c r="H1445">
        <v>2.2114579999999999</v>
      </c>
      <c r="I1445">
        <v>4.0239580000000004</v>
      </c>
      <c r="J1445">
        <v>4.3406250000000002</v>
      </c>
      <c r="K1445" t="s">
        <v>34</v>
      </c>
      <c r="L1445" t="s">
        <v>34</v>
      </c>
      <c r="M1445" t="s">
        <v>34</v>
      </c>
      <c r="N1445" t="s">
        <v>34</v>
      </c>
      <c r="O1445" t="s">
        <v>34</v>
      </c>
      <c r="P1445" t="s">
        <v>34</v>
      </c>
    </row>
    <row r="1446" spans="1:16" x14ac:dyDescent="0.3">
      <c r="A1446">
        <v>41621</v>
      </c>
      <c r="B1446">
        <v>2013</v>
      </c>
      <c r="C1446">
        <v>12</v>
      </c>
      <c r="D1446">
        <v>15</v>
      </c>
      <c r="E1446">
        <v>3.670833</v>
      </c>
      <c r="F1446">
        <v>3.5416669999999999</v>
      </c>
      <c r="G1446">
        <v>3.4968750000000002</v>
      </c>
      <c r="H1446">
        <v>2.5072920000000001</v>
      </c>
      <c r="I1446">
        <v>4.233333</v>
      </c>
      <c r="J1446">
        <v>4.547917</v>
      </c>
      <c r="K1446" t="s">
        <v>34</v>
      </c>
      <c r="L1446" t="s">
        <v>34</v>
      </c>
      <c r="M1446" t="s">
        <v>34</v>
      </c>
      <c r="N1446" t="s">
        <v>34</v>
      </c>
      <c r="O1446" t="s">
        <v>34</v>
      </c>
      <c r="P1446" t="s">
        <v>34</v>
      </c>
    </row>
    <row r="1447" spans="1:16" x14ac:dyDescent="0.3">
      <c r="A1447">
        <v>41622</v>
      </c>
      <c r="B1447">
        <v>2013</v>
      </c>
      <c r="C1447">
        <v>12</v>
      </c>
      <c r="D1447">
        <v>16</v>
      </c>
      <c r="E1447">
        <v>3.321053</v>
      </c>
      <c r="F1447">
        <v>3.5187499999999998</v>
      </c>
      <c r="G1447">
        <v>3.485417</v>
      </c>
      <c r="H1447">
        <v>2.78125</v>
      </c>
      <c r="I1447">
        <v>3.922917</v>
      </c>
      <c r="J1447">
        <v>4.5385419999999996</v>
      </c>
      <c r="K1447" t="s">
        <v>34</v>
      </c>
      <c r="L1447" t="s">
        <v>34</v>
      </c>
      <c r="M1447" t="s">
        <v>34</v>
      </c>
      <c r="N1447" t="s">
        <v>34</v>
      </c>
      <c r="O1447" t="s">
        <v>34</v>
      </c>
      <c r="P1447" t="s">
        <v>34</v>
      </c>
    </row>
    <row r="1448" spans="1:16" x14ac:dyDescent="0.3">
      <c r="A1448">
        <v>41623</v>
      </c>
      <c r="B1448">
        <v>2013</v>
      </c>
      <c r="C1448">
        <v>12</v>
      </c>
      <c r="D1448">
        <v>17</v>
      </c>
      <c r="E1448">
        <v>3.277895</v>
      </c>
      <c r="F1448">
        <v>3.5083329999999999</v>
      </c>
      <c r="G1448">
        <v>3.1322920000000001</v>
      </c>
      <c r="H1448">
        <v>2.9708329999999998</v>
      </c>
      <c r="I1448">
        <v>3.7322920000000002</v>
      </c>
      <c r="J1448">
        <v>4.1541670000000002</v>
      </c>
      <c r="K1448" t="s">
        <v>34</v>
      </c>
      <c r="L1448" t="s">
        <v>34</v>
      </c>
      <c r="M1448" t="s">
        <v>34</v>
      </c>
      <c r="N1448" t="s">
        <v>34</v>
      </c>
      <c r="O1448" t="s">
        <v>34</v>
      </c>
      <c r="P1448" t="s">
        <v>34</v>
      </c>
    </row>
    <row r="1449" spans="1:16" x14ac:dyDescent="0.3">
      <c r="A1449">
        <v>41624</v>
      </c>
      <c r="B1449">
        <v>2013</v>
      </c>
      <c r="C1449">
        <v>12</v>
      </c>
      <c r="D1449">
        <v>18</v>
      </c>
      <c r="E1449">
        <v>3.6589469999999999</v>
      </c>
      <c r="F1449">
        <v>3.5354169999999998</v>
      </c>
      <c r="G1449">
        <v>3.5406249999999999</v>
      </c>
      <c r="H1449">
        <v>3.001042</v>
      </c>
      <c r="I1449">
        <v>4.1229170000000002</v>
      </c>
      <c r="J1449">
        <v>4.1989580000000002</v>
      </c>
      <c r="K1449" t="s">
        <v>34</v>
      </c>
      <c r="L1449" t="s">
        <v>34</v>
      </c>
      <c r="M1449" t="s">
        <v>34</v>
      </c>
      <c r="N1449" t="s">
        <v>34</v>
      </c>
      <c r="O1449" t="s">
        <v>34</v>
      </c>
      <c r="P1449" t="s">
        <v>34</v>
      </c>
    </row>
    <row r="1450" spans="1:16" x14ac:dyDescent="0.3">
      <c r="A1450">
        <v>41625</v>
      </c>
      <c r="B1450">
        <v>2013</v>
      </c>
      <c r="C1450">
        <v>12</v>
      </c>
      <c r="D1450">
        <v>19</v>
      </c>
      <c r="E1450">
        <v>3.2873679999999998</v>
      </c>
      <c r="F1450">
        <v>3.5697920000000001</v>
      </c>
      <c r="G1450">
        <v>3.0239579999999999</v>
      </c>
      <c r="H1450">
        <v>2.9781249999999999</v>
      </c>
      <c r="I1450">
        <v>3.9645830000000002</v>
      </c>
      <c r="J1450">
        <v>4.1604169999999998</v>
      </c>
      <c r="K1450" t="s">
        <v>34</v>
      </c>
      <c r="L1450" t="s">
        <v>34</v>
      </c>
      <c r="M1450" t="s">
        <v>34</v>
      </c>
      <c r="N1450" t="s">
        <v>34</v>
      </c>
      <c r="O1450" t="s">
        <v>34</v>
      </c>
      <c r="P1450" t="s">
        <v>34</v>
      </c>
    </row>
    <row r="1451" spans="1:16" x14ac:dyDescent="0.3">
      <c r="A1451">
        <v>41626</v>
      </c>
      <c r="B1451">
        <v>2013</v>
      </c>
      <c r="C1451">
        <v>12</v>
      </c>
      <c r="D1451">
        <v>20</v>
      </c>
      <c r="E1451">
        <v>2.969792</v>
      </c>
      <c r="F1451">
        <v>3.6156250000000001</v>
      </c>
      <c r="G1451">
        <v>2.6197919999999999</v>
      </c>
      <c r="H1451">
        <v>3.0750000000000002</v>
      </c>
      <c r="I1451">
        <v>3.7770830000000002</v>
      </c>
      <c r="J1451">
        <v>3.9572919999999998</v>
      </c>
      <c r="K1451" t="s">
        <v>34</v>
      </c>
      <c r="L1451" t="s">
        <v>34</v>
      </c>
      <c r="M1451" t="s">
        <v>34</v>
      </c>
      <c r="N1451" t="s">
        <v>34</v>
      </c>
      <c r="O1451" t="s">
        <v>34</v>
      </c>
      <c r="P1451" t="s">
        <v>34</v>
      </c>
    </row>
    <row r="1452" spans="1:16" x14ac:dyDescent="0.3">
      <c r="A1452">
        <v>41627</v>
      </c>
      <c r="B1452">
        <v>2013</v>
      </c>
      <c r="C1452">
        <v>12</v>
      </c>
      <c r="D1452">
        <v>21</v>
      </c>
      <c r="E1452">
        <v>3.8104170000000002</v>
      </c>
      <c r="F1452">
        <v>3.6531250000000002</v>
      </c>
      <c r="G1452">
        <v>3.655208</v>
      </c>
      <c r="H1452">
        <v>3.218947</v>
      </c>
      <c r="I1452">
        <v>4.5270830000000002</v>
      </c>
      <c r="J1452">
        <v>4.6749999999999998</v>
      </c>
      <c r="K1452" t="s">
        <v>34</v>
      </c>
      <c r="L1452" t="s">
        <v>34</v>
      </c>
      <c r="M1452" t="s">
        <v>34</v>
      </c>
      <c r="N1452" t="s">
        <v>34</v>
      </c>
      <c r="O1452" t="s">
        <v>34</v>
      </c>
      <c r="P1452" t="s">
        <v>34</v>
      </c>
    </row>
    <row r="1453" spans="1:16" x14ac:dyDescent="0.3">
      <c r="A1453">
        <v>41628</v>
      </c>
      <c r="B1453">
        <v>2013</v>
      </c>
      <c r="C1453">
        <v>12</v>
      </c>
      <c r="D1453">
        <v>22</v>
      </c>
      <c r="E1453">
        <v>4.08</v>
      </c>
      <c r="F1453">
        <v>3.6916669999999998</v>
      </c>
      <c r="G1453">
        <v>4.6697920000000002</v>
      </c>
      <c r="H1453">
        <v>3.5484209999999998</v>
      </c>
      <c r="I1453">
        <v>5.0385419999999996</v>
      </c>
      <c r="J1453">
        <v>5.8</v>
      </c>
      <c r="K1453" t="s">
        <v>34</v>
      </c>
      <c r="L1453" t="s">
        <v>34</v>
      </c>
      <c r="M1453" t="s">
        <v>34</v>
      </c>
      <c r="N1453" t="s">
        <v>34</v>
      </c>
      <c r="O1453" t="s">
        <v>34</v>
      </c>
      <c r="P1453" t="s">
        <v>34</v>
      </c>
    </row>
    <row r="1454" spans="1:16" x14ac:dyDescent="0.3">
      <c r="A1454">
        <v>41629</v>
      </c>
      <c r="B1454">
        <v>2013</v>
      </c>
      <c r="C1454">
        <v>12</v>
      </c>
      <c r="D1454">
        <v>23</v>
      </c>
      <c r="E1454">
        <v>4.1135419999999998</v>
      </c>
      <c r="F1454">
        <v>3.8052079999999999</v>
      </c>
      <c r="G1454">
        <v>5.0864580000000004</v>
      </c>
      <c r="H1454">
        <v>3.7873679999999998</v>
      </c>
      <c r="I1454">
        <v>4.9354170000000002</v>
      </c>
      <c r="J1454">
        <v>5.9249999999999998</v>
      </c>
      <c r="K1454" t="s">
        <v>34</v>
      </c>
      <c r="L1454" t="s">
        <v>34</v>
      </c>
      <c r="M1454" t="s">
        <v>34</v>
      </c>
      <c r="N1454" t="s">
        <v>34</v>
      </c>
      <c r="O1454" t="s">
        <v>34</v>
      </c>
      <c r="P1454" t="s">
        <v>34</v>
      </c>
    </row>
    <row r="1455" spans="1:16" x14ac:dyDescent="0.3">
      <c r="A1455">
        <v>41630</v>
      </c>
      <c r="B1455">
        <v>2013</v>
      </c>
      <c r="C1455">
        <v>12</v>
      </c>
      <c r="D1455">
        <v>24</v>
      </c>
      <c r="E1455">
        <v>3.9957889999999998</v>
      </c>
      <c r="F1455">
        <v>3.8562500000000002</v>
      </c>
      <c r="G1455">
        <v>4.8083330000000002</v>
      </c>
      <c r="H1455">
        <v>4.0875000000000004</v>
      </c>
      <c r="I1455">
        <v>4.9031250000000002</v>
      </c>
      <c r="J1455">
        <v>5.7114580000000004</v>
      </c>
      <c r="K1455" t="s">
        <v>34</v>
      </c>
      <c r="L1455" t="s">
        <v>34</v>
      </c>
      <c r="M1455" t="s">
        <v>34</v>
      </c>
      <c r="N1455" t="s">
        <v>34</v>
      </c>
      <c r="O1455" t="s">
        <v>34</v>
      </c>
      <c r="P1455" t="s">
        <v>34</v>
      </c>
    </row>
    <row r="1456" spans="1:16" x14ac:dyDescent="0.3">
      <c r="A1456">
        <v>41631</v>
      </c>
      <c r="B1456">
        <v>2013</v>
      </c>
      <c r="C1456">
        <v>12</v>
      </c>
      <c r="D1456">
        <v>25</v>
      </c>
      <c r="E1456">
        <v>3.5361699999999998</v>
      </c>
      <c r="F1456">
        <v>3.7374999999999998</v>
      </c>
      <c r="G1456">
        <v>3.9093749999999998</v>
      </c>
      <c r="H1456">
        <v>4.3347369999999996</v>
      </c>
      <c r="I1456">
        <v>4.2385419999999998</v>
      </c>
      <c r="J1456">
        <v>5.1479169999999996</v>
      </c>
      <c r="K1456" t="s">
        <v>34</v>
      </c>
      <c r="L1456" t="s">
        <v>34</v>
      </c>
      <c r="M1456" t="s">
        <v>34</v>
      </c>
      <c r="N1456" t="s">
        <v>34</v>
      </c>
      <c r="O1456" t="s">
        <v>34</v>
      </c>
      <c r="P1456" t="s">
        <v>34</v>
      </c>
    </row>
    <row r="1457" spans="1:16" x14ac:dyDescent="0.3">
      <c r="A1457">
        <v>41632</v>
      </c>
      <c r="B1457">
        <v>2013</v>
      </c>
      <c r="C1457">
        <v>12</v>
      </c>
      <c r="D1457">
        <v>26</v>
      </c>
      <c r="E1457">
        <v>3.6442109999999999</v>
      </c>
      <c r="F1457">
        <v>3.7291669999999999</v>
      </c>
      <c r="G1457">
        <v>3.9145829999999999</v>
      </c>
      <c r="H1457">
        <v>4.2</v>
      </c>
      <c r="I1457">
        <v>4.140625</v>
      </c>
      <c r="J1457">
        <v>4.6666670000000003</v>
      </c>
      <c r="K1457" t="s">
        <v>34</v>
      </c>
      <c r="L1457" t="s">
        <v>34</v>
      </c>
      <c r="M1457" t="s">
        <v>34</v>
      </c>
      <c r="N1457" t="s">
        <v>34</v>
      </c>
      <c r="O1457" t="s">
        <v>34</v>
      </c>
      <c r="P1457" t="s">
        <v>34</v>
      </c>
    </row>
    <row r="1458" spans="1:16" x14ac:dyDescent="0.3">
      <c r="A1458">
        <v>41633</v>
      </c>
      <c r="B1458">
        <v>2013</v>
      </c>
      <c r="C1458">
        <v>12</v>
      </c>
      <c r="D1458">
        <v>27</v>
      </c>
      <c r="E1458">
        <v>3.765625</v>
      </c>
      <c r="F1458">
        <v>3.703125</v>
      </c>
      <c r="G1458">
        <v>4.15625</v>
      </c>
      <c r="H1458">
        <v>3.7552080000000001</v>
      </c>
      <c r="I1458">
        <v>4.186458</v>
      </c>
      <c r="J1458">
        <v>4.514583</v>
      </c>
      <c r="K1458" t="s">
        <v>34</v>
      </c>
      <c r="L1458" t="s">
        <v>34</v>
      </c>
      <c r="M1458" t="s">
        <v>34</v>
      </c>
      <c r="N1458" t="s">
        <v>34</v>
      </c>
      <c r="O1458" t="s">
        <v>34</v>
      </c>
      <c r="P1458" t="s">
        <v>34</v>
      </c>
    </row>
    <row r="1459" spans="1:16" x14ac:dyDescent="0.3">
      <c r="A1459">
        <v>41634</v>
      </c>
      <c r="B1459">
        <v>2013</v>
      </c>
      <c r="C1459">
        <v>12</v>
      </c>
      <c r="D1459">
        <v>28</v>
      </c>
      <c r="E1459">
        <v>3.463158</v>
      </c>
      <c r="F1459">
        <v>3.6197919999999999</v>
      </c>
      <c r="G1459">
        <v>3.782292</v>
      </c>
      <c r="H1459">
        <v>3.6291669999999998</v>
      </c>
      <c r="I1459">
        <v>4.1854170000000002</v>
      </c>
      <c r="J1459">
        <v>4.764583</v>
      </c>
      <c r="K1459" t="s">
        <v>34</v>
      </c>
      <c r="L1459" t="s">
        <v>34</v>
      </c>
      <c r="M1459" t="s">
        <v>34</v>
      </c>
      <c r="N1459" t="s">
        <v>34</v>
      </c>
      <c r="O1459" t="s">
        <v>34</v>
      </c>
      <c r="P1459" t="s">
        <v>34</v>
      </c>
    </row>
    <row r="1460" spans="1:16" x14ac:dyDescent="0.3">
      <c r="A1460">
        <v>41635</v>
      </c>
      <c r="B1460">
        <v>2013</v>
      </c>
      <c r="C1460">
        <v>12</v>
      </c>
      <c r="D1460">
        <v>29</v>
      </c>
      <c r="E1460">
        <v>3.171875</v>
      </c>
      <c r="F1460">
        <v>3.5583330000000002</v>
      </c>
      <c r="G1460">
        <v>3.2791670000000002</v>
      </c>
      <c r="H1460">
        <v>3.5</v>
      </c>
      <c r="I1460">
        <v>3.9895830000000001</v>
      </c>
      <c r="J1460">
        <v>4.577083</v>
      </c>
      <c r="K1460" t="s">
        <v>34</v>
      </c>
      <c r="L1460" t="s">
        <v>34</v>
      </c>
      <c r="M1460" t="s">
        <v>34</v>
      </c>
      <c r="N1460" t="s">
        <v>34</v>
      </c>
      <c r="O1460" t="s">
        <v>34</v>
      </c>
      <c r="P1460" t="s">
        <v>34</v>
      </c>
    </row>
    <row r="1461" spans="1:16" x14ac:dyDescent="0.3">
      <c r="A1461">
        <v>41636</v>
      </c>
      <c r="B1461">
        <v>2013</v>
      </c>
      <c r="C1461">
        <v>12</v>
      </c>
      <c r="D1461">
        <v>30</v>
      </c>
      <c r="E1461">
        <v>3.8145829999999998</v>
      </c>
      <c r="F1461">
        <v>3.5979169999999998</v>
      </c>
      <c r="G1461">
        <v>3.844792</v>
      </c>
      <c r="H1461">
        <v>3.4422679999999999</v>
      </c>
      <c r="I1461">
        <v>4.34375</v>
      </c>
      <c r="J1461">
        <v>4.389583</v>
      </c>
      <c r="K1461" t="s">
        <v>34</v>
      </c>
      <c r="L1461" t="s">
        <v>34</v>
      </c>
      <c r="M1461" t="s">
        <v>34</v>
      </c>
      <c r="N1461" t="s">
        <v>34</v>
      </c>
      <c r="O1461" t="s">
        <v>34</v>
      </c>
      <c r="P1461" t="s">
        <v>34</v>
      </c>
    </row>
    <row r="1462" spans="1:16" x14ac:dyDescent="0.3">
      <c r="A1462">
        <v>41637</v>
      </c>
      <c r="B1462">
        <v>2013</v>
      </c>
      <c r="C1462">
        <v>12</v>
      </c>
      <c r="D1462">
        <v>31</v>
      </c>
      <c r="E1462">
        <v>4.186458</v>
      </c>
      <c r="F1462">
        <v>3.59375</v>
      </c>
      <c r="G1462">
        <v>4.3041669999999996</v>
      </c>
      <c r="H1462">
        <v>3.4479169999999999</v>
      </c>
      <c r="I1462">
        <v>4.6843750000000002</v>
      </c>
      <c r="J1462">
        <v>4.9312500000000004</v>
      </c>
      <c r="K1462" t="s">
        <v>34</v>
      </c>
      <c r="L1462" t="s">
        <v>34</v>
      </c>
      <c r="M1462" t="s">
        <v>34</v>
      </c>
      <c r="N1462" t="s">
        <v>34</v>
      </c>
      <c r="O1462" t="s">
        <v>34</v>
      </c>
      <c r="P1462" t="s">
        <v>34</v>
      </c>
    </row>
    <row r="1463" spans="1:16" x14ac:dyDescent="0.3">
      <c r="A1463">
        <v>41638</v>
      </c>
      <c r="B1463">
        <v>2014</v>
      </c>
      <c r="C1463">
        <v>1</v>
      </c>
      <c r="D1463">
        <v>1</v>
      </c>
      <c r="E1463">
        <v>3.7673679999999998</v>
      </c>
      <c r="F1463">
        <v>3.5208330000000001</v>
      </c>
      <c r="G1463">
        <v>3.8218749999999999</v>
      </c>
      <c r="H1463">
        <v>3.4354170000000002</v>
      </c>
      <c r="I1463">
        <v>4.3354169999999996</v>
      </c>
      <c r="J1463">
        <v>4.8104170000000002</v>
      </c>
      <c r="K1463" t="s">
        <v>34</v>
      </c>
      <c r="L1463" t="s">
        <v>34</v>
      </c>
      <c r="M1463" t="s">
        <v>34</v>
      </c>
      <c r="N1463" t="s">
        <v>34</v>
      </c>
      <c r="O1463" t="s">
        <v>34</v>
      </c>
      <c r="P1463" t="s">
        <v>34</v>
      </c>
    </row>
    <row r="1464" spans="1:16" x14ac:dyDescent="0.3">
      <c r="A1464">
        <v>41639</v>
      </c>
      <c r="B1464">
        <v>2014</v>
      </c>
      <c r="C1464">
        <v>1</v>
      </c>
      <c r="D1464">
        <v>2</v>
      </c>
      <c r="E1464">
        <v>3.8072919999999999</v>
      </c>
      <c r="F1464">
        <v>3.515625</v>
      </c>
      <c r="G1464">
        <v>3.7697919999999998</v>
      </c>
      <c r="H1464">
        <v>3.578125</v>
      </c>
      <c r="I1464">
        <v>4.3020829999999997</v>
      </c>
      <c r="J1464">
        <v>4.6906249999999998</v>
      </c>
      <c r="K1464" t="s">
        <v>34</v>
      </c>
      <c r="L1464" t="s">
        <v>34</v>
      </c>
      <c r="M1464" t="s">
        <v>34</v>
      </c>
      <c r="N1464" t="s">
        <v>34</v>
      </c>
      <c r="O1464" t="s">
        <v>34</v>
      </c>
      <c r="P1464" t="s">
        <v>34</v>
      </c>
    </row>
    <row r="1465" spans="1:16" x14ac:dyDescent="0.3">
      <c r="A1465">
        <v>41640</v>
      </c>
      <c r="B1465">
        <v>2014</v>
      </c>
      <c r="C1465">
        <v>1</v>
      </c>
      <c r="D1465">
        <v>3</v>
      </c>
      <c r="E1465">
        <v>4.1624999999999996</v>
      </c>
      <c r="F1465">
        <v>3.5718749999999999</v>
      </c>
      <c r="G1465">
        <v>4.3572920000000002</v>
      </c>
      <c r="H1465">
        <v>3.765625</v>
      </c>
      <c r="I1465">
        <v>4.7677079999999998</v>
      </c>
      <c r="J1465">
        <v>5.1697920000000002</v>
      </c>
      <c r="K1465" t="s">
        <v>34</v>
      </c>
      <c r="L1465" t="s">
        <v>34</v>
      </c>
      <c r="M1465" t="s">
        <v>34</v>
      </c>
      <c r="N1465" t="s">
        <v>34</v>
      </c>
      <c r="O1465" t="s">
        <v>34</v>
      </c>
      <c r="P1465" t="s">
        <v>34</v>
      </c>
    </row>
    <row r="1466" spans="1:16" x14ac:dyDescent="0.3">
      <c r="A1466">
        <v>41641</v>
      </c>
      <c r="B1466">
        <v>2014</v>
      </c>
      <c r="C1466">
        <v>1</v>
      </c>
      <c r="D1466">
        <v>4</v>
      </c>
      <c r="E1466">
        <v>3</v>
      </c>
      <c r="F1466">
        <v>3.5125000000000002</v>
      </c>
      <c r="G1466">
        <v>2.8395830000000002</v>
      </c>
      <c r="H1466">
        <v>3.4916670000000001</v>
      </c>
      <c r="I1466">
        <v>3.95</v>
      </c>
      <c r="J1466">
        <v>4.6677080000000002</v>
      </c>
      <c r="K1466" t="s">
        <v>34</v>
      </c>
      <c r="L1466" t="s">
        <v>34</v>
      </c>
      <c r="M1466" t="s">
        <v>34</v>
      </c>
      <c r="N1466" t="s">
        <v>34</v>
      </c>
      <c r="O1466" t="s">
        <v>34</v>
      </c>
      <c r="P1466" t="s">
        <v>34</v>
      </c>
    </row>
    <row r="1467" spans="1:16" x14ac:dyDescent="0.3">
      <c r="A1467">
        <v>41642</v>
      </c>
      <c r="B1467">
        <v>2014</v>
      </c>
      <c r="C1467">
        <v>1</v>
      </c>
      <c r="D1467">
        <v>5</v>
      </c>
      <c r="E1467">
        <v>2.5708329999999999</v>
      </c>
      <c r="F1467">
        <v>3.390625</v>
      </c>
      <c r="G1467">
        <v>1.9916670000000001</v>
      </c>
      <c r="H1467">
        <v>3.1822919999999999</v>
      </c>
      <c r="I1467">
        <v>3.389583</v>
      </c>
      <c r="J1467">
        <v>3.5802079999999998</v>
      </c>
      <c r="K1467" t="s">
        <v>34</v>
      </c>
      <c r="L1467" t="s">
        <v>34</v>
      </c>
      <c r="M1467" t="s">
        <v>34</v>
      </c>
      <c r="N1467" t="s">
        <v>34</v>
      </c>
      <c r="O1467" t="s">
        <v>34</v>
      </c>
      <c r="P1467" t="s">
        <v>34</v>
      </c>
    </row>
    <row r="1468" spans="1:16" x14ac:dyDescent="0.3">
      <c r="A1468">
        <v>41643</v>
      </c>
      <c r="B1468">
        <v>2014</v>
      </c>
      <c r="C1468">
        <v>1</v>
      </c>
      <c r="D1468">
        <v>6</v>
      </c>
      <c r="E1468">
        <v>3.2010529999999999</v>
      </c>
      <c r="F1468">
        <v>3.452083</v>
      </c>
      <c r="G1468">
        <v>2.4489580000000002</v>
      </c>
      <c r="H1468">
        <v>3.0062500000000001</v>
      </c>
      <c r="I1468">
        <v>3.8406250000000002</v>
      </c>
      <c r="J1468">
        <v>3.28125</v>
      </c>
      <c r="K1468" t="s">
        <v>34</v>
      </c>
      <c r="L1468" t="s">
        <v>34</v>
      </c>
      <c r="M1468" t="s">
        <v>34</v>
      </c>
      <c r="N1468" t="s">
        <v>34</v>
      </c>
      <c r="O1468" t="s">
        <v>34</v>
      </c>
      <c r="P1468" t="s">
        <v>34</v>
      </c>
    </row>
    <row r="1469" spans="1:16" x14ac:dyDescent="0.3">
      <c r="A1469">
        <v>41644</v>
      </c>
      <c r="B1469">
        <v>2014</v>
      </c>
      <c r="C1469">
        <v>1</v>
      </c>
      <c r="D1469">
        <v>7</v>
      </c>
      <c r="E1469">
        <v>3.985417</v>
      </c>
      <c r="F1469">
        <v>3.5218750000000001</v>
      </c>
      <c r="G1469">
        <v>3.5041669999999998</v>
      </c>
      <c r="H1469">
        <v>3.1989580000000002</v>
      </c>
      <c r="I1469">
        <v>4.6062500000000002</v>
      </c>
      <c r="J1469">
        <v>4.5687499999999996</v>
      </c>
      <c r="K1469" t="s">
        <v>34</v>
      </c>
      <c r="L1469" t="s">
        <v>34</v>
      </c>
      <c r="M1469" t="s">
        <v>34</v>
      </c>
      <c r="N1469" t="s">
        <v>34</v>
      </c>
      <c r="O1469" t="s">
        <v>34</v>
      </c>
      <c r="P1469" t="s">
        <v>34</v>
      </c>
    </row>
    <row r="1470" spans="1:16" x14ac:dyDescent="0.3">
      <c r="A1470">
        <v>41645</v>
      </c>
      <c r="B1470">
        <v>2014</v>
      </c>
      <c r="C1470">
        <v>1</v>
      </c>
      <c r="D1470">
        <v>8</v>
      </c>
      <c r="E1470">
        <v>4.5652629999999998</v>
      </c>
      <c r="F1470">
        <v>3.6114579999999998</v>
      </c>
      <c r="G1470">
        <v>4.7052079999999998</v>
      </c>
      <c r="H1470">
        <v>3.4361700000000002</v>
      </c>
      <c r="I1470">
        <v>5.21875</v>
      </c>
      <c r="J1470">
        <v>5.5989579999999997</v>
      </c>
      <c r="K1470" t="s">
        <v>34</v>
      </c>
      <c r="L1470" t="s">
        <v>34</v>
      </c>
      <c r="M1470" t="s">
        <v>34</v>
      </c>
      <c r="N1470" t="s">
        <v>34</v>
      </c>
      <c r="O1470" t="s">
        <v>34</v>
      </c>
      <c r="P1470" t="s">
        <v>34</v>
      </c>
    </row>
    <row r="1471" spans="1:16" x14ac:dyDescent="0.3">
      <c r="A1471">
        <v>41646</v>
      </c>
      <c r="B1471">
        <v>2014</v>
      </c>
      <c r="C1471">
        <v>1</v>
      </c>
      <c r="D1471">
        <v>9</v>
      </c>
      <c r="E1471">
        <v>4.6010530000000003</v>
      </c>
      <c r="F1471">
        <v>3.8125</v>
      </c>
      <c r="G1471">
        <v>5.3375000000000004</v>
      </c>
      <c r="H1471">
        <v>4.0642110000000002</v>
      </c>
      <c r="I1471">
        <v>5.4510420000000002</v>
      </c>
      <c r="J1471">
        <v>6.15625</v>
      </c>
      <c r="K1471" t="s">
        <v>34</v>
      </c>
      <c r="L1471" t="s">
        <v>34</v>
      </c>
      <c r="M1471" t="s">
        <v>34</v>
      </c>
      <c r="N1471" t="s">
        <v>34</v>
      </c>
      <c r="O1471" t="s">
        <v>34</v>
      </c>
      <c r="P1471" t="s">
        <v>34</v>
      </c>
    </row>
    <row r="1472" spans="1:16" x14ac:dyDescent="0.3">
      <c r="A1472">
        <v>41647</v>
      </c>
      <c r="B1472">
        <v>2014</v>
      </c>
      <c r="C1472">
        <v>1</v>
      </c>
      <c r="D1472">
        <v>10</v>
      </c>
      <c r="E1472">
        <v>4.9375</v>
      </c>
      <c r="F1472">
        <v>3.9552079999999998</v>
      </c>
      <c r="G1472">
        <v>5.8656249999999996</v>
      </c>
      <c r="H1472">
        <v>4.6459999999999999</v>
      </c>
      <c r="I1472">
        <v>5.5843749999999996</v>
      </c>
      <c r="J1472">
        <v>6.3406250000000002</v>
      </c>
      <c r="K1472" t="s">
        <v>34</v>
      </c>
      <c r="L1472" t="s">
        <v>34</v>
      </c>
      <c r="M1472" t="s">
        <v>34</v>
      </c>
      <c r="N1472" t="s">
        <v>34</v>
      </c>
      <c r="O1472" t="s">
        <v>34</v>
      </c>
      <c r="P1472" t="s">
        <v>34</v>
      </c>
    </row>
    <row r="1473" spans="1:16" x14ac:dyDescent="0.3">
      <c r="A1473">
        <v>41648</v>
      </c>
      <c r="B1473">
        <v>2014</v>
      </c>
      <c r="C1473">
        <v>1</v>
      </c>
      <c r="D1473">
        <v>11</v>
      </c>
      <c r="E1473">
        <v>4.9760419999999996</v>
      </c>
      <c r="F1473">
        <v>4.0333329999999998</v>
      </c>
      <c r="G1473">
        <v>5.8406250000000002</v>
      </c>
      <c r="H1473">
        <v>5.5750000000000002</v>
      </c>
      <c r="I1473">
        <v>5.7562499999999996</v>
      </c>
      <c r="J1473">
        <v>6.6593749999999998</v>
      </c>
      <c r="K1473" t="s">
        <v>34</v>
      </c>
      <c r="L1473" t="s">
        <v>34</v>
      </c>
      <c r="M1473" t="s">
        <v>34</v>
      </c>
      <c r="N1473" t="s">
        <v>34</v>
      </c>
      <c r="O1473" t="s">
        <v>34</v>
      </c>
      <c r="P1473" t="s">
        <v>34</v>
      </c>
    </row>
    <row r="1474" spans="1:16" x14ac:dyDescent="0.3">
      <c r="A1474">
        <v>41649</v>
      </c>
      <c r="B1474">
        <v>2014</v>
      </c>
      <c r="C1474">
        <v>1</v>
      </c>
      <c r="D1474">
        <v>12</v>
      </c>
      <c r="E1474">
        <v>4.5625</v>
      </c>
      <c r="F1474">
        <v>4.1749999999999998</v>
      </c>
      <c r="G1474">
        <v>5.5104170000000003</v>
      </c>
      <c r="H1474">
        <v>5.8768419999999999</v>
      </c>
      <c r="I1474">
        <v>5.6989580000000002</v>
      </c>
      <c r="J1474">
        <v>6.4156250000000004</v>
      </c>
      <c r="K1474" t="s">
        <v>34</v>
      </c>
      <c r="L1474" t="s">
        <v>34</v>
      </c>
      <c r="M1474" t="s">
        <v>34</v>
      </c>
      <c r="N1474" t="s">
        <v>34</v>
      </c>
      <c r="O1474" t="s">
        <v>34</v>
      </c>
      <c r="P1474" t="s">
        <v>34</v>
      </c>
    </row>
    <row r="1475" spans="1:16" x14ac:dyDescent="0.3">
      <c r="A1475">
        <v>41650</v>
      </c>
      <c r="B1475">
        <v>2014</v>
      </c>
      <c r="C1475">
        <v>1</v>
      </c>
      <c r="D1475">
        <v>13</v>
      </c>
      <c r="E1475">
        <v>4.9572919999999998</v>
      </c>
      <c r="F1475">
        <v>4.2010420000000002</v>
      </c>
      <c r="G1475">
        <v>5.8833330000000004</v>
      </c>
      <c r="H1475">
        <v>5.91134</v>
      </c>
      <c r="I1475">
        <v>6.0510419999999998</v>
      </c>
      <c r="J1475">
        <v>6.8708330000000002</v>
      </c>
      <c r="K1475" t="s">
        <v>34</v>
      </c>
      <c r="L1475" t="s">
        <v>34</v>
      </c>
      <c r="M1475" t="s">
        <v>34</v>
      </c>
      <c r="N1475" t="s">
        <v>34</v>
      </c>
      <c r="O1475" t="s">
        <v>34</v>
      </c>
      <c r="P1475" t="s">
        <v>34</v>
      </c>
    </row>
    <row r="1476" spans="1:16" x14ac:dyDescent="0.3">
      <c r="A1476">
        <v>41651</v>
      </c>
      <c r="B1476">
        <v>2014</v>
      </c>
      <c r="C1476">
        <v>1</v>
      </c>
      <c r="D1476">
        <v>14</v>
      </c>
      <c r="E1476">
        <v>4.5231579999999996</v>
      </c>
      <c r="F1476">
        <v>4.1114579999999998</v>
      </c>
      <c r="G1476">
        <v>5.2895830000000004</v>
      </c>
      <c r="H1476">
        <v>5.984375</v>
      </c>
      <c r="I1476">
        <v>5.3979169999999996</v>
      </c>
      <c r="J1476">
        <v>6.2843749999999998</v>
      </c>
      <c r="K1476" t="s">
        <v>34</v>
      </c>
      <c r="L1476" t="s">
        <v>34</v>
      </c>
      <c r="M1476" t="s">
        <v>34</v>
      </c>
      <c r="N1476" t="s">
        <v>34</v>
      </c>
      <c r="O1476" t="s">
        <v>34</v>
      </c>
      <c r="P1476" t="s">
        <v>34</v>
      </c>
    </row>
    <row r="1477" spans="1:16" x14ac:dyDescent="0.3">
      <c r="A1477">
        <v>41652</v>
      </c>
      <c r="B1477">
        <v>2014</v>
      </c>
      <c r="C1477">
        <v>1</v>
      </c>
      <c r="D1477">
        <v>15</v>
      </c>
      <c r="E1477">
        <v>4.2104169999999996</v>
      </c>
      <c r="F1477">
        <v>4.1197920000000003</v>
      </c>
      <c r="G1477">
        <v>4.8052080000000004</v>
      </c>
      <c r="H1477">
        <v>5.6410530000000003</v>
      </c>
      <c r="I1477">
        <v>4.8885420000000002</v>
      </c>
      <c r="J1477">
        <v>5.6958330000000004</v>
      </c>
      <c r="K1477" t="s">
        <v>34</v>
      </c>
      <c r="L1477" t="s">
        <v>34</v>
      </c>
      <c r="M1477" t="s">
        <v>34</v>
      </c>
      <c r="N1477" t="s">
        <v>34</v>
      </c>
      <c r="O1477" t="s">
        <v>34</v>
      </c>
      <c r="P1477" t="s">
        <v>34</v>
      </c>
    </row>
    <row r="1478" spans="1:16" x14ac:dyDescent="0.3">
      <c r="A1478">
        <v>41653</v>
      </c>
      <c r="B1478">
        <v>2014</v>
      </c>
      <c r="C1478">
        <v>1</v>
      </c>
      <c r="D1478">
        <v>16</v>
      </c>
      <c r="E1478">
        <v>4.0305260000000001</v>
      </c>
      <c r="F1478">
        <v>4.1270829999999998</v>
      </c>
      <c r="G1478">
        <v>4.547917</v>
      </c>
      <c r="H1478">
        <v>5.3989580000000004</v>
      </c>
      <c r="I1478">
        <v>4.5666669999999998</v>
      </c>
      <c r="J1478">
        <v>5.0802079999999998</v>
      </c>
      <c r="K1478" t="s">
        <v>34</v>
      </c>
      <c r="L1478" t="s">
        <v>34</v>
      </c>
      <c r="M1478" t="s">
        <v>34</v>
      </c>
      <c r="N1478" t="s">
        <v>34</v>
      </c>
      <c r="O1478" t="s">
        <v>34</v>
      </c>
      <c r="P1478" t="s">
        <v>34</v>
      </c>
    </row>
    <row r="1479" spans="1:16" x14ac:dyDescent="0.3">
      <c r="A1479">
        <v>41654</v>
      </c>
      <c r="B1479">
        <v>2014</v>
      </c>
      <c r="C1479">
        <v>1</v>
      </c>
      <c r="D1479">
        <v>17</v>
      </c>
      <c r="E1479">
        <v>4.1437499999999998</v>
      </c>
      <c r="F1479">
        <v>4.1218750000000002</v>
      </c>
      <c r="G1479">
        <v>4.6666670000000003</v>
      </c>
      <c r="H1479">
        <v>5.1357889999999999</v>
      </c>
      <c r="I1479">
        <v>4.545833</v>
      </c>
      <c r="J1479">
        <v>4.8041669999999996</v>
      </c>
      <c r="K1479" t="s">
        <v>34</v>
      </c>
      <c r="L1479" t="s">
        <v>34</v>
      </c>
      <c r="M1479" t="s">
        <v>34</v>
      </c>
      <c r="N1479" t="s">
        <v>34</v>
      </c>
      <c r="O1479" t="s">
        <v>34</v>
      </c>
      <c r="P1479" t="s">
        <v>34</v>
      </c>
    </row>
    <row r="1480" spans="1:16" x14ac:dyDescent="0.3">
      <c r="A1480">
        <v>41655</v>
      </c>
      <c r="B1480">
        <v>2014</v>
      </c>
      <c r="C1480">
        <v>1</v>
      </c>
      <c r="D1480">
        <v>18</v>
      </c>
      <c r="E1480">
        <v>4.2614580000000002</v>
      </c>
      <c r="F1480">
        <v>4.1322919999999996</v>
      </c>
      <c r="G1480">
        <v>4.8708330000000002</v>
      </c>
      <c r="H1480">
        <v>4.8875000000000002</v>
      </c>
      <c r="I1480">
        <v>4.6270829999999998</v>
      </c>
      <c r="J1480">
        <v>4.921875</v>
      </c>
      <c r="K1480" t="s">
        <v>34</v>
      </c>
      <c r="L1480" t="s">
        <v>34</v>
      </c>
      <c r="M1480" t="s">
        <v>34</v>
      </c>
      <c r="N1480" t="s">
        <v>34</v>
      </c>
      <c r="O1480" t="s">
        <v>34</v>
      </c>
      <c r="P1480" t="s">
        <v>34</v>
      </c>
    </row>
    <row r="1481" spans="1:16" x14ac:dyDescent="0.3">
      <c r="A1481">
        <v>41656</v>
      </c>
      <c r="B1481">
        <v>2014</v>
      </c>
      <c r="C1481">
        <v>1</v>
      </c>
      <c r="D1481">
        <v>19</v>
      </c>
      <c r="E1481">
        <v>4.1208330000000002</v>
      </c>
      <c r="F1481">
        <v>4.1156249999999996</v>
      </c>
      <c r="G1481">
        <v>4.6312499999999996</v>
      </c>
      <c r="H1481">
        <v>4.7687499999999998</v>
      </c>
      <c r="I1481">
        <v>4.530208</v>
      </c>
      <c r="J1481">
        <v>4.9572919999999998</v>
      </c>
      <c r="K1481" t="s">
        <v>34</v>
      </c>
      <c r="L1481" t="s">
        <v>34</v>
      </c>
      <c r="M1481" t="s">
        <v>34</v>
      </c>
      <c r="N1481" t="s">
        <v>34</v>
      </c>
      <c r="O1481" t="s">
        <v>34</v>
      </c>
      <c r="P1481" t="s">
        <v>34</v>
      </c>
    </row>
    <row r="1482" spans="1:16" x14ac:dyDescent="0.3">
      <c r="A1482">
        <v>41657</v>
      </c>
      <c r="B1482">
        <v>2014</v>
      </c>
      <c r="C1482">
        <v>1</v>
      </c>
      <c r="D1482">
        <v>20</v>
      </c>
      <c r="E1482">
        <v>4.171875</v>
      </c>
      <c r="F1482">
        <v>4.1187500000000004</v>
      </c>
      <c r="G1482">
        <v>4.5510419999999998</v>
      </c>
      <c r="H1482">
        <v>4.7336840000000002</v>
      </c>
      <c r="I1482">
        <v>4.5864580000000004</v>
      </c>
      <c r="J1482">
        <v>4.8489579999999997</v>
      </c>
      <c r="K1482" t="s">
        <v>34</v>
      </c>
      <c r="L1482" t="s">
        <v>34</v>
      </c>
      <c r="M1482" t="s">
        <v>34</v>
      </c>
      <c r="N1482" t="s">
        <v>34</v>
      </c>
      <c r="O1482" t="s">
        <v>34</v>
      </c>
      <c r="P1482" t="s">
        <v>34</v>
      </c>
    </row>
    <row r="1483" spans="1:16" x14ac:dyDescent="0.3">
      <c r="A1483">
        <v>41658</v>
      </c>
      <c r="B1483">
        <v>2014</v>
      </c>
      <c r="C1483">
        <v>1</v>
      </c>
      <c r="D1483">
        <v>21</v>
      </c>
      <c r="E1483">
        <v>4.109375</v>
      </c>
      <c r="F1483">
        <v>4.1124999999999998</v>
      </c>
      <c r="G1483">
        <v>4.5656249999999998</v>
      </c>
      <c r="H1483">
        <v>4.7291670000000003</v>
      </c>
      <c r="I1483">
        <v>4.5864580000000004</v>
      </c>
      <c r="J1483">
        <v>4.9104169999999998</v>
      </c>
      <c r="K1483" t="s">
        <v>34</v>
      </c>
      <c r="L1483" t="s">
        <v>34</v>
      </c>
      <c r="M1483" t="s">
        <v>34</v>
      </c>
      <c r="N1483" t="s">
        <v>34</v>
      </c>
      <c r="O1483" t="s">
        <v>34</v>
      </c>
      <c r="P1483" t="s">
        <v>34</v>
      </c>
    </row>
    <row r="1484" spans="1:16" x14ac:dyDescent="0.3">
      <c r="A1484">
        <v>41659</v>
      </c>
      <c r="B1484">
        <v>2014</v>
      </c>
      <c r="C1484">
        <v>1</v>
      </c>
      <c r="D1484">
        <v>22</v>
      </c>
      <c r="E1484">
        <v>3.829167</v>
      </c>
      <c r="F1484">
        <v>4.1229170000000002</v>
      </c>
      <c r="G1484">
        <v>4.1843750000000002</v>
      </c>
      <c r="H1484">
        <v>4.7051550000000004</v>
      </c>
      <c r="I1484">
        <v>4.5427080000000002</v>
      </c>
      <c r="J1484">
        <v>4.9958330000000002</v>
      </c>
      <c r="K1484" t="s">
        <v>34</v>
      </c>
      <c r="L1484" t="s">
        <v>34</v>
      </c>
      <c r="M1484" t="s">
        <v>34</v>
      </c>
      <c r="N1484" t="s">
        <v>34</v>
      </c>
      <c r="O1484" t="s">
        <v>34</v>
      </c>
      <c r="P1484" t="s">
        <v>34</v>
      </c>
    </row>
    <row r="1485" spans="1:16" x14ac:dyDescent="0.3">
      <c r="A1485">
        <v>41660</v>
      </c>
      <c r="B1485">
        <v>2014</v>
      </c>
      <c r="C1485">
        <v>1</v>
      </c>
      <c r="D1485">
        <v>23</v>
      </c>
      <c r="E1485">
        <v>3.8885420000000002</v>
      </c>
      <c r="F1485">
        <v>4.0374999999999996</v>
      </c>
      <c r="G1485">
        <v>4.2281250000000004</v>
      </c>
      <c r="H1485">
        <v>4.7136839999999998</v>
      </c>
      <c r="I1485">
        <v>4.5239580000000004</v>
      </c>
      <c r="J1485">
        <v>5.0864580000000004</v>
      </c>
      <c r="K1485" t="s">
        <v>34</v>
      </c>
      <c r="L1485" t="s">
        <v>34</v>
      </c>
      <c r="M1485" t="s">
        <v>34</v>
      </c>
      <c r="N1485" t="s">
        <v>34</v>
      </c>
      <c r="O1485" t="s">
        <v>34</v>
      </c>
      <c r="P1485" t="s">
        <v>34</v>
      </c>
    </row>
    <row r="1486" spans="1:16" x14ac:dyDescent="0.3">
      <c r="A1486">
        <v>41661</v>
      </c>
      <c r="B1486">
        <v>2014</v>
      </c>
      <c r="C1486">
        <v>1</v>
      </c>
      <c r="D1486">
        <v>24</v>
      </c>
      <c r="E1486">
        <v>4.0697919999999996</v>
      </c>
      <c r="F1486">
        <v>4.0427080000000002</v>
      </c>
      <c r="G1486">
        <v>3.7593749999999999</v>
      </c>
      <c r="H1486">
        <v>4.6948980000000002</v>
      </c>
      <c r="I1486">
        <v>4.5031249999999998</v>
      </c>
      <c r="J1486">
        <v>4.7416669999999996</v>
      </c>
      <c r="K1486" t="s">
        <v>34</v>
      </c>
      <c r="L1486" t="s">
        <v>34</v>
      </c>
      <c r="M1486" t="s">
        <v>34</v>
      </c>
      <c r="N1486" t="s">
        <v>34</v>
      </c>
      <c r="O1486" t="s">
        <v>34</v>
      </c>
      <c r="P1486" t="s">
        <v>34</v>
      </c>
    </row>
    <row r="1487" spans="1:16" x14ac:dyDescent="0.3">
      <c r="A1487">
        <v>41662</v>
      </c>
      <c r="B1487">
        <v>2014</v>
      </c>
      <c r="C1487">
        <v>1</v>
      </c>
      <c r="D1487">
        <v>25</v>
      </c>
      <c r="E1487">
        <v>3.8864580000000002</v>
      </c>
      <c r="F1487">
        <v>4.0427080000000002</v>
      </c>
      <c r="G1487">
        <v>3.751042</v>
      </c>
      <c r="H1487">
        <v>4.6854170000000002</v>
      </c>
      <c r="I1487">
        <v>4.4822920000000002</v>
      </c>
      <c r="J1487">
        <v>4.7562499999999996</v>
      </c>
      <c r="K1487" t="s">
        <v>34</v>
      </c>
      <c r="L1487" t="s">
        <v>34</v>
      </c>
      <c r="M1487" t="s">
        <v>34</v>
      </c>
      <c r="N1487" t="s">
        <v>34</v>
      </c>
      <c r="O1487" t="s">
        <v>34</v>
      </c>
      <c r="P1487" t="s">
        <v>34</v>
      </c>
    </row>
    <row r="1488" spans="1:16" x14ac:dyDescent="0.3">
      <c r="A1488">
        <v>41663</v>
      </c>
      <c r="B1488">
        <v>2014</v>
      </c>
      <c r="C1488">
        <v>1</v>
      </c>
      <c r="D1488">
        <v>26</v>
      </c>
      <c r="E1488">
        <v>3.9</v>
      </c>
      <c r="F1488">
        <v>4.045833</v>
      </c>
      <c r="G1488">
        <v>3.920833</v>
      </c>
      <c r="H1488">
        <v>4.5697919999999996</v>
      </c>
      <c r="I1488">
        <v>4.4718749999999998</v>
      </c>
      <c r="J1488">
        <v>4.6833330000000002</v>
      </c>
      <c r="K1488" t="s">
        <v>34</v>
      </c>
      <c r="L1488" t="s">
        <v>34</v>
      </c>
      <c r="M1488" t="s">
        <v>34</v>
      </c>
      <c r="N1488" t="s">
        <v>34</v>
      </c>
      <c r="O1488" t="s">
        <v>34</v>
      </c>
      <c r="P1488" t="s">
        <v>34</v>
      </c>
    </row>
    <row r="1489" spans="1:16" x14ac:dyDescent="0.3">
      <c r="A1489">
        <v>41664</v>
      </c>
      <c r="B1489">
        <v>2014</v>
      </c>
      <c r="C1489">
        <v>1</v>
      </c>
      <c r="D1489">
        <v>27</v>
      </c>
      <c r="E1489">
        <v>4.2926320000000002</v>
      </c>
      <c r="F1489">
        <v>4.0572920000000003</v>
      </c>
      <c r="G1489">
        <v>4.4406249999999998</v>
      </c>
      <c r="H1489">
        <v>4.4479170000000003</v>
      </c>
      <c r="I1489">
        <v>4.6510420000000003</v>
      </c>
      <c r="J1489">
        <v>4.7385419999999998</v>
      </c>
      <c r="K1489" t="s">
        <v>34</v>
      </c>
      <c r="L1489" t="s">
        <v>34</v>
      </c>
      <c r="M1489" t="s">
        <v>34</v>
      </c>
      <c r="N1489" t="s">
        <v>34</v>
      </c>
      <c r="O1489" t="s">
        <v>34</v>
      </c>
      <c r="P1489" t="s">
        <v>34</v>
      </c>
    </row>
    <row r="1490" spans="1:16" x14ac:dyDescent="0.3">
      <c r="A1490">
        <v>41665</v>
      </c>
      <c r="B1490">
        <v>2014</v>
      </c>
      <c r="C1490">
        <v>1</v>
      </c>
      <c r="D1490">
        <v>28</v>
      </c>
      <c r="E1490">
        <v>5.391667</v>
      </c>
      <c r="F1490">
        <v>4.123958</v>
      </c>
      <c r="G1490">
        <v>5.7249999999999996</v>
      </c>
      <c r="H1490">
        <v>4.389583</v>
      </c>
      <c r="I1490">
        <v>5.4968750000000002</v>
      </c>
      <c r="J1490">
        <v>5.4614580000000004</v>
      </c>
      <c r="K1490" t="s">
        <v>34</v>
      </c>
      <c r="L1490" t="s">
        <v>34</v>
      </c>
      <c r="M1490" t="s">
        <v>34</v>
      </c>
      <c r="N1490" t="s">
        <v>34</v>
      </c>
      <c r="O1490" t="s">
        <v>34</v>
      </c>
      <c r="P1490" t="s">
        <v>34</v>
      </c>
    </row>
    <row r="1491" spans="1:16" x14ac:dyDescent="0.3">
      <c r="A1491">
        <v>41666</v>
      </c>
      <c r="B1491">
        <v>2014</v>
      </c>
      <c r="C1491">
        <v>1</v>
      </c>
      <c r="D1491">
        <v>29</v>
      </c>
      <c r="E1491">
        <v>5.8347369999999996</v>
      </c>
      <c r="F1491">
        <v>4.3333329999999997</v>
      </c>
      <c r="G1491">
        <v>6.5645829999999998</v>
      </c>
      <c r="H1491">
        <v>4.4484209999999997</v>
      </c>
      <c r="I1491">
        <v>6.1166669999999996</v>
      </c>
      <c r="J1491">
        <v>6.7739580000000004</v>
      </c>
      <c r="K1491" t="s">
        <v>34</v>
      </c>
      <c r="L1491" t="s">
        <v>34</v>
      </c>
      <c r="M1491" t="s">
        <v>34</v>
      </c>
      <c r="N1491" t="s">
        <v>34</v>
      </c>
      <c r="O1491" t="s">
        <v>34</v>
      </c>
      <c r="P1491" t="s">
        <v>34</v>
      </c>
    </row>
    <row r="1492" spans="1:16" x14ac:dyDescent="0.3">
      <c r="A1492">
        <v>41667</v>
      </c>
      <c r="B1492">
        <v>2014</v>
      </c>
      <c r="C1492">
        <v>1</v>
      </c>
      <c r="D1492">
        <v>30</v>
      </c>
      <c r="E1492">
        <v>4.9978720000000001</v>
      </c>
      <c r="F1492">
        <v>4.2677079999999998</v>
      </c>
      <c r="G1492">
        <v>5.78125</v>
      </c>
      <c r="H1492">
        <v>4.5845359999999999</v>
      </c>
      <c r="I1492">
        <v>5.5697919999999996</v>
      </c>
      <c r="J1492">
        <v>6.6177080000000004</v>
      </c>
      <c r="K1492" t="s">
        <v>34</v>
      </c>
      <c r="L1492" t="s">
        <v>34</v>
      </c>
      <c r="M1492" t="s">
        <v>34</v>
      </c>
      <c r="N1492" t="s">
        <v>34</v>
      </c>
      <c r="O1492" t="s">
        <v>34</v>
      </c>
      <c r="P1492" t="s">
        <v>34</v>
      </c>
    </row>
    <row r="1493" spans="1:16" x14ac:dyDescent="0.3">
      <c r="A1493">
        <v>41668</v>
      </c>
      <c r="B1493">
        <v>2014</v>
      </c>
      <c r="C1493">
        <v>1</v>
      </c>
      <c r="D1493">
        <v>31</v>
      </c>
      <c r="E1493">
        <v>4.5020829999999998</v>
      </c>
      <c r="F1493">
        <v>4.625</v>
      </c>
      <c r="G1493">
        <v>5.15625</v>
      </c>
      <c r="H1493">
        <v>4.7697919999999998</v>
      </c>
      <c r="I1493">
        <v>5.358333</v>
      </c>
      <c r="J1493">
        <v>5.8239580000000002</v>
      </c>
      <c r="K1493" t="s">
        <v>34</v>
      </c>
      <c r="L1493" t="s">
        <v>34</v>
      </c>
      <c r="M1493" t="s">
        <v>34</v>
      </c>
      <c r="N1493" t="s">
        <v>34</v>
      </c>
      <c r="O1493" t="s">
        <v>34</v>
      </c>
      <c r="P1493" t="s">
        <v>34</v>
      </c>
    </row>
    <row r="1494" spans="1:16" x14ac:dyDescent="0.3">
      <c r="A1494">
        <v>41669</v>
      </c>
      <c r="B1494">
        <v>2014</v>
      </c>
      <c r="C1494">
        <v>2</v>
      </c>
      <c r="D1494">
        <v>1</v>
      </c>
      <c r="E1494">
        <v>4.1291669999999998</v>
      </c>
      <c r="F1494">
        <v>4.8250000000000002</v>
      </c>
      <c r="G1494">
        <v>4.6833330000000002</v>
      </c>
      <c r="H1494">
        <v>4.8979169999999996</v>
      </c>
      <c r="I1494">
        <v>5.3145829999999998</v>
      </c>
      <c r="J1494">
        <v>5.954167</v>
      </c>
      <c r="K1494" t="s">
        <v>34</v>
      </c>
      <c r="L1494" t="s">
        <v>34</v>
      </c>
      <c r="M1494" t="s">
        <v>34</v>
      </c>
      <c r="N1494" t="s">
        <v>34</v>
      </c>
      <c r="O1494" t="s">
        <v>34</v>
      </c>
      <c r="P1494" t="s">
        <v>34</v>
      </c>
    </row>
    <row r="1495" spans="1:16" x14ac:dyDescent="0.3">
      <c r="A1495">
        <v>41670</v>
      </c>
      <c r="B1495">
        <v>2014</v>
      </c>
      <c r="C1495">
        <v>2</v>
      </c>
      <c r="D1495">
        <v>2</v>
      </c>
      <c r="E1495">
        <v>4.3247419999999996</v>
      </c>
      <c r="F1495">
        <v>4.96875</v>
      </c>
      <c r="G1495">
        <v>4.6916669999999998</v>
      </c>
      <c r="H1495">
        <v>5.0666669999999998</v>
      </c>
      <c r="I1495">
        <v>5.327083</v>
      </c>
      <c r="J1495">
        <v>5.6677080000000002</v>
      </c>
      <c r="K1495" t="s">
        <v>34</v>
      </c>
      <c r="L1495" t="s">
        <v>34</v>
      </c>
      <c r="M1495" t="s">
        <v>34</v>
      </c>
      <c r="N1495" t="s">
        <v>34</v>
      </c>
      <c r="O1495" t="s">
        <v>34</v>
      </c>
      <c r="P1495" t="s">
        <v>34</v>
      </c>
    </row>
    <row r="1496" spans="1:16" x14ac:dyDescent="0.3">
      <c r="A1496">
        <v>41671</v>
      </c>
      <c r="B1496">
        <v>2014</v>
      </c>
      <c r="C1496">
        <v>2</v>
      </c>
      <c r="D1496">
        <v>3</v>
      </c>
      <c r="E1496">
        <v>3.9614579999999999</v>
      </c>
      <c r="F1496">
        <v>4.8947919999999998</v>
      </c>
      <c r="G1496">
        <v>4.4114579999999997</v>
      </c>
      <c r="H1496">
        <v>5.1052629999999999</v>
      </c>
      <c r="I1496">
        <v>5.3416670000000002</v>
      </c>
      <c r="J1496">
        <v>5.9</v>
      </c>
      <c r="K1496" t="s">
        <v>34</v>
      </c>
      <c r="L1496" t="s">
        <v>34</v>
      </c>
      <c r="M1496" t="s">
        <v>34</v>
      </c>
      <c r="N1496" t="s">
        <v>34</v>
      </c>
      <c r="O1496" t="s">
        <v>34</v>
      </c>
      <c r="P1496" t="s">
        <v>34</v>
      </c>
    </row>
    <row r="1497" spans="1:16" x14ac:dyDescent="0.3">
      <c r="A1497">
        <v>41672</v>
      </c>
      <c r="B1497">
        <v>2014</v>
      </c>
      <c r="C1497">
        <v>2</v>
      </c>
      <c r="D1497">
        <v>4</v>
      </c>
      <c r="E1497">
        <v>3.5354169999999998</v>
      </c>
      <c r="F1497">
        <v>4.7270830000000004</v>
      </c>
      <c r="G1497">
        <v>3.8645830000000001</v>
      </c>
      <c r="H1497">
        <v>5.2625000000000002</v>
      </c>
      <c r="I1497">
        <v>5.0645829999999998</v>
      </c>
      <c r="J1497">
        <v>5.5729170000000003</v>
      </c>
      <c r="K1497" t="s">
        <v>34</v>
      </c>
      <c r="L1497" t="s">
        <v>34</v>
      </c>
      <c r="M1497" t="s">
        <v>34</v>
      </c>
      <c r="N1497" t="s">
        <v>34</v>
      </c>
      <c r="O1497" t="s">
        <v>34</v>
      </c>
      <c r="P1497" t="s">
        <v>34</v>
      </c>
    </row>
    <row r="1498" spans="1:16" x14ac:dyDescent="0.3">
      <c r="A1498">
        <v>41673</v>
      </c>
      <c r="B1498">
        <v>2014</v>
      </c>
      <c r="C1498">
        <v>2</v>
      </c>
      <c r="D1498">
        <v>5</v>
      </c>
      <c r="E1498">
        <v>2.453125</v>
      </c>
      <c r="F1498">
        <v>4.140625</v>
      </c>
      <c r="G1498">
        <v>2.453125</v>
      </c>
      <c r="H1498">
        <v>5.3421050000000001</v>
      </c>
      <c r="I1498">
        <v>3.9645830000000002</v>
      </c>
      <c r="J1498">
        <v>4.9583329999999997</v>
      </c>
      <c r="K1498" t="s">
        <v>34</v>
      </c>
      <c r="L1498" t="s">
        <v>34</v>
      </c>
      <c r="M1498" t="s">
        <v>34</v>
      </c>
      <c r="N1498" t="s">
        <v>34</v>
      </c>
      <c r="O1498" t="s">
        <v>34</v>
      </c>
      <c r="P1498" t="s">
        <v>34</v>
      </c>
    </row>
    <row r="1499" spans="1:16" x14ac:dyDescent="0.3">
      <c r="A1499">
        <v>41674</v>
      </c>
      <c r="B1499">
        <v>2014</v>
      </c>
      <c r="C1499">
        <v>2</v>
      </c>
      <c r="D1499">
        <v>6</v>
      </c>
      <c r="E1499">
        <v>1.3614580000000001</v>
      </c>
      <c r="F1499">
        <v>3.9406249999999998</v>
      </c>
      <c r="G1499">
        <v>0.79270799999999997</v>
      </c>
      <c r="H1499">
        <v>5.1063159999999996</v>
      </c>
      <c r="I1499">
        <v>2.8666670000000001</v>
      </c>
      <c r="J1499">
        <v>3.0906250000000002</v>
      </c>
      <c r="K1499" t="s">
        <v>34</v>
      </c>
      <c r="L1499" t="s">
        <v>34</v>
      </c>
      <c r="M1499" t="s">
        <v>34</v>
      </c>
      <c r="N1499" t="s">
        <v>34</v>
      </c>
      <c r="O1499" t="s">
        <v>34</v>
      </c>
      <c r="P1499" t="s">
        <v>34</v>
      </c>
    </row>
    <row r="1500" spans="1:16" x14ac:dyDescent="0.3">
      <c r="A1500">
        <v>41675</v>
      </c>
      <c r="B1500">
        <v>2014</v>
      </c>
      <c r="C1500">
        <v>2</v>
      </c>
      <c r="D1500">
        <v>7</v>
      </c>
      <c r="E1500">
        <v>1.66875</v>
      </c>
      <c r="F1500">
        <v>3.9354170000000002</v>
      </c>
      <c r="G1500">
        <v>1.01875</v>
      </c>
      <c r="H1500">
        <v>4.9593749999999996</v>
      </c>
      <c r="I1500">
        <v>3.4375</v>
      </c>
      <c r="J1500">
        <v>2.5531250000000001</v>
      </c>
      <c r="K1500" t="s">
        <v>34</v>
      </c>
      <c r="L1500" t="s">
        <v>34</v>
      </c>
      <c r="M1500" t="s">
        <v>34</v>
      </c>
      <c r="N1500" t="s">
        <v>34</v>
      </c>
      <c r="O1500" t="s">
        <v>34</v>
      </c>
      <c r="P1500" t="s">
        <v>34</v>
      </c>
    </row>
    <row r="1501" spans="1:16" x14ac:dyDescent="0.3">
      <c r="A1501">
        <v>41676</v>
      </c>
      <c r="B1501">
        <v>2014</v>
      </c>
      <c r="C1501">
        <v>2</v>
      </c>
      <c r="D1501">
        <v>8</v>
      </c>
      <c r="E1501">
        <v>2.5542549999999999</v>
      </c>
      <c r="F1501">
        <v>3.922917</v>
      </c>
      <c r="G1501">
        <v>1.4791669999999999</v>
      </c>
      <c r="H1501">
        <v>4.7625000000000002</v>
      </c>
      <c r="I1501">
        <v>3.9812500000000002</v>
      </c>
      <c r="J1501">
        <v>3.7010420000000002</v>
      </c>
      <c r="K1501" t="s">
        <v>34</v>
      </c>
      <c r="L1501" t="s">
        <v>34</v>
      </c>
      <c r="M1501" t="s">
        <v>34</v>
      </c>
      <c r="N1501" t="s">
        <v>34</v>
      </c>
      <c r="O1501" t="s">
        <v>34</v>
      </c>
      <c r="P1501" t="s">
        <v>34</v>
      </c>
    </row>
    <row r="1502" spans="1:16" x14ac:dyDescent="0.3">
      <c r="A1502">
        <v>41677</v>
      </c>
      <c r="B1502">
        <v>2014</v>
      </c>
      <c r="C1502">
        <v>2</v>
      </c>
      <c r="D1502">
        <v>9</v>
      </c>
      <c r="E1502">
        <v>3.6458330000000001</v>
      </c>
      <c r="F1502">
        <v>4.0197919999999998</v>
      </c>
      <c r="G1502">
        <v>3.5197919999999998</v>
      </c>
      <c r="H1502">
        <v>4.5876289999999997</v>
      </c>
      <c r="I1502">
        <v>4.8468749999999998</v>
      </c>
      <c r="J1502">
        <v>5.1635419999999996</v>
      </c>
      <c r="K1502" t="s">
        <v>34</v>
      </c>
      <c r="L1502" t="s">
        <v>34</v>
      </c>
      <c r="M1502" t="s">
        <v>34</v>
      </c>
      <c r="N1502" t="s">
        <v>34</v>
      </c>
      <c r="O1502" t="s">
        <v>34</v>
      </c>
      <c r="P1502" t="s">
        <v>34</v>
      </c>
    </row>
    <row r="1503" spans="1:16" x14ac:dyDescent="0.3">
      <c r="A1503">
        <v>41678</v>
      </c>
      <c r="B1503">
        <v>2014</v>
      </c>
      <c r="C1503">
        <v>2</v>
      </c>
      <c r="D1503">
        <v>10</v>
      </c>
      <c r="E1503">
        <v>4.0822919999999998</v>
      </c>
      <c r="F1503">
        <v>3.9802080000000002</v>
      </c>
      <c r="G1503">
        <v>4.5750000000000002</v>
      </c>
      <c r="H1503">
        <v>4.4416669999999998</v>
      </c>
      <c r="I1503">
        <v>4.8385420000000003</v>
      </c>
      <c r="J1503">
        <v>5.5447920000000002</v>
      </c>
      <c r="K1503" t="s">
        <v>34</v>
      </c>
      <c r="L1503" t="s">
        <v>34</v>
      </c>
      <c r="M1503" t="s">
        <v>34</v>
      </c>
      <c r="N1503" t="s">
        <v>34</v>
      </c>
      <c r="O1503" t="s">
        <v>34</v>
      </c>
      <c r="P1503" t="s">
        <v>34</v>
      </c>
    </row>
    <row r="1504" spans="1:16" x14ac:dyDescent="0.3">
      <c r="A1504">
        <v>41679</v>
      </c>
      <c r="B1504">
        <v>2014</v>
      </c>
      <c r="C1504">
        <v>2</v>
      </c>
      <c r="D1504">
        <v>11</v>
      </c>
      <c r="E1504">
        <v>4.3842109999999996</v>
      </c>
      <c r="F1504">
        <v>3.9864579999999998</v>
      </c>
      <c r="G1504">
        <v>4.860417</v>
      </c>
      <c r="H1504">
        <v>4.217708</v>
      </c>
      <c r="I1504">
        <v>4.95</v>
      </c>
      <c r="J1504">
        <v>5.7864579999999997</v>
      </c>
      <c r="K1504" t="s">
        <v>34</v>
      </c>
      <c r="L1504" t="s">
        <v>34</v>
      </c>
      <c r="M1504" t="s">
        <v>34</v>
      </c>
      <c r="N1504" t="s">
        <v>34</v>
      </c>
      <c r="O1504" t="s">
        <v>34</v>
      </c>
      <c r="P1504" t="s">
        <v>34</v>
      </c>
    </row>
    <row r="1505" spans="1:16" x14ac:dyDescent="0.3">
      <c r="A1505">
        <v>41680</v>
      </c>
      <c r="B1505">
        <v>2014</v>
      </c>
      <c r="C1505">
        <v>2</v>
      </c>
      <c r="D1505">
        <v>12</v>
      </c>
      <c r="E1505">
        <v>4.5916670000000002</v>
      </c>
      <c r="F1505">
        <v>4.5135420000000002</v>
      </c>
      <c r="G1505">
        <v>5.3375000000000004</v>
      </c>
      <c r="H1505">
        <v>4.652577</v>
      </c>
      <c r="I1505">
        <v>5.4312500000000004</v>
      </c>
      <c r="J1505">
        <v>6.297917</v>
      </c>
      <c r="K1505" t="s">
        <v>34</v>
      </c>
      <c r="L1505" t="s">
        <v>34</v>
      </c>
      <c r="M1505" t="s">
        <v>34</v>
      </c>
      <c r="N1505" t="s">
        <v>34</v>
      </c>
      <c r="O1505" t="s">
        <v>34</v>
      </c>
      <c r="P1505" t="s">
        <v>34</v>
      </c>
    </row>
    <row r="1506" spans="1:16" x14ac:dyDescent="0.3">
      <c r="A1506">
        <v>41681</v>
      </c>
      <c r="B1506">
        <v>2014</v>
      </c>
      <c r="C1506">
        <v>2</v>
      </c>
      <c r="D1506">
        <v>13</v>
      </c>
      <c r="E1506">
        <v>4.9947920000000003</v>
      </c>
      <c r="F1506">
        <v>4.6645830000000004</v>
      </c>
      <c r="G1506">
        <v>5.8677080000000004</v>
      </c>
      <c r="H1506">
        <v>5.3822919999999996</v>
      </c>
      <c r="I1506">
        <v>5.9906249999999996</v>
      </c>
      <c r="J1506">
        <v>6.9927080000000004</v>
      </c>
      <c r="K1506" t="s">
        <v>34</v>
      </c>
      <c r="L1506" t="s">
        <v>34</v>
      </c>
      <c r="M1506" t="s">
        <v>34</v>
      </c>
      <c r="N1506" t="s">
        <v>34</v>
      </c>
      <c r="O1506" t="s">
        <v>34</v>
      </c>
      <c r="P1506" t="s">
        <v>34</v>
      </c>
    </row>
    <row r="1507" spans="1:16" x14ac:dyDescent="0.3">
      <c r="A1507">
        <v>41682</v>
      </c>
      <c r="B1507">
        <v>2014</v>
      </c>
      <c r="C1507">
        <v>2</v>
      </c>
      <c r="D1507">
        <v>14</v>
      </c>
      <c r="E1507">
        <v>4.9083329999999998</v>
      </c>
      <c r="F1507">
        <v>5.0135420000000002</v>
      </c>
      <c r="G1507">
        <v>5.8875000000000002</v>
      </c>
      <c r="H1507">
        <v>5.1072920000000002</v>
      </c>
      <c r="I1507">
        <v>6.0020829999999998</v>
      </c>
      <c r="J1507">
        <v>7.1947919999999996</v>
      </c>
      <c r="K1507" t="s">
        <v>34</v>
      </c>
      <c r="L1507" t="s">
        <v>34</v>
      </c>
      <c r="M1507" t="s">
        <v>34</v>
      </c>
      <c r="N1507" t="s">
        <v>34</v>
      </c>
      <c r="O1507" t="s">
        <v>34</v>
      </c>
      <c r="P1507" t="s">
        <v>34</v>
      </c>
    </row>
    <row r="1508" spans="1:16" x14ac:dyDescent="0.3">
      <c r="A1508">
        <v>41683</v>
      </c>
      <c r="B1508">
        <v>2014</v>
      </c>
      <c r="C1508">
        <v>2</v>
      </c>
      <c r="D1508">
        <v>15</v>
      </c>
      <c r="E1508">
        <v>4.9906249999999996</v>
      </c>
      <c r="F1508">
        <v>5.1458329999999997</v>
      </c>
      <c r="G1508">
        <v>5.9895829999999997</v>
      </c>
      <c r="H1508">
        <v>5.015625</v>
      </c>
      <c r="I1508">
        <v>6</v>
      </c>
      <c r="J1508">
        <v>6.9614580000000004</v>
      </c>
      <c r="K1508" t="s">
        <v>34</v>
      </c>
      <c r="L1508" t="s">
        <v>34</v>
      </c>
      <c r="M1508" t="s">
        <v>34</v>
      </c>
      <c r="N1508" t="s">
        <v>34</v>
      </c>
      <c r="O1508" t="s">
        <v>34</v>
      </c>
      <c r="P1508" t="s">
        <v>34</v>
      </c>
    </row>
    <row r="1509" spans="1:16" x14ac:dyDescent="0.3">
      <c r="A1509">
        <v>41684</v>
      </c>
      <c r="B1509">
        <v>2014</v>
      </c>
      <c r="C1509">
        <v>2</v>
      </c>
      <c r="D1509">
        <v>16</v>
      </c>
      <c r="E1509">
        <v>4.5822919999999998</v>
      </c>
      <c r="F1509">
        <v>4.889583</v>
      </c>
      <c r="G1509">
        <v>5.376042</v>
      </c>
      <c r="H1509">
        <v>4.7898990000000001</v>
      </c>
      <c r="I1509">
        <v>5.7062499999999998</v>
      </c>
      <c r="J1509">
        <v>6.7760420000000003</v>
      </c>
      <c r="K1509" t="s">
        <v>34</v>
      </c>
      <c r="L1509" t="s">
        <v>34</v>
      </c>
      <c r="M1509" t="s">
        <v>34</v>
      </c>
      <c r="N1509" t="s">
        <v>34</v>
      </c>
      <c r="O1509" t="s">
        <v>34</v>
      </c>
      <c r="P1509" t="s">
        <v>34</v>
      </c>
    </row>
    <row r="1510" spans="1:16" x14ac:dyDescent="0.3">
      <c r="A1510">
        <v>41685</v>
      </c>
      <c r="B1510">
        <v>2014</v>
      </c>
      <c r="C1510">
        <v>2</v>
      </c>
      <c r="D1510">
        <v>17</v>
      </c>
      <c r="E1510">
        <v>4.5895830000000002</v>
      </c>
      <c r="F1510">
        <v>5.0552080000000004</v>
      </c>
      <c r="G1510">
        <v>5.4</v>
      </c>
      <c r="H1510">
        <v>4.9874999999999998</v>
      </c>
      <c r="I1510">
        <v>5.7156250000000002</v>
      </c>
      <c r="J1510">
        <v>6.7239579999999997</v>
      </c>
      <c r="K1510" t="s">
        <v>34</v>
      </c>
      <c r="L1510" t="s">
        <v>34</v>
      </c>
      <c r="M1510" t="s">
        <v>34</v>
      </c>
      <c r="N1510" t="s">
        <v>34</v>
      </c>
      <c r="O1510" t="s">
        <v>34</v>
      </c>
      <c r="P1510" t="s">
        <v>34</v>
      </c>
    </row>
    <row r="1511" spans="1:16" x14ac:dyDescent="0.3">
      <c r="A1511">
        <v>41686</v>
      </c>
      <c r="B1511">
        <v>2014</v>
      </c>
      <c r="C1511">
        <v>2</v>
      </c>
      <c r="D1511">
        <v>18</v>
      </c>
      <c r="E1511">
        <v>4.6635419999999996</v>
      </c>
      <c r="F1511">
        <v>5.1968750000000004</v>
      </c>
      <c r="G1511">
        <v>5.5645829999999998</v>
      </c>
      <c r="H1511">
        <v>5.1437499999999998</v>
      </c>
      <c r="I1511">
        <v>5.7416669999999996</v>
      </c>
      <c r="J1511">
        <v>6.703125</v>
      </c>
      <c r="K1511" t="s">
        <v>34</v>
      </c>
      <c r="L1511" t="s">
        <v>34</v>
      </c>
      <c r="M1511" t="s">
        <v>34</v>
      </c>
      <c r="N1511" t="s">
        <v>34</v>
      </c>
      <c r="O1511" t="s">
        <v>34</v>
      </c>
      <c r="P1511" t="s">
        <v>34</v>
      </c>
    </row>
    <row r="1512" spans="1:16" x14ac:dyDescent="0.3">
      <c r="A1512">
        <v>41687</v>
      </c>
      <c r="B1512">
        <v>2014</v>
      </c>
      <c r="C1512">
        <v>2</v>
      </c>
      <c r="D1512">
        <v>19</v>
      </c>
      <c r="E1512">
        <v>4.2147370000000004</v>
      </c>
      <c r="F1512">
        <v>5.1937499999999996</v>
      </c>
      <c r="G1512">
        <v>5.3531250000000004</v>
      </c>
      <c r="H1512">
        <v>5.5739580000000002</v>
      </c>
      <c r="I1512">
        <v>5.640625</v>
      </c>
      <c r="J1512">
        <v>6.3250000000000002</v>
      </c>
      <c r="K1512" t="s">
        <v>34</v>
      </c>
      <c r="L1512" t="s">
        <v>34</v>
      </c>
      <c r="M1512" t="s">
        <v>34</v>
      </c>
      <c r="N1512" t="s">
        <v>34</v>
      </c>
      <c r="O1512" t="s">
        <v>34</v>
      </c>
      <c r="P1512" t="s">
        <v>34</v>
      </c>
    </row>
    <row r="1513" spans="1:16" x14ac:dyDescent="0.3">
      <c r="A1513">
        <v>41688</v>
      </c>
      <c r="B1513">
        <v>2014</v>
      </c>
      <c r="C1513">
        <v>2</v>
      </c>
      <c r="D1513">
        <v>20</v>
      </c>
      <c r="E1513">
        <v>4.4906249999999996</v>
      </c>
      <c r="F1513">
        <v>5.2</v>
      </c>
      <c r="G1513">
        <v>5.141667</v>
      </c>
      <c r="H1513">
        <v>5.7947920000000002</v>
      </c>
      <c r="I1513">
        <v>5.791398</v>
      </c>
      <c r="J1513">
        <v>6.2687499999999998</v>
      </c>
      <c r="K1513" t="s">
        <v>34</v>
      </c>
      <c r="L1513" t="s">
        <v>34</v>
      </c>
      <c r="M1513" t="s">
        <v>34</v>
      </c>
      <c r="N1513" t="s">
        <v>34</v>
      </c>
      <c r="O1513" t="s">
        <v>34</v>
      </c>
      <c r="P1513" t="s">
        <v>34</v>
      </c>
    </row>
    <row r="1514" spans="1:16" x14ac:dyDescent="0.3">
      <c r="A1514">
        <v>41689</v>
      </c>
      <c r="B1514">
        <v>2014</v>
      </c>
      <c r="C1514">
        <v>2</v>
      </c>
      <c r="D1514">
        <v>21</v>
      </c>
      <c r="E1514">
        <v>4.7281250000000004</v>
      </c>
      <c r="F1514">
        <v>5.204167</v>
      </c>
      <c r="G1514">
        <v>5.4427079999999997</v>
      </c>
      <c r="H1514">
        <v>5.8197919999999996</v>
      </c>
      <c r="I1514">
        <v>6.0177079999999998</v>
      </c>
      <c r="J1514">
        <v>6.6510420000000003</v>
      </c>
      <c r="K1514" t="s">
        <v>34</v>
      </c>
      <c r="L1514" t="s">
        <v>34</v>
      </c>
      <c r="M1514" t="s">
        <v>34</v>
      </c>
      <c r="N1514" t="s">
        <v>34</v>
      </c>
      <c r="O1514" t="s">
        <v>34</v>
      </c>
      <c r="P1514" t="s">
        <v>34</v>
      </c>
    </row>
    <row r="1515" spans="1:16" x14ac:dyDescent="0.3">
      <c r="A1515">
        <v>41690</v>
      </c>
      <c r="B1515">
        <v>2014</v>
      </c>
      <c r="C1515">
        <v>2</v>
      </c>
      <c r="D1515">
        <v>22</v>
      </c>
      <c r="E1515">
        <v>4.3340430000000003</v>
      </c>
      <c r="F1515">
        <v>5.2104169999999996</v>
      </c>
      <c r="G1515">
        <v>5.1781249999999996</v>
      </c>
      <c r="H1515">
        <v>5.8885420000000002</v>
      </c>
      <c r="I1515">
        <v>5.858333</v>
      </c>
      <c r="J1515">
        <v>6.3729170000000002</v>
      </c>
      <c r="K1515" t="s">
        <v>34</v>
      </c>
      <c r="L1515" t="s">
        <v>34</v>
      </c>
      <c r="M1515" t="s">
        <v>34</v>
      </c>
      <c r="N1515" t="s">
        <v>34</v>
      </c>
      <c r="O1515" t="s">
        <v>34</v>
      </c>
      <c r="P1515" t="s">
        <v>34</v>
      </c>
    </row>
    <row r="1516" spans="1:16" x14ac:dyDescent="0.3">
      <c r="A1516">
        <v>41691</v>
      </c>
      <c r="B1516">
        <v>2014</v>
      </c>
      <c r="C1516">
        <v>2</v>
      </c>
      <c r="D1516">
        <v>23</v>
      </c>
      <c r="E1516">
        <v>4.4479170000000003</v>
      </c>
      <c r="F1516">
        <v>5.235417</v>
      </c>
      <c r="G1516">
        <v>5.0229169999999996</v>
      </c>
      <c r="H1516">
        <v>5.9</v>
      </c>
      <c r="I1516">
        <v>5.78125</v>
      </c>
      <c r="J1516">
        <v>6.1156249999999996</v>
      </c>
      <c r="K1516" t="s">
        <v>34</v>
      </c>
      <c r="L1516" t="s">
        <v>34</v>
      </c>
      <c r="M1516" t="s">
        <v>34</v>
      </c>
      <c r="N1516" t="s">
        <v>34</v>
      </c>
      <c r="O1516" t="s">
        <v>34</v>
      </c>
      <c r="P1516" t="s">
        <v>34</v>
      </c>
    </row>
    <row r="1517" spans="1:16" x14ac:dyDescent="0.3">
      <c r="A1517">
        <v>41692</v>
      </c>
      <c r="B1517">
        <v>2014</v>
      </c>
      <c r="C1517">
        <v>2</v>
      </c>
      <c r="D1517">
        <v>24</v>
      </c>
      <c r="E1517">
        <v>5.15625</v>
      </c>
      <c r="F1517">
        <v>5.1947919999999996</v>
      </c>
      <c r="G1517">
        <v>5.7677079999999998</v>
      </c>
      <c r="H1517">
        <v>5.9234689999999999</v>
      </c>
      <c r="I1517">
        <v>6.1812500000000004</v>
      </c>
      <c r="J1517">
        <v>6.7864579999999997</v>
      </c>
      <c r="K1517" t="s">
        <v>34</v>
      </c>
      <c r="L1517" t="s">
        <v>34</v>
      </c>
      <c r="M1517" t="s">
        <v>34</v>
      </c>
      <c r="N1517" t="s">
        <v>34</v>
      </c>
      <c r="O1517" t="s">
        <v>34</v>
      </c>
      <c r="P1517" t="s">
        <v>34</v>
      </c>
    </row>
    <row r="1518" spans="1:16" x14ac:dyDescent="0.3">
      <c r="A1518">
        <v>41693</v>
      </c>
      <c r="B1518">
        <v>2014</v>
      </c>
      <c r="C1518">
        <v>2</v>
      </c>
      <c r="D1518">
        <v>25</v>
      </c>
      <c r="E1518">
        <v>5.2708329999999997</v>
      </c>
      <c r="F1518">
        <v>5.248958</v>
      </c>
      <c r="G1518">
        <v>5.8822919999999996</v>
      </c>
      <c r="H1518">
        <v>5.8635419999999998</v>
      </c>
      <c r="I1518">
        <v>6.3395830000000002</v>
      </c>
      <c r="J1518">
        <v>7.0562500000000004</v>
      </c>
      <c r="K1518" t="s">
        <v>34</v>
      </c>
      <c r="L1518" t="s">
        <v>34</v>
      </c>
      <c r="M1518" t="s">
        <v>34</v>
      </c>
      <c r="N1518" t="s">
        <v>34</v>
      </c>
      <c r="O1518" t="s">
        <v>34</v>
      </c>
      <c r="P1518" t="s">
        <v>34</v>
      </c>
    </row>
    <row r="1519" spans="1:16" x14ac:dyDescent="0.3">
      <c r="A1519">
        <v>41694</v>
      </c>
      <c r="B1519">
        <v>2014</v>
      </c>
      <c r="C1519">
        <v>2</v>
      </c>
      <c r="D1519">
        <v>26</v>
      </c>
      <c r="E1519">
        <v>5.3031579999999998</v>
      </c>
      <c r="F1519">
        <v>5.1468749999999996</v>
      </c>
      <c r="G1519">
        <v>5.7083329999999997</v>
      </c>
      <c r="H1519">
        <v>5.8389470000000001</v>
      </c>
      <c r="I1519">
        <v>5.9479170000000003</v>
      </c>
      <c r="J1519">
        <v>6.688542</v>
      </c>
      <c r="K1519" t="s">
        <v>34</v>
      </c>
      <c r="L1519" t="s">
        <v>34</v>
      </c>
      <c r="M1519" t="s">
        <v>34</v>
      </c>
      <c r="N1519" t="s">
        <v>34</v>
      </c>
      <c r="O1519" t="s">
        <v>34</v>
      </c>
      <c r="P1519" t="s">
        <v>34</v>
      </c>
    </row>
    <row r="1520" spans="1:16" x14ac:dyDescent="0.3">
      <c r="A1520">
        <v>41695</v>
      </c>
      <c r="B1520">
        <v>2014</v>
      </c>
      <c r="C1520">
        <v>2</v>
      </c>
      <c r="D1520">
        <v>27</v>
      </c>
      <c r="E1520">
        <v>5.4614580000000004</v>
      </c>
      <c r="F1520">
        <v>5.1479169999999996</v>
      </c>
      <c r="G1520">
        <v>5.9645830000000002</v>
      </c>
      <c r="H1520">
        <v>5.8364580000000004</v>
      </c>
      <c r="I1520">
        <v>6.1427079999999998</v>
      </c>
      <c r="J1520">
        <v>6.6843750000000002</v>
      </c>
      <c r="K1520" t="s">
        <v>34</v>
      </c>
      <c r="L1520" t="s">
        <v>34</v>
      </c>
      <c r="M1520" t="s">
        <v>34</v>
      </c>
      <c r="N1520" t="s">
        <v>34</v>
      </c>
      <c r="O1520" t="s">
        <v>34</v>
      </c>
      <c r="P1520" t="s">
        <v>34</v>
      </c>
    </row>
    <row r="1521" spans="1:16" x14ac:dyDescent="0.3">
      <c r="A1521">
        <v>41696</v>
      </c>
      <c r="B1521">
        <v>2014</v>
      </c>
      <c r="C1521">
        <v>2</v>
      </c>
      <c r="D1521">
        <v>28</v>
      </c>
      <c r="E1521">
        <v>5.2</v>
      </c>
      <c r="F1521">
        <v>5.3687500000000004</v>
      </c>
      <c r="G1521">
        <v>5.8302079999999998</v>
      </c>
      <c r="H1521">
        <v>5.9124999999999996</v>
      </c>
      <c r="I1521">
        <v>6.1760419999999998</v>
      </c>
      <c r="J1521">
        <v>6.7135420000000003</v>
      </c>
      <c r="K1521" t="s">
        <v>34</v>
      </c>
      <c r="L1521" t="s">
        <v>34</v>
      </c>
      <c r="M1521" t="s">
        <v>34</v>
      </c>
      <c r="N1521" t="s">
        <v>34</v>
      </c>
      <c r="O1521" t="s">
        <v>34</v>
      </c>
      <c r="P1521" t="s">
        <v>34</v>
      </c>
    </row>
    <row r="1522" spans="1:16" x14ac:dyDescent="0.3">
      <c r="A1522">
        <v>41697</v>
      </c>
      <c r="B1522">
        <v>2014</v>
      </c>
      <c r="C1522">
        <v>3</v>
      </c>
      <c r="D1522">
        <v>1</v>
      </c>
      <c r="E1522">
        <v>5.4595739999999999</v>
      </c>
      <c r="F1522">
        <v>5.2270830000000004</v>
      </c>
      <c r="G1522">
        <v>5.9656250000000002</v>
      </c>
      <c r="H1522">
        <v>5.9249999999999998</v>
      </c>
      <c r="I1522">
        <v>6.1891299999999996</v>
      </c>
      <c r="J1522">
        <v>6.9031250000000002</v>
      </c>
      <c r="K1522" t="s">
        <v>34</v>
      </c>
      <c r="L1522" t="s">
        <v>34</v>
      </c>
      <c r="M1522" t="s">
        <v>34</v>
      </c>
      <c r="N1522" t="s">
        <v>34</v>
      </c>
      <c r="O1522" t="s">
        <v>34</v>
      </c>
      <c r="P1522" t="s">
        <v>34</v>
      </c>
    </row>
    <row r="1523" spans="1:16" x14ac:dyDescent="0.3">
      <c r="A1523">
        <v>41698</v>
      </c>
      <c r="B1523">
        <v>2014</v>
      </c>
      <c r="C1523">
        <v>3</v>
      </c>
      <c r="D1523">
        <v>2</v>
      </c>
      <c r="E1523">
        <v>5.5364579999999997</v>
      </c>
      <c r="F1523">
        <v>5.3968749999999996</v>
      </c>
      <c r="G1523">
        <v>6.1749999999999998</v>
      </c>
      <c r="H1523">
        <v>5.9906249999999996</v>
      </c>
      <c r="I1523">
        <v>6.3354169999999996</v>
      </c>
      <c r="J1523">
        <v>6.9270829999999997</v>
      </c>
      <c r="K1523" t="s">
        <v>34</v>
      </c>
      <c r="L1523" t="s">
        <v>34</v>
      </c>
      <c r="M1523" t="s">
        <v>34</v>
      </c>
      <c r="N1523" t="s">
        <v>34</v>
      </c>
      <c r="O1523" t="s">
        <v>34</v>
      </c>
      <c r="P1523" t="s">
        <v>34</v>
      </c>
    </row>
    <row r="1524" spans="1:16" x14ac:dyDescent="0.3">
      <c r="A1524">
        <v>41699</v>
      </c>
      <c r="B1524">
        <v>2014</v>
      </c>
      <c r="C1524">
        <v>3</v>
      </c>
      <c r="D1524">
        <v>3</v>
      </c>
      <c r="E1524">
        <v>5.6052080000000002</v>
      </c>
      <c r="F1524">
        <v>5.6635419999999996</v>
      </c>
      <c r="G1524">
        <v>6.4041670000000002</v>
      </c>
      <c r="H1524">
        <v>6.0739580000000002</v>
      </c>
      <c r="I1524">
        <v>6.452083</v>
      </c>
      <c r="J1524">
        <v>7.15625</v>
      </c>
      <c r="K1524" t="s">
        <v>34</v>
      </c>
      <c r="L1524" t="s">
        <v>34</v>
      </c>
      <c r="M1524" t="s">
        <v>34</v>
      </c>
      <c r="N1524" t="s">
        <v>34</v>
      </c>
      <c r="O1524" t="s">
        <v>34</v>
      </c>
      <c r="P1524" t="s">
        <v>34</v>
      </c>
    </row>
    <row r="1525" spans="1:16" x14ac:dyDescent="0.3">
      <c r="A1525">
        <v>41700</v>
      </c>
      <c r="B1525">
        <v>2014</v>
      </c>
      <c r="C1525">
        <v>3</v>
      </c>
      <c r="D1525">
        <v>4</v>
      </c>
      <c r="E1525">
        <v>5.6343750000000004</v>
      </c>
      <c r="F1525">
        <v>5.7104169999999996</v>
      </c>
      <c r="G1525">
        <v>6.6343750000000004</v>
      </c>
      <c r="H1525">
        <v>6.1822920000000003</v>
      </c>
      <c r="I1525">
        <v>6.5562500000000004</v>
      </c>
      <c r="J1525">
        <v>7.3093750000000002</v>
      </c>
      <c r="K1525" t="s">
        <v>34</v>
      </c>
      <c r="L1525" t="s">
        <v>34</v>
      </c>
      <c r="M1525" t="s">
        <v>34</v>
      </c>
      <c r="N1525" t="s">
        <v>34</v>
      </c>
      <c r="O1525" t="s">
        <v>34</v>
      </c>
      <c r="P1525" t="s">
        <v>34</v>
      </c>
    </row>
    <row r="1526" spans="1:16" x14ac:dyDescent="0.3">
      <c r="A1526">
        <v>41701</v>
      </c>
      <c r="B1526">
        <v>2014</v>
      </c>
      <c r="C1526">
        <v>3</v>
      </c>
      <c r="D1526">
        <v>5</v>
      </c>
      <c r="E1526">
        <v>5.8747369999999997</v>
      </c>
      <c r="F1526">
        <v>5.751042</v>
      </c>
      <c r="G1526">
        <v>6.733333</v>
      </c>
      <c r="H1526">
        <v>6.248958</v>
      </c>
      <c r="I1526">
        <v>6.5978260000000004</v>
      </c>
      <c r="J1526">
        <v>7.3375000000000004</v>
      </c>
      <c r="K1526" t="s">
        <v>34</v>
      </c>
      <c r="L1526" t="s">
        <v>34</v>
      </c>
      <c r="M1526" t="s">
        <v>34</v>
      </c>
      <c r="N1526" t="s">
        <v>34</v>
      </c>
      <c r="O1526" t="s">
        <v>34</v>
      </c>
      <c r="P1526" t="s">
        <v>34</v>
      </c>
    </row>
    <row r="1527" spans="1:16" x14ac:dyDescent="0.3">
      <c r="A1527">
        <v>41702</v>
      </c>
      <c r="B1527">
        <v>2014</v>
      </c>
      <c r="C1527">
        <v>3</v>
      </c>
      <c r="D1527">
        <v>6</v>
      </c>
      <c r="E1527">
        <v>5.515625</v>
      </c>
      <c r="F1527">
        <v>5.953125</v>
      </c>
      <c r="G1527">
        <v>6.4166670000000003</v>
      </c>
      <c r="H1527">
        <v>6.3431579999999999</v>
      </c>
      <c r="I1527">
        <v>6.5718750000000004</v>
      </c>
      <c r="J1527">
        <v>7.2458330000000002</v>
      </c>
      <c r="K1527" t="s">
        <v>34</v>
      </c>
      <c r="L1527" t="s">
        <v>34</v>
      </c>
      <c r="M1527" t="s">
        <v>34</v>
      </c>
      <c r="N1527" t="s">
        <v>34</v>
      </c>
      <c r="O1527" t="s">
        <v>34</v>
      </c>
      <c r="P1527" t="s">
        <v>34</v>
      </c>
    </row>
    <row r="1528" spans="1:16" x14ac:dyDescent="0.3">
      <c r="A1528">
        <v>41703</v>
      </c>
      <c r="B1528">
        <v>2014</v>
      </c>
      <c r="C1528">
        <v>3</v>
      </c>
      <c r="D1528">
        <v>7</v>
      </c>
      <c r="E1528">
        <v>5.4410530000000001</v>
      </c>
      <c r="F1528">
        <v>5.8364580000000004</v>
      </c>
      <c r="G1528">
        <v>6.514583</v>
      </c>
      <c r="H1528">
        <v>6.5406250000000004</v>
      </c>
      <c r="I1528">
        <v>6.672917</v>
      </c>
      <c r="J1528">
        <v>7.420833</v>
      </c>
      <c r="K1528" t="s">
        <v>34</v>
      </c>
      <c r="L1528" t="s">
        <v>34</v>
      </c>
      <c r="M1528" t="s">
        <v>34</v>
      </c>
      <c r="N1528" t="s">
        <v>34</v>
      </c>
      <c r="O1528" t="s">
        <v>34</v>
      </c>
      <c r="P1528" t="s">
        <v>34</v>
      </c>
    </row>
    <row r="1529" spans="1:16" x14ac:dyDescent="0.3">
      <c r="A1529">
        <v>41704</v>
      </c>
      <c r="B1529">
        <v>2014</v>
      </c>
      <c r="C1529">
        <v>3</v>
      </c>
      <c r="D1529">
        <v>8</v>
      </c>
      <c r="E1529">
        <v>5.4791670000000003</v>
      </c>
      <c r="F1529">
        <v>5.8489579999999997</v>
      </c>
      <c r="G1529">
        <v>6.3989580000000004</v>
      </c>
      <c r="H1529">
        <v>6.5694739999999996</v>
      </c>
      <c r="I1529">
        <v>6.4666670000000002</v>
      </c>
      <c r="J1529">
        <v>7.0833329999999997</v>
      </c>
      <c r="K1529" t="s">
        <v>34</v>
      </c>
      <c r="L1529" t="s">
        <v>34</v>
      </c>
      <c r="M1529" t="s">
        <v>34</v>
      </c>
      <c r="N1529" t="s">
        <v>34</v>
      </c>
      <c r="O1529" t="s">
        <v>34</v>
      </c>
      <c r="P1529" t="s">
        <v>34</v>
      </c>
    </row>
    <row r="1530" spans="1:16" x14ac:dyDescent="0.3">
      <c r="A1530">
        <v>41705</v>
      </c>
      <c r="B1530">
        <v>2014</v>
      </c>
      <c r="C1530">
        <v>3</v>
      </c>
      <c r="D1530">
        <v>9</v>
      </c>
      <c r="E1530">
        <v>6.1739129999999998</v>
      </c>
      <c r="F1530">
        <v>5.7793479999999997</v>
      </c>
      <c r="G1530">
        <v>7.0826089999999997</v>
      </c>
      <c r="H1530">
        <v>6.6021979999999996</v>
      </c>
      <c r="I1530">
        <v>7.0141299999999998</v>
      </c>
      <c r="J1530">
        <v>7.7597829999999997</v>
      </c>
      <c r="K1530" t="s">
        <v>34</v>
      </c>
      <c r="L1530" t="s">
        <v>34</v>
      </c>
      <c r="M1530" t="s">
        <v>34</v>
      </c>
      <c r="N1530" t="s">
        <v>34</v>
      </c>
      <c r="O1530" t="s">
        <v>34</v>
      </c>
      <c r="P1530" t="s">
        <v>34</v>
      </c>
    </row>
    <row r="1531" spans="1:16" x14ac:dyDescent="0.3">
      <c r="A1531">
        <v>41706</v>
      </c>
      <c r="B1531">
        <v>2014</v>
      </c>
      <c r="C1531">
        <v>3</v>
      </c>
      <c r="D1531">
        <v>10</v>
      </c>
      <c r="E1531">
        <v>5.088298</v>
      </c>
      <c r="F1531">
        <v>5.9270829999999997</v>
      </c>
      <c r="G1531">
        <v>6.358333</v>
      </c>
      <c r="H1531">
        <v>6.7125000000000004</v>
      </c>
      <c r="I1531">
        <v>6.6697920000000002</v>
      </c>
      <c r="J1531">
        <v>7.6635419999999996</v>
      </c>
      <c r="K1531" t="s">
        <v>34</v>
      </c>
      <c r="L1531" t="s">
        <v>34</v>
      </c>
      <c r="M1531" t="s">
        <v>34</v>
      </c>
      <c r="N1531" t="s">
        <v>34</v>
      </c>
      <c r="O1531" t="s">
        <v>34</v>
      </c>
      <c r="P1531" t="s">
        <v>34</v>
      </c>
    </row>
    <row r="1532" spans="1:16" x14ac:dyDescent="0.3">
      <c r="A1532">
        <v>41707</v>
      </c>
      <c r="B1532">
        <v>2014</v>
      </c>
      <c r="C1532">
        <v>3</v>
      </c>
      <c r="D1532">
        <v>11</v>
      </c>
      <c r="E1532">
        <v>4.6875</v>
      </c>
      <c r="F1532">
        <v>5.829167</v>
      </c>
      <c r="G1532">
        <v>5.813542</v>
      </c>
      <c r="H1532">
        <v>6.8</v>
      </c>
      <c r="I1532">
        <v>6.391667</v>
      </c>
      <c r="J1532">
        <v>7.045833</v>
      </c>
      <c r="K1532" t="s">
        <v>34</v>
      </c>
      <c r="L1532" t="s">
        <v>34</v>
      </c>
      <c r="M1532" t="s">
        <v>34</v>
      </c>
      <c r="N1532" t="s">
        <v>34</v>
      </c>
      <c r="O1532" t="s">
        <v>34</v>
      </c>
      <c r="P1532" t="s">
        <v>34</v>
      </c>
    </row>
    <row r="1533" spans="1:16" x14ac:dyDescent="0.3">
      <c r="A1533">
        <v>41708</v>
      </c>
      <c r="B1533">
        <v>2014</v>
      </c>
      <c r="C1533">
        <v>3</v>
      </c>
      <c r="D1533">
        <v>12</v>
      </c>
      <c r="E1533">
        <v>4.829167</v>
      </c>
      <c r="F1533">
        <v>6.0187499999999998</v>
      </c>
      <c r="G1533">
        <v>5.8052080000000004</v>
      </c>
      <c r="H1533">
        <v>6.817895</v>
      </c>
      <c r="I1533">
        <v>6.4114579999999997</v>
      </c>
      <c r="J1533">
        <v>7.0187499999999998</v>
      </c>
      <c r="K1533" t="s">
        <v>34</v>
      </c>
      <c r="L1533" t="s">
        <v>34</v>
      </c>
      <c r="M1533" t="s">
        <v>34</v>
      </c>
      <c r="N1533" t="s">
        <v>34</v>
      </c>
      <c r="O1533" t="s">
        <v>34</v>
      </c>
      <c r="P1533" t="s">
        <v>34</v>
      </c>
    </row>
    <row r="1534" spans="1:16" x14ac:dyDescent="0.3">
      <c r="A1534">
        <v>41709</v>
      </c>
      <c r="B1534">
        <v>2014</v>
      </c>
      <c r="C1534">
        <v>3</v>
      </c>
      <c r="D1534">
        <v>13</v>
      </c>
      <c r="E1534">
        <v>5.078125</v>
      </c>
      <c r="F1534">
        <v>6.188542</v>
      </c>
      <c r="G1534">
        <v>6.0281250000000002</v>
      </c>
      <c r="H1534">
        <v>6.7708329999999997</v>
      </c>
      <c r="I1534">
        <v>6.5625</v>
      </c>
      <c r="J1534">
        <v>7.1958330000000004</v>
      </c>
      <c r="K1534" t="s">
        <v>34</v>
      </c>
      <c r="L1534" t="s">
        <v>34</v>
      </c>
      <c r="M1534" t="s">
        <v>34</v>
      </c>
      <c r="N1534" t="s">
        <v>34</v>
      </c>
      <c r="O1534" t="s">
        <v>34</v>
      </c>
      <c r="P1534" t="s">
        <v>34</v>
      </c>
    </row>
    <row r="1535" spans="1:16" x14ac:dyDescent="0.3">
      <c r="A1535">
        <v>41710</v>
      </c>
      <c r="B1535">
        <v>2014</v>
      </c>
      <c r="C1535">
        <v>3</v>
      </c>
      <c r="D1535">
        <v>14</v>
      </c>
      <c r="E1535">
        <v>5.6156249999999996</v>
      </c>
      <c r="F1535">
        <v>6.1822920000000003</v>
      </c>
      <c r="G1535">
        <v>6.751042</v>
      </c>
      <c r="H1535">
        <v>6.6833330000000002</v>
      </c>
      <c r="I1535">
        <v>6.84375</v>
      </c>
      <c r="J1535">
        <v>7.625</v>
      </c>
      <c r="K1535" t="s">
        <v>34</v>
      </c>
      <c r="L1535" t="s">
        <v>34</v>
      </c>
      <c r="M1535" t="s">
        <v>34</v>
      </c>
      <c r="N1535" t="s">
        <v>34</v>
      </c>
      <c r="O1535" t="s">
        <v>34</v>
      </c>
      <c r="P1535" t="s">
        <v>34</v>
      </c>
    </row>
    <row r="1536" spans="1:16" x14ac:dyDescent="0.3">
      <c r="A1536">
        <v>41711</v>
      </c>
      <c r="B1536">
        <v>2014</v>
      </c>
      <c r="C1536">
        <v>3</v>
      </c>
      <c r="D1536">
        <v>15</v>
      </c>
      <c r="E1536">
        <v>5.2635420000000002</v>
      </c>
      <c r="F1536">
        <v>6.3479169999999998</v>
      </c>
      <c r="G1536">
        <v>6.2302080000000002</v>
      </c>
      <c r="H1536">
        <v>6.6747370000000004</v>
      </c>
      <c r="I1536">
        <v>6.7437500000000004</v>
      </c>
      <c r="J1536">
        <v>7.5250000000000004</v>
      </c>
      <c r="K1536" t="s">
        <v>34</v>
      </c>
      <c r="L1536" t="s">
        <v>34</v>
      </c>
      <c r="M1536" t="s">
        <v>34</v>
      </c>
      <c r="N1536" t="s">
        <v>34</v>
      </c>
      <c r="O1536" t="s">
        <v>34</v>
      </c>
      <c r="P1536" t="s">
        <v>34</v>
      </c>
    </row>
    <row r="1537" spans="1:16" x14ac:dyDescent="0.3">
      <c r="A1537">
        <v>41712</v>
      </c>
      <c r="B1537">
        <v>2014</v>
      </c>
      <c r="C1537">
        <v>3</v>
      </c>
      <c r="D1537">
        <v>16</v>
      </c>
      <c r="E1537">
        <v>5.6270829999999998</v>
      </c>
      <c r="F1537">
        <v>6.2750000000000004</v>
      </c>
      <c r="G1537">
        <v>7.0552080000000004</v>
      </c>
      <c r="H1537">
        <v>6.5822919999999998</v>
      </c>
      <c r="I1537">
        <v>6.953125</v>
      </c>
      <c r="J1537">
        <v>7.905208</v>
      </c>
      <c r="K1537" t="s">
        <v>34</v>
      </c>
      <c r="L1537" t="s">
        <v>34</v>
      </c>
      <c r="M1537" t="s">
        <v>34</v>
      </c>
      <c r="N1537" t="s">
        <v>34</v>
      </c>
      <c r="O1537" t="s">
        <v>34</v>
      </c>
      <c r="P1537" t="s">
        <v>34</v>
      </c>
    </row>
    <row r="1538" spans="1:16" x14ac:dyDescent="0.3">
      <c r="A1538">
        <v>41713</v>
      </c>
      <c r="B1538">
        <v>2014</v>
      </c>
      <c r="C1538">
        <v>3</v>
      </c>
      <c r="D1538">
        <v>17</v>
      </c>
      <c r="E1538">
        <v>4.8708330000000002</v>
      </c>
      <c r="F1538">
        <v>6.3510419999999996</v>
      </c>
      <c r="G1538">
        <v>5.7052079999999998</v>
      </c>
      <c r="H1538">
        <v>6.6515459999999997</v>
      </c>
      <c r="I1538">
        <v>6.5895830000000002</v>
      </c>
      <c r="J1538">
        <v>7.5697919999999996</v>
      </c>
      <c r="K1538" t="s">
        <v>34</v>
      </c>
      <c r="L1538" t="s">
        <v>34</v>
      </c>
      <c r="M1538" t="s">
        <v>34</v>
      </c>
      <c r="N1538" t="s">
        <v>34</v>
      </c>
      <c r="O1538" t="s">
        <v>34</v>
      </c>
      <c r="P1538" t="s">
        <v>34</v>
      </c>
    </row>
    <row r="1539" spans="1:16" x14ac:dyDescent="0.3">
      <c r="A1539">
        <v>41714</v>
      </c>
      <c r="B1539">
        <v>2014</v>
      </c>
      <c r="C1539">
        <v>3</v>
      </c>
      <c r="D1539">
        <v>18</v>
      </c>
      <c r="E1539">
        <v>4.5557889999999999</v>
      </c>
      <c r="F1539">
        <v>6.1489580000000004</v>
      </c>
      <c r="G1539">
        <v>5.2874999999999996</v>
      </c>
      <c r="H1539">
        <v>6.6979170000000003</v>
      </c>
      <c r="I1539">
        <v>6.4937500000000004</v>
      </c>
      <c r="J1539">
        <v>6.9822920000000002</v>
      </c>
      <c r="K1539" t="s">
        <v>34</v>
      </c>
      <c r="L1539" t="s">
        <v>34</v>
      </c>
      <c r="M1539" t="s">
        <v>34</v>
      </c>
      <c r="N1539" t="s">
        <v>34</v>
      </c>
      <c r="O1539" t="s">
        <v>34</v>
      </c>
      <c r="P1539" t="s">
        <v>34</v>
      </c>
    </row>
    <row r="1540" spans="1:16" x14ac:dyDescent="0.3">
      <c r="A1540">
        <v>41715</v>
      </c>
      <c r="B1540">
        <v>2014</v>
      </c>
      <c r="C1540">
        <v>3</v>
      </c>
      <c r="D1540">
        <v>19</v>
      </c>
      <c r="E1540">
        <v>4.6673679999999997</v>
      </c>
      <c r="F1540">
        <v>6.7052079999999998</v>
      </c>
      <c r="G1540">
        <v>5.202083</v>
      </c>
      <c r="H1540">
        <v>6.6687500000000002</v>
      </c>
      <c r="I1540">
        <v>6.4802080000000002</v>
      </c>
      <c r="J1540">
        <v>7.139583</v>
      </c>
      <c r="K1540" t="s">
        <v>34</v>
      </c>
      <c r="L1540" t="s">
        <v>34</v>
      </c>
      <c r="M1540" t="s">
        <v>34</v>
      </c>
      <c r="N1540" t="s">
        <v>34</v>
      </c>
      <c r="O1540" t="s">
        <v>34</v>
      </c>
      <c r="P1540" t="s">
        <v>34</v>
      </c>
    </row>
    <row r="1541" spans="1:16" x14ac:dyDescent="0.3">
      <c r="A1541">
        <v>41716</v>
      </c>
      <c r="B1541">
        <v>2014</v>
      </c>
      <c r="C1541">
        <v>3</v>
      </c>
      <c r="D1541">
        <v>20</v>
      </c>
      <c r="E1541">
        <v>4.8063159999999998</v>
      </c>
      <c r="F1541">
        <v>6.5989579999999997</v>
      </c>
      <c r="G1541">
        <v>5.2791670000000002</v>
      </c>
      <c r="H1541">
        <v>6.724742</v>
      </c>
      <c r="I1541">
        <v>6.780208</v>
      </c>
      <c r="J1541">
        <v>7.4333330000000002</v>
      </c>
      <c r="K1541" t="s">
        <v>34</v>
      </c>
      <c r="L1541" t="s">
        <v>34</v>
      </c>
      <c r="M1541" t="s">
        <v>34</v>
      </c>
      <c r="N1541" t="s">
        <v>34</v>
      </c>
      <c r="O1541" t="s">
        <v>34</v>
      </c>
      <c r="P1541" t="s">
        <v>34</v>
      </c>
    </row>
    <row r="1542" spans="1:16" x14ac:dyDescent="0.3">
      <c r="A1542">
        <v>41717</v>
      </c>
      <c r="B1542">
        <v>2014</v>
      </c>
      <c r="C1542">
        <v>3</v>
      </c>
      <c r="D1542">
        <v>21</v>
      </c>
      <c r="E1542">
        <v>4.2052079999999998</v>
      </c>
      <c r="F1542">
        <v>6.6447919999999998</v>
      </c>
      <c r="G1542">
        <v>4.6364580000000002</v>
      </c>
      <c r="H1542">
        <v>6.657292</v>
      </c>
      <c r="I1542">
        <v>6.2062499999999998</v>
      </c>
      <c r="J1542">
        <v>6.8822919999999996</v>
      </c>
      <c r="K1542" t="s">
        <v>34</v>
      </c>
      <c r="L1542" t="s">
        <v>34</v>
      </c>
      <c r="M1542" t="s">
        <v>34</v>
      </c>
      <c r="N1542" t="s">
        <v>34</v>
      </c>
      <c r="O1542" t="s">
        <v>34</v>
      </c>
      <c r="P1542" t="s">
        <v>34</v>
      </c>
    </row>
    <row r="1543" spans="1:16" x14ac:dyDescent="0.3">
      <c r="A1543">
        <v>41718</v>
      </c>
      <c r="B1543">
        <v>2014</v>
      </c>
      <c r="C1543">
        <v>3</v>
      </c>
      <c r="D1543">
        <v>22</v>
      </c>
      <c r="E1543">
        <v>4.376042</v>
      </c>
      <c r="F1543">
        <v>6.7125000000000004</v>
      </c>
      <c r="G1543">
        <v>4.7895830000000004</v>
      </c>
      <c r="H1543">
        <v>6.6843750000000002</v>
      </c>
      <c r="I1543">
        <v>6.3531250000000004</v>
      </c>
      <c r="J1543">
        <v>6.8718750000000002</v>
      </c>
      <c r="K1543" t="s">
        <v>34</v>
      </c>
      <c r="L1543" t="s">
        <v>34</v>
      </c>
      <c r="M1543" t="s">
        <v>34</v>
      </c>
      <c r="N1543" t="s">
        <v>34</v>
      </c>
      <c r="O1543" t="s">
        <v>34</v>
      </c>
      <c r="P1543" t="s">
        <v>34</v>
      </c>
    </row>
    <row r="1544" spans="1:16" x14ac:dyDescent="0.3">
      <c r="A1544">
        <v>41719</v>
      </c>
      <c r="B1544">
        <v>2014</v>
      </c>
      <c r="C1544">
        <v>3</v>
      </c>
      <c r="D1544">
        <v>23</v>
      </c>
      <c r="E1544">
        <v>4.657292</v>
      </c>
      <c r="F1544">
        <v>6.8343749999999996</v>
      </c>
      <c r="G1544">
        <v>5.155208</v>
      </c>
      <c r="H1544">
        <v>6.7218749999999998</v>
      </c>
      <c r="I1544">
        <v>6.561458</v>
      </c>
      <c r="J1544">
        <v>7.140625</v>
      </c>
      <c r="K1544" t="s">
        <v>34</v>
      </c>
      <c r="L1544" t="s">
        <v>34</v>
      </c>
      <c r="M1544" t="s">
        <v>34</v>
      </c>
      <c r="N1544" t="s">
        <v>34</v>
      </c>
      <c r="O1544" t="s">
        <v>34</v>
      </c>
      <c r="P1544" t="s">
        <v>34</v>
      </c>
    </row>
    <row r="1545" spans="1:16" x14ac:dyDescent="0.3">
      <c r="A1545">
        <v>41720</v>
      </c>
      <c r="B1545">
        <v>2014</v>
      </c>
      <c r="C1545">
        <v>3</v>
      </c>
      <c r="D1545">
        <v>24</v>
      </c>
      <c r="E1545">
        <v>5.170833</v>
      </c>
      <c r="F1545">
        <v>7.061458</v>
      </c>
      <c r="G1545">
        <v>5.8052080000000004</v>
      </c>
      <c r="H1545">
        <v>6.7907219999999997</v>
      </c>
      <c r="I1545">
        <v>6.9020830000000002</v>
      </c>
      <c r="J1545">
        <v>7.657292</v>
      </c>
      <c r="K1545" t="s">
        <v>34</v>
      </c>
      <c r="L1545" t="s">
        <v>34</v>
      </c>
      <c r="M1545" t="s">
        <v>34</v>
      </c>
      <c r="N1545" t="s">
        <v>34</v>
      </c>
      <c r="O1545" t="s">
        <v>34</v>
      </c>
      <c r="P1545" t="s">
        <v>34</v>
      </c>
    </row>
    <row r="1546" spans="1:16" x14ac:dyDescent="0.3">
      <c r="A1546">
        <v>41721</v>
      </c>
      <c r="B1546">
        <v>2014</v>
      </c>
      <c r="C1546">
        <v>3</v>
      </c>
      <c r="D1546">
        <v>25</v>
      </c>
      <c r="E1546">
        <v>5.6322919999999996</v>
      </c>
      <c r="F1546">
        <v>7.0875000000000004</v>
      </c>
      <c r="G1546">
        <v>6.501042</v>
      </c>
      <c r="H1546">
        <v>6.735417</v>
      </c>
      <c r="I1546">
        <v>7.077083</v>
      </c>
      <c r="J1546">
        <v>7.9718749999999998</v>
      </c>
      <c r="K1546" t="s">
        <v>34</v>
      </c>
      <c r="L1546" t="s">
        <v>34</v>
      </c>
      <c r="M1546" t="s">
        <v>34</v>
      </c>
      <c r="N1546" t="s">
        <v>34</v>
      </c>
      <c r="O1546" t="s">
        <v>34</v>
      </c>
      <c r="P1546" t="s">
        <v>34</v>
      </c>
    </row>
    <row r="1547" spans="1:16" x14ac:dyDescent="0.3">
      <c r="A1547">
        <v>41722</v>
      </c>
      <c r="B1547">
        <v>2014</v>
      </c>
      <c r="C1547">
        <v>3</v>
      </c>
      <c r="D1547">
        <v>26</v>
      </c>
      <c r="E1547">
        <v>5.1322919999999996</v>
      </c>
      <c r="F1547">
        <v>6.967708</v>
      </c>
      <c r="G1547">
        <v>5.6375000000000002</v>
      </c>
      <c r="H1547">
        <v>6.6281249999999998</v>
      </c>
      <c r="I1547">
        <v>6.7781250000000002</v>
      </c>
      <c r="J1547">
        <v>7.6697920000000002</v>
      </c>
      <c r="K1547" t="s">
        <v>34</v>
      </c>
      <c r="L1547" t="s">
        <v>34</v>
      </c>
      <c r="M1547" t="s">
        <v>34</v>
      </c>
      <c r="N1547" t="s">
        <v>34</v>
      </c>
      <c r="O1547" t="s">
        <v>34</v>
      </c>
      <c r="P1547" t="s">
        <v>34</v>
      </c>
    </row>
    <row r="1548" spans="1:16" x14ac:dyDescent="0.3">
      <c r="A1548">
        <v>41723</v>
      </c>
      <c r="B1548">
        <v>2014</v>
      </c>
      <c r="C1548">
        <v>3</v>
      </c>
      <c r="D1548">
        <v>27</v>
      </c>
      <c r="E1548">
        <v>4.8312499999999998</v>
      </c>
      <c r="F1548">
        <v>7.1666670000000003</v>
      </c>
      <c r="G1548">
        <v>5.1937499999999996</v>
      </c>
      <c r="H1548">
        <v>6.640625</v>
      </c>
      <c r="I1548">
        <v>6.6677080000000002</v>
      </c>
      <c r="J1548">
        <v>7.3093750000000002</v>
      </c>
      <c r="K1548" t="s">
        <v>34</v>
      </c>
      <c r="L1548" t="s">
        <v>34</v>
      </c>
      <c r="M1548" t="s">
        <v>34</v>
      </c>
      <c r="N1548" t="s">
        <v>34</v>
      </c>
      <c r="O1548" t="s">
        <v>34</v>
      </c>
      <c r="P1548" t="s">
        <v>34</v>
      </c>
    </row>
    <row r="1549" spans="1:16" x14ac:dyDescent="0.3">
      <c r="A1549">
        <v>41724</v>
      </c>
      <c r="B1549">
        <v>2014</v>
      </c>
      <c r="C1549">
        <v>3</v>
      </c>
      <c r="D1549">
        <v>28</v>
      </c>
      <c r="E1549">
        <v>5.0552080000000004</v>
      </c>
      <c r="F1549">
        <v>6.9</v>
      </c>
      <c r="G1549">
        <v>5.71875</v>
      </c>
      <c r="H1549">
        <v>6.6427079999999998</v>
      </c>
      <c r="I1549">
        <v>6.717708</v>
      </c>
      <c r="J1549">
        <v>7.3406250000000002</v>
      </c>
      <c r="K1549" t="s">
        <v>34</v>
      </c>
      <c r="L1549" t="s">
        <v>34</v>
      </c>
      <c r="M1549" t="s">
        <v>34</v>
      </c>
      <c r="N1549" t="s">
        <v>34</v>
      </c>
      <c r="O1549" t="s">
        <v>34</v>
      </c>
      <c r="P1549" t="s">
        <v>34</v>
      </c>
    </row>
    <row r="1550" spans="1:16" x14ac:dyDescent="0.3">
      <c r="A1550">
        <v>41725</v>
      </c>
      <c r="B1550">
        <v>2014</v>
      </c>
      <c r="C1550">
        <v>3</v>
      </c>
      <c r="D1550">
        <v>29</v>
      </c>
      <c r="E1550">
        <v>5.3125</v>
      </c>
      <c r="F1550">
        <v>7.0520829999999997</v>
      </c>
      <c r="G1550">
        <v>6.1770829999999997</v>
      </c>
      <c r="H1550">
        <v>6.6958330000000004</v>
      </c>
      <c r="I1550">
        <v>6.96875</v>
      </c>
      <c r="J1550">
        <v>7.6031250000000004</v>
      </c>
      <c r="K1550" t="s">
        <v>34</v>
      </c>
      <c r="L1550" t="s">
        <v>34</v>
      </c>
      <c r="M1550" t="s">
        <v>34</v>
      </c>
      <c r="N1550" t="s">
        <v>34</v>
      </c>
      <c r="O1550" t="s">
        <v>34</v>
      </c>
      <c r="P1550" t="s">
        <v>34</v>
      </c>
    </row>
    <row r="1551" spans="1:16" x14ac:dyDescent="0.3">
      <c r="A1551">
        <v>41726</v>
      </c>
      <c r="B1551">
        <v>2014</v>
      </c>
      <c r="C1551">
        <v>3</v>
      </c>
      <c r="D1551">
        <v>30</v>
      </c>
      <c r="E1551">
        <v>5.0406250000000004</v>
      </c>
      <c r="F1551">
        <v>7.1062500000000002</v>
      </c>
      <c r="G1551">
        <v>5.7781250000000002</v>
      </c>
      <c r="H1551">
        <v>6.715789</v>
      </c>
      <c r="I1551">
        <v>6.782292</v>
      </c>
      <c r="J1551">
        <v>7.5114580000000002</v>
      </c>
      <c r="K1551" t="s">
        <v>34</v>
      </c>
      <c r="L1551" t="s">
        <v>34</v>
      </c>
      <c r="M1551" t="s">
        <v>34</v>
      </c>
      <c r="N1551" t="s">
        <v>34</v>
      </c>
      <c r="O1551" t="s">
        <v>34</v>
      </c>
      <c r="P1551" t="s">
        <v>34</v>
      </c>
    </row>
    <row r="1552" spans="1:16" x14ac:dyDescent="0.3">
      <c r="A1552">
        <v>41727</v>
      </c>
      <c r="B1552">
        <v>2014</v>
      </c>
      <c r="C1552">
        <v>3</v>
      </c>
      <c r="D1552">
        <v>31</v>
      </c>
      <c r="E1552">
        <v>4.9010309999999997</v>
      </c>
      <c r="F1552">
        <v>6.9145830000000004</v>
      </c>
      <c r="G1552">
        <v>5.7374999999999998</v>
      </c>
      <c r="H1552">
        <v>6.717708</v>
      </c>
      <c r="I1552">
        <v>6.5625</v>
      </c>
      <c r="J1552">
        <v>6.8489579999999997</v>
      </c>
      <c r="K1552" t="s">
        <v>34</v>
      </c>
      <c r="L1552" t="s">
        <v>34</v>
      </c>
      <c r="M1552" t="s">
        <v>34</v>
      </c>
      <c r="N1552" t="s">
        <v>34</v>
      </c>
      <c r="O1552" t="s">
        <v>34</v>
      </c>
      <c r="P1552" t="s">
        <v>34</v>
      </c>
    </row>
    <row r="1553" spans="1:16" x14ac:dyDescent="0.3">
      <c r="A1553">
        <v>41728</v>
      </c>
      <c r="B1553">
        <v>2014</v>
      </c>
      <c r="C1553">
        <v>4</v>
      </c>
      <c r="D1553">
        <v>1</v>
      </c>
      <c r="E1553">
        <v>4.9906249999999996</v>
      </c>
      <c r="F1553">
        <v>6.4447919999999996</v>
      </c>
      <c r="G1553">
        <v>5.8145829999999998</v>
      </c>
      <c r="H1553">
        <v>6.7208329999999998</v>
      </c>
      <c r="I1553">
        <v>6.6791669999999996</v>
      </c>
      <c r="J1553">
        <v>7.094792</v>
      </c>
      <c r="K1553" t="s">
        <v>34</v>
      </c>
      <c r="L1553" t="s">
        <v>34</v>
      </c>
      <c r="M1553" t="s">
        <v>34</v>
      </c>
      <c r="N1553" t="s">
        <v>34</v>
      </c>
      <c r="O1553" t="s">
        <v>34</v>
      </c>
      <c r="P1553" t="s">
        <v>34</v>
      </c>
    </row>
    <row r="1554" spans="1:16" x14ac:dyDescent="0.3">
      <c r="A1554">
        <v>41729</v>
      </c>
      <c r="B1554">
        <v>2014</v>
      </c>
      <c r="C1554">
        <v>4</v>
      </c>
      <c r="D1554">
        <v>2</v>
      </c>
      <c r="E1554">
        <v>5.3229170000000003</v>
      </c>
      <c r="F1554">
        <v>6.5489579999999998</v>
      </c>
      <c r="G1554">
        <v>6.2</v>
      </c>
      <c r="H1554">
        <v>6.733333</v>
      </c>
      <c r="I1554">
        <v>6.9958330000000002</v>
      </c>
      <c r="J1554">
        <v>7.6322919999999996</v>
      </c>
      <c r="K1554" t="s">
        <v>34</v>
      </c>
      <c r="L1554" t="s">
        <v>34</v>
      </c>
      <c r="M1554" t="s">
        <v>34</v>
      </c>
      <c r="N1554" t="s">
        <v>34</v>
      </c>
      <c r="O1554" t="s">
        <v>34</v>
      </c>
      <c r="P1554" t="s">
        <v>34</v>
      </c>
    </row>
    <row r="1555" spans="1:16" x14ac:dyDescent="0.3">
      <c r="A1555">
        <v>41730</v>
      </c>
      <c r="B1555">
        <v>2014</v>
      </c>
      <c r="C1555">
        <v>4</v>
      </c>
      <c r="D1555">
        <v>3</v>
      </c>
      <c r="E1555">
        <v>5.5385419999999996</v>
      </c>
      <c r="F1555">
        <v>6.5989579999999997</v>
      </c>
      <c r="G1555">
        <v>6.2593750000000004</v>
      </c>
      <c r="H1555">
        <v>6.7010639999999997</v>
      </c>
      <c r="I1555">
        <v>7.05</v>
      </c>
      <c r="J1555">
        <v>7.7395829999999997</v>
      </c>
      <c r="K1555" t="s">
        <v>34</v>
      </c>
      <c r="L1555" t="s">
        <v>34</v>
      </c>
      <c r="M1555" t="s">
        <v>34</v>
      </c>
      <c r="N1555" t="s">
        <v>34</v>
      </c>
      <c r="O1555" t="s">
        <v>34</v>
      </c>
      <c r="P1555" t="s">
        <v>34</v>
      </c>
    </row>
    <row r="1556" spans="1:16" x14ac:dyDescent="0.3">
      <c r="A1556">
        <v>41731</v>
      </c>
      <c r="B1556">
        <v>2014</v>
      </c>
      <c r="C1556">
        <v>4</v>
      </c>
      <c r="D1556">
        <v>4</v>
      </c>
      <c r="E1556">
        <v>5.7156250000000002</v>
      </c>
      <c r="F1556">
        <v>6.4958330000000002</v>
      </c>
      <c r="G1556">
        <v>6.4479170000000003</v>
      </c>
      <c r="H1556">
        <v>6.6270829999999998</v>
      </c>
      <c r="I1556">
        <v>7.2677079999999998</v>
      </c>
      <c r="J1556">
        <v>8.1020830000000004</v>
      </c>
      <c r="K1556" t="s">
        <v>34</v>
      </c>
      <c r="L1556" t="s">
        <v>34</v>
      </c>
      <c r="M1556" t="s">
        <v>34</v>
      </c>
      <c r="N1556" t="s">
        <v>34</v>
      </c>
      <c r="O1556" t="s">
        <v>34</v>
      </c>
      <c r="P1556" t="s">
        <v>34</v>
      </c>
    </row>
    <row r="1557" spans="1:16" x14ac:dyDescent="0.3">
      <c r="A1557">
        <v>41732</v>
      </c>
      <c r="B1557">
        <v>2014</v>
      </c>
      <c r="C1557">
        <v>4</v>
      </c>
      <c r="D1557">
        <v>5</v>
      </c>
      <c r="E1557">
        <v>5.7263159999999997</v>
      </c>
      <c r="F1557">
        <v>6.6322919999999996</v>
      </c>
      <c r="G1557">
        <v>6.390625</v>
      </c>
      <c r="H1557">
        <v>6.6770829999999997</v>
      </c>
      <c r="I1557">
        <v>7.1291669999999998</v>
      </c>
      <c r="J1557">
        <v>7.9010420000000003</v>
      </c>
      <c r="K1557" t="s">
        <v>34</v>
      </c>
      <c r="L1557" t="s">
        <v>34</v>
      </c>
      <c r="M1557" t="s">
        <v>34</v>
      </c>
      <c r="N1557" t="s">
        <v>34</v>
      </c>
      <c r="O1557" t="s">
        <v>34</v>
      </c>
      <c r="P1557" t="s">
        <v>34</v>
      </c>
    </row>
    <row r="1558" spans="1:16" x14ac:dyDescent="0.3">
      <c r="A1558">
        <v>41733</v>
      </c>
      <c r="B1558">
        <v>2014</v>
      </c>
      <c r="C1558">
        <v>4</v>
      </c>
      <c r="D1558">
        <v>6</v>
      </c>
      <c r="E1558">
        <v>6.1510639999999999</v>
      </c>
      <c r="F1558">
        <v>6.6270829999999998</v>
      </c>
      <c r="G1558">
        <v>6.764583</v>
      </c>
      <c r="H1558">
        <v>6.6739579999999998</v>
      </c>
      <c r="I1558">
        <v>7.6385420000000002</v>
      </c>
      <c r="J1558">
        <v>8.2593750000000004</v>
      </c>
      <c r="K1558" t="s">
        <v>34</v>
      </c>
      <c r="L1558" t="s">
        <v>34</v>
      </c>
      <c r="M1558" t="s">
        <v>34</v>
      </c>
      <c r="N1558" t="s">
        <v>34</v>
      </c>
      <c r="O1558" t="s">
        <v>34</v>
      </c>
      <c r="P1558" t="s">
        <v>34</v>
      </c>
    </row>
    <row r="1559" spans="1:16" x14ac:dyDescent="0.3">
      <c r="A1559">
        <v>41734</v>
      </c>
      <c r="B1559">
        <v>2014</v>
      </c>
      <c r="C1559">
        <v>4</v>
      </c>
      <c r="D1559">
        <v>7</v>
      </c>
      <c r="E1559">
        <v>6.188542</v>
      </c>
      <c r="F1559">
        <v>7.1229170000000002</v>
      </c>
      <c r="G1559">
        <v>6.8937499999999998</v>
      </c>
      <c r="H1559">
        <v>6.7302080000000002</v>
      </c>
      <c r="I1559">
        <v>7.8729170000000002</v>
      </c>
      <c r="J1559">
        <v>8.8718749999999993</v>
      </c>
      <c r="K1559" t="s">
        <v>34</v>
      </c>
      <c r="L1559" t="s">
        <v>34</v>
      </c>
      <c r="M1559" t="s">
        <v>34</v>
      </c>
      <c r="N1559" t="s">
        <v>34</v>
      </c>
      <c r="O1559" t="s">
        <v>34</v>
      </c>
      <c r="P1559" t="s">
        <v>34</v>
      </c>
    </row>
    <row r="1560" spans="1:16" x14ac:dyDescent="0.3">
      <c r="A1560">
        <v>41735</v>
      </c>
      <c r="B1560">
        <v>2014</v>
      </c>
      <c r="C1560">
        <v>4</v>
      </c>
      <c r="D1560">
        <v>8</v>
      </c>
      <c r="E1560">
        <v>6.608333</v>
      </c>
      <c r="F1560">
        <v>6.8843750000000004</v>
      </c>
      <c r="G1560">
        <v>7.4135419999999996</v>
      </c>
      <c r="H1560">
        <v>6.7062499999999998</v>
      </c>
      <c r="I1560">
        <v>8.015625</v>
      </c>
      <c r="J1560">
        <v>9.2760420000000003</v>
      </c>
      <c r="K1560" t="s">
        <v>34</v>
      </c>
      <c r="L1560" t="s">
        <v>34</v>
      </c>
      <c r="M1560" t="s">
        <v>34</v>
      </c>
      <c r="N1560" t="s">
        <v>34</v>
      </c>
      <c r="O1560" t="s">
        <v>34</v>
      </c>
      <c r="P1560" t="s">
        <v>34</v>
      </c>
    </row>
    <row r="1561" spans="1:16" x14ac:dyDescent="0.3">
      <c r="A1561">
        <v>41736</v>
      </c>
      <c r="B1561">
        <v>2014</v>
      </c>
      <c r="C1561">
        <v>4</v>
      </c>
      <c r="D1561">
        <v>9</v>
      </c>
      <c r="E1561">
        <v>6.578125</v>
      </c>
      <c r="F1561">
        <v>7.032292</v>
      </c>
      <c r="G1561">
        <v>7.7312500000000002</v>
      </c>
      <c r="H1561">
        <v>6.7416669999999996</v>
      </c>
      <c r="I1561">
        <v>8.0989579999999997</v>
      </c>
      <c r="J1561">
        <v>9.532292</v>
      </c>
      <c r="K1561" t="s">
        <v>34</v>
      </c>
      <c r="L1561" t="s">
        <v>34</v>
      </c>
      <c r="M1561" t="s">
        <v>34</v>
      </c>
      <c r="N1561" t="s">
        <v>34</v>
      </c>
      <c r="O1561" t="s">
        <v>34</v>
      </c>
      <c r="P1561" t="s">
        <v>34</v>
      </c>
    </row>
    <row r="1562" spans="1:16" x14ac:dyDescent="0.3">
      <c r="A1562">
        <v>41737</v>
      </c>
      <c r="B1562">
        <v>2014</v>
      </c>
      <c r="C1562">
        <v>4</v>
      </c>
      <c r="D1562">
        <v>10</v>
      </c>
      <c r="E1562">
        <v>6.1124999999999998</v>
      </c>
      <c r="F1562">
        <v>7.2479170000000002</v>
      </c>
      <c r="G1562">
        <v>6.811458</v>
      </c>
      <c r="H1562">
        <v>6.7382980000000003</v>
      </c>
      <c r="I1562">
        <v>7.7916670000000003</v>
      </c>
      <c r="J1562">
        <v>8.8093749999999993</v>
      </c>
      <c r="K1562" t="s">
        <v>34</v>
      </c>
      <c r="L1562" t="s">
        <v>34</v>
      </c>
      <c r="M1562" t="s">
        <v>34</v>
      </c>
      <c r="N1562" t="s">
        <v>34</v>
      </c>
      <c r="O1562" t="s">
        <v>34</v>
      </c>
      <c r="P1562" t="s">
        <v>34</v>
      </c>
    </row>
    <row r="1563" spans="1:16" x14ac:dyDescent="0.3">
      <c r="A1563">
        <v>41738</v>
      </c>
      <c r="B1563">
        <v>2014</v>
      </c>
      <c r="C1563">
        <v>4</v>
      </c>
      <c r="D1563">
        <v>11</v>
      </c>
      <c r="E1563">
        <v>6.4375</v>
      </c>
      <c r="F1563">
        <v>7.405208</v>
      </c>
      <c r="G1563">
        <v>7.329167</v>
      </c>
      <c r="H1563">
        <v>6.7463160000000002</v>
      </c>
      <c r="I1563">
        <v>8.0958330000000007</v>
      </c>
      <c r="J1563">
        <v>9.0281249999999993</v>
      </c>
      <c r="K1563" t="s">
        <v>34</v>
      </c>
      <c r="L1563" t="s">
        <v>34</v>
      </c>
      <c r="M1563" t="s">
        <v>34</v>
      </c>
      <c r="N1563" t="s">
        <v>34</v>
      </c>
      <c r="O1563" t="s">
        <v>34</v>
      </c>
      <c r="P1563" t="s">
        <v>34</v>
      </c>
    </row>
    <row r="1564" spans="1:16" x14ac:dyDescent="0.3">
      <c r="A1564">
        <v>41739</v>
      </c>
      <c r="B1564">
        <v>2014</v>
      </c>
      <c r="C1564">
        <v>4</v>
      </c>
      <c r="D1564">
        <v>12</v>
      </c>
      <c r="E1564">
        <v>6.4947920000000003</v>
      </c>
      <c r="F1564">
        <v>7.4479170000000003</v>
      </c>
      <c r="G1564">
        <v>7.3520830000000004</v>
      </c>
      <c r="H1564">
        <v>6.7765959999999996</v>
      </c>
      <c r="I1564">
        <v>8.1510420000000003</v>
      </c>
      <c r="J1564">
        <v>9.234375</v>
      </c>
      <c r="K1564" t="s">
        <v>34</v>
      </c>
      <c r="L1564" t="s">
        <v>34</v>
      </c>
      <c r="M1564" t="s">
        <v>34</v>
      </c>
      <c r="N1564" t="s">
        <v>34</v>
      </c>
      <c r="O1564" t="s">
        <v>34</v>
      </c>
      <c r="P1564" t="s">
        <v>34</v>
      </c>
    </row>
    <row r="1565" spans="1:16" x14ac:dyDescent="0.3">
      <c r="A1565">
        <v>41740</v>
      </c>
      <c r="B1565">
        <v>2014</v>
      </c>
      <c r="C1565">
        <v>4</v>
      </c>
      <c r="D1565">
        <v>13</v>
      </c>
      <c r="E1565">
        <v>6.2249999999999996</v>
      </c>
      <c r="F1565">
        <v>8.0041670000000007</v>
      </c>
      <c r="G1565">
        <v>7.1124999999999998</v>
      </c>
      <c r="H1565">
        <v>6.829167</v>
      </c>
      <c r="I1565">
        <v>8.1072919999999993</v>
      </c>
      <c r="J1565">
        <v>9.2552079999999997</v>
      </c>
      <c r="K1565" t="s">
        <v>34</v>
      </c>
      <c r="L1565" t="s">
        <v>34</v>
      </c>
      <c r="M1565" t="s">
        <v>34</v>
      </c>
      <c r="N1565" t="s">
        <v>34</v>
      </c>
      <c r="O1565" t="s">
        <v>34</v>
      </c>
      <c r="P1565" t="s">
        <v>34</v>
      </c>
    </row>
    <row r="1566" spans="1:16" x14ac:dyDescent="0.3">
      <c r="A1566">
        <v>41741</v>
      </c>
      <c r="B1566">
        <v>2014</v>
      </c>
      <c r="C1566">
        <v>4</v>
      </c>
      <c r="D1566">
        <v>14</v>
      </c>
      <c r="E1566">
        <v>6.5437500000000002</v>
      </c>
      <c r="F1566">
        <v>7.6531250000000002</v>
      </c>
      <c r="G1566">
        <v>7.342708</v>
      </c>
      <c r="H1566">
        <v>6.8208330000000004</v>
      </c>
      <c r="I1566">
        <v>8.0895829999999993</v>
      </c>
      <c r="J1566">
        <v>9.3562499999999993</v>
      </c>
      <c r="K1566" t="s">
        <v>34</v>
      </c>
      <c r="L1566" t="s">
        <v>34</v>
      </c>
      <c r="M1566" t="s">
        <v>34</v>
      </c>
      <c r="N1566" t="s">
        <v>34</v>
      </c>
      <c r="O1566" t="s">
        <v>34</v>
      </c>
      <c r="P1566" t="s">
        <v>34</v>
      </c>
    </row>
    <row r="1567" spans="1:16" x14ac:dyDescent="0.3">
      <c r="A1567">
        <v>41742</v>
      </c>
      <c r="B1567">
        <v>2014</v>
      </c>
      <c r="C1567">
        <v>4</v>
      </c>
      <c r="D1567">
        <v>15</v>
      </c>
      <c r="E1567">
        <v>6.8863159999999999</v>
      </c>
      <c r="F1567">
        <v>7.6895829999999998</v>
      </c>
      <c r="G1567">
        <v>7.6958330000000004</v>
      </c>
      <c r="H1567">
        <v>6.8364580000000004</v>
      </c>
      <c r="I1567">
        <v>8.266667</v>
      </c>
      <c r="J1567">
        <v>9.4510419999999993</v>
      </c>
      <c r="K1567" t="s">
        <v>34</v>
      </c>
      <c r="L1567" t="s">
        <v>34</v>
      </c>
      <c r="M1567" t="s">
        <v>34</v>
      </c>
      <c r="N1567" t="s">
        <v>34</v>
      </c>
      <c r="O1567" t="s">
        <v>34</v>
      </c>
      <c r="P1567" t="s">
        <v>34</v>
      </c>
    </row>
    <row r="1568" spans="1:16" x14ac:dyDescent="0.3">
      <c r="A1568">
        <v>41743</v>
      </c>
      <c r="B1568">
        <v>2014</v>
      </c>
      <c r="C1568">
        <v>4</v>
      </c>
      <c r="D1568">
        <v>16</v>
      </c>
      <c r="E1568">
        <v>6.6958330000000004</v>
      </c>
      <c r="F1568">
        <v>7.8031249999999996</v>
      </c>
      <c r="G1568">
        <v>7.5729170000000003</v>
      </c>
      <c r="H1568">
        <v>6.890625</v>
      </c>
      <c r="I1568">
        <v>8.2781249999999993</v>
      </c>
      <c r="J1568">
        <v>9.4635420000000003</v>
      </c>
      <c r="K1568" t="s">
        <v>34</v>
      </c>
      <c r="L1568" t="s">
        <v>34</v>
      </c>
      <c r="M1568" t="s">
        <v>34</v>
      </c>
      <c r="N1568" t="s">
        <v>34</v>
      </c>
      <c r="O1568" t="s">
        <v>34</v>
      </c>
      <c r="P1568" t="s">
        <v>34</v>
      </c>
    </row>
    <row r="1569" spans="1:16" x14ac:dyDescent="0.3">
      <c r="A1569">
        <v>41744</v>
      </c>
      <c r="B1569">
        <v>2014</v>
      </c>
      <c r="C1569">
        <v>4</v>
      </c>
      <c r="D1569">
        <v>17</v>
      </c>
      <c r="E1569">
        <v>6.5583330000000002</v>
      </c>
      <c r="F1569">
        <v>8.2473679999999998</v>
      </c>
      <c r="G1569">
        <v>7.7239579999999997</v>
      </c>
      <c r="H1569">
        <v>6.8063830000000003</v>
      </c>
      <c r="I1569">
        <v>7.9927080000000004</v>
      </c>
      <c r="J1569">
        <v>9.108333</v>
      </c>
      <c r="K1569" t="s">
        <v>34</v>
      </c>
      <c r="L1569" t="s">
        <v>34</v>
      </c>
      <c r="M1569" t="s">
        <v>34</v>
      </c>
      <c r="N1569" t="s">
        <v>34</v>
      </c>
      <c r="O1569" t="s">
        <v>34</v>
      </c>
      <c r="P1569" t="s">
        <v>34</v>
      </c>
    </row>
    <row r="1570" spans="1:16" x14ac:dyDescent="0.3">
      <c r="A1570">
        <v>41745</v>
      </c>
      <c r="B1570">
        <v>2014</v>
      </c>
      <c r="C1570">
        <v>4</v>
      </c>
      <c r="D1570">
        <v>18</v>
      </c>
      <c r="E1570">
        <v>6.6447919999999998</v>
      </c>
      <c r="F1570">
        <v>7.4802080000000002</v>
      </c>
      <c r="G1570">
        <v>7.3781249999999998</v>
      </c>
      <c r="H1570">
        <v>6.8927079999999998</v>
      </c>
      <c r="I1570">
        <v>8.4010420000000003</v>
      </c>
      <c r="J1570">
        <v>9.1624999999999996</v>
      </c>
      <c r="K1570" t="s">
        <v>34</v>
      </c>
      <c r="L1570" t="s">
        <v>34</v>
      </c>
      <c r="M1570" t="s">
        <v>34</v>
      </c>
      <c r="N1570" t="s">
        <v>34</v>
      </c>
      <c r="O1570" t="s">
        <v>34</v>
      </c>
      <c r="P1570" t="s">
        <v>34</v>
      </c>
    </row>
    <row r="1571" spans="1:16" x14ac:dyDescent="0.3">
      <c r="A1571">
        <v>41746</v>
      </c>
      <c r="B1571">
        <v>2014</v>
      </c>
      <c r="C1571">
        <v>4</v>
      </c>
      <c r="D1571">
        <v>19</v>
      </c>
      <c r="E1571">
        <v>6.217708</v>
      </c>
      <c r="F1571">
        <v>8.0187500000000007</v>
      </c>
      <c r="G1571">
        <v>6.9114579999999997</v>
      </c>
      <c r="H1571">
        <v>6.8202129999999999</v>
      </c>
      <c r="I1571">
        <v>7.7416669999999996</v>
      </c>
      <c r="J1571">
        <v>8.9770830000000004</v>
      </c>
      <c r="K1571" t="s">
        <v>34</v>
      </c>
      <c r="L1571" t="s">
        <v>34</v>
      </c>
      <c r="M1571" t="s">
        <v>34</v>
      </c>
      <c r="N1571" t="s">
        <v>34</v>
      </c>
      <c r="O1571" t="s">
        <v>34</v>
      </c>
      <c r="P1571" t="s">
        <v>34</v>
      </c>
    </row>
    <row r="1572" spans="1:16" x14ac:dyDescent="0.3">
      <c r="A1572">
        <v>41747</v>
      </c>
      <c r="B1572">
        <v>2014</v>
      </c>
      <c r="C1572">
        <v>4</v>
      </c>
      <c r="D1572">
        <v>20</v>
      </c>
      <c r="E1572">
        <v>6.6031250000000004</v>
      </c>
      <c r="F1572">
        <v>7.9406249999999998</v>
      </c>
      <c r="G1572">
        <v>7.5750000000000002</v>
      </c>
      <c r="H1572">
        <v>6.936458</v>
      </c>
      <c r="I1572">
        <v>8.5083330000000004</v>
      </c>
      <c r="J1572">
        <v>9.0229169999999996</v>
      </c>
      <c r="K1572" t="s">
        <v>34</v>
      </c>
      <c r="L1572" t="s">
        <v>34</v>
      </c>
      <c r="M1572" t="s">
        <v>34</v>
      </c>
      <c r="N1572" t="s">
        <v>34</v>
      </c>
      <c r="O1572" t="s">
        <v>34</v>
      </c>
      <c r="P1572" t="s">
        <v>34</v>
      </c>
    </row>
    <row r="1573" spans="1:16" x14ac:dyDescent="0.3">
      <c r="A1573">
        <v>41748</v>
      </c>
      <c r="B1573">
        <v>2014</v>
      </c>
      <c r="C1573">
        <v>4</v>
      </c>
      <c r="D1573">
        <v>21</v>
      </c>
      <c r="E1573">
        <v>6.9083329999999998</v>
      </c>
      <c r="F1573">
        <v>7.8395830000000002</v>
      </c>
      <c r="G1573">
        <v>8.0270829999999993</v>
      </c>
      <c r="H1573">
        <v>6.9608249999999998</v>
      </c>
      <c r="I1573">
        <v>8.4010420000000003</v>
      </c>
      <c r="J1573">
        <v>9.6604170000000007</v>
      </c>
      <c r="K1573" t="s">
        <v>34</v>
      </c>
      <c r="L1573" t="s">
        <v>34</v>
      </c>
      <c r="M1573" t="s">
        <v>34</v>
      </c>
      <c r="N1573" t="s">
        <v>34</v>
      </c>
      <c r="O1573" t="s">
        <v>34</v>
      </c>
      <c r="P1573" t="s">
        <v>34</v>
      </c>
    </row>
    <row r="1574" spans="1:16" x14ac:dyDescent="0.3">
      <c r="A1574">
        <v>41749</v>
      </c>
      <c r="B1574">
        <v>2014</v>
      </c>
      <c r="C1574">
        <v>4</v>
      </c>
      <c r="D1574">
        <v>22</v>
      </c>
      <c r="E1574">
        <v>6.1631580000000001</v>
      </c>
      <c r="F1574">
        <v>8.0885420000000003</v>
      </c>
      <c r="G1574">
        <v>7.3843750000000004</v>
      </c>
      <c r="H1574">
        <v>7.0042109999999997</v>
      </c>
      <c r="I1574">
        <v>8.0354170000000007</v>
      </c>
      <c r="J1574">
        <v>9.3302080000000007</v>
      </c>
      <c r="K1574" t="s">
        <v>34</v>
      </c>
      <c r="L1574" t="s">
        <v>34</v>
      </c>
      <c r="M1574" t="s">
        <v>34</v>
      </c>
      <c r="N1574" t="s">
        <v>34</v>
      </c>
      <c r="O1574" t="s">
        <v>34</v>
      </c>
      <c r="P1574" t="s">
        <v>34</v>
      </c>
    </row>
    <row r="1575" spans="1:16" x14ac:dyDescent="0.3">
      <c r="A1575">
        <v>41750</v>
      </c>
      <c r="B1575">
        <v>2014</v>
      </c>
      <c r="C1575">
        <v>4</v>
      </c>
      <c r="D1575">
        <v>23</v>
      </c>
      <c r="E1575">
        <v>5.6156249999999996</v>
      </c>
      <c r="F1575">
        <v>7.7458330000000002</v>
      </c>
      <c r="G1575">
        <v>6.234375</v>
      </c>
      <c r="H1575">
        <v>6.9231579999999999</v>
      </c>
      <c r="I1575">
        <v>7.5208329999999997</v>
      </c>
      <c r="J1575">
        <v>8.485417</v>
      </c>
      <c r="K1575" t="s">
        <v>34</v>
      </c>
      <c r="L1575" t="s">
        <v>34</v>
      </c>
      <c r="M1575" t="s">
        <v>34</v>
      </c>
      <c r="N1575" t="s">
        <v>34</v>
      </c>
      <c r="O1575" t="s">
        <v>34</v>
      </c>
      <c r="P1575" t="s">
        <v>34</v>
      </c>
    </row>
    <row r="1576" spans="1:16" x14ac:dyDescent="0.3">
      <c r="A1576">
        <v>41751</v>
      </c>
      <c r="B1576">
        <v>2014</v>
      </c>
      <c r="C1576">
        <v>4</v>
      </c>
      <c r="D1576">
        <v>24</v>
      </c>
      <c r="E1576">
        <v>5.9781250000000004</v>
      </c>
      <c r="F1576">
        <v>8.0885420000000003</v>
      </c>
      <c r="G1576">
        <v>6.6854170000000002</v>
      </c>
      <c r="H1576">
        <v>7.1234690000000001</v>
      </c>
      <c r="I1576">
        <v>7.751042</v>
      </c>
      <c r="J1576">
        <v>8.4781250000000004</v>
      </c>
      <c r="K1576" t="s">
        <v>34</v>
      </c>
      <c r="L1576" t="s">
        <v>34</v>
      </c>
      <c r="M1576" t="s">
        <v>34</v>
      </c>
      <c r="N1576" t="s">
        <v>34</v>
      </c>
      <c r="O1576" t="s">
        <v>34</v>
      </c>
      <c r="P1576" t="s">
        <v>34</v>
      </c>
    </row>
    <row r="1577" spans="1:16" x14ac:dyDescent="0.3">
      <c r="A1577">
        <v>41752</v>
      </c>
      <c r="B1577">
        <v>2014</v>
      </c>
      <c r="C1577">
        <v>4</v>
      </c>
      <c r="D1577">
        <v>25</v>
      </c>
      <c r="E1577">
        <v>5.5864580000000004</v>
      </c>
      <c r="F1577">
        <v>8.1520829999999993</v>
      </c>
      <c r="G1577">
        <v>6.3833330000000004</v>
      </c>
      <c r="H1577">
        <v>6.9083329999999998</v>
      </c>
      <c r="I1577">
        <v>7.610417</v>
      </c>
      <c r="J1577">
        <v>8.5416670000000003</v>
      </c>
      <c r="K1577" t="s">
        <v>34</v>
      </c>
      <c r="L1577" t="s">
        <v>34</v>
      </c>
      <c r="M1577" t="s">
        <v>34</v>
      </c>
      <c r="N1577" t="s">
        <v>34</v>
      </c>
      <c r="O1577" t="s">
        <v>34</v>
      </c>
      <c r="P1577" t="s">
        <v>34</v>
      </c>
    </row>
    <row r="1578" spans="1:16" x14ac:dyDescent="0.3">
      <c r="A1578">
        <v>41753</v>
      </c>
      <c r="B1578">
        <v>2014</v>
      </c>
      <c r="C1578">
        <v>4</v>
      </c>
      <c r="D1578">
        <v>26</v>
      </c>
      <c r="E1578">
        <v>5.4791670000000003</v>
      </c>
      <c r="F1578">
        <v>8.5395830000000004</v>
      </c>
      <c r="G1578">
        <v>6.3031249999999996</v>
      </c>
      <c r="H1578">
        <v>6.9135419999999996</v>
      </c>
      <c r="I1578">
        <v>7.5041669999999998</v>
      </c>
      <c r="J1578">
        <v>8.3468750000000007</v>
      </c>
      <c r="K1578" t="s">
        <v>34</v>
      </c>
      <c r="L1578" t="s">
        <v>34</v>
      </c>
      <c r="M1578" t="s">
        <v>34</v>
      </c>
      <c r="N1578" t="s">
        <v>34</v>
      </c>
      <c r="O1578" t="s">
        <v>34</v>
      </c>
      <c r="P1578" t="s">
        <v>34</v>
      </c>
    </row>
    <row r="1579" spans="1:16" x14ac:dyDescent="0.3">
      <c r="A1579">
        <v>41754</v>
      </c>
      <c r="B1579">
        <v>2014</v>
      </c>
      <c r="C1579">
        <v>4</v>
      </c>
      <c r="D1579">
        <v>27</v>
      </c>
      <c r="E1579">
        <v>5.2821049999999996</v>
      </c>
      <c r="F1579">
        <v>8.7864579999999997</v>
      </c>
      <c r="G1579">
        <v>5.9489580000000002</v>
      </c>
      <c r="H1579">
        <v>6.921875</v>
      </c>
      <c r="I1579">
        <v>7.3083330000000002</v>
      </c>
      <c r="J1579">
        <v>8.3333329999999997</v>
      </c>
      <c r="K1579" t="s">
        <v>34</v>
      </c>
      <c r="L1579" t="s">
        <v>34</v>
      </c>
      <c r="M1579" t="s">
        <v>34</v>
      </c>
      <c r="N1579" t="s">
        <v>34</v>
      </c>
      <c r="O1579" t="s">
        <v>34</v>
      </c>
      <c r="P1579" t="s">
        <v>34</v>
      </c>
    </row>
    <row r="1580" spans="1:16" x14ac:dyDescent="0.3">
      <c r="A1580">
        <v>41755</v>
      </c>
      <c r="B1580">
        <v>2014</v>
      </c>
      <c r="C1580">
        <v>4</v>
      </c>
      <c r="D1580">
        <v>28</v>
      </c>
      <c r="E1580">
        <v>5.5294740000000004</v>
      </c>
      <c r="F1580">
        <v>8.5187500000000007</v>
      </c>
      <c r="G1580">
        <v>6.5739580000000002</v>
      </c>
      <c r="H1580">
        <v>6.9749999999999996</v>
      </c>
      <c r="I1580">
        <v>7.8354169999999996</v>
      </c>
      <c r="J1580">
        <v>8.342708</v>
      </c>
      <c r="K1580" t="s">
        <v>34</v>
      </c>
      <c r="L1580" t="s">
        <v>34</v>
      </c>
      <c r="M1580" t="s">
        <v>34</v>
      </c>
      <c r="N1580" t="s">
        <v>34</v>
      </c>
      <c r="O1580" t="s">
        <v>34</v>
      </c>
      <c r="P1580" t="s">
        <v>34</v>
      </c>
    </row>
    <row r="1581" spans="1:16" x14ac:dyDescent="0.3">
      <c r="A1581">
        <v>41756</v>
      </c>
      <c r="B1581">
        <v>2014</v>
      </c>
      <c r="C1581">
        <v>4</v>
      </c>
      <c r="D1581">
        <v>29</v>
      </c>
      <c r="E1581">
        <v>6.4395829999999998</v>
      </c>
      <c r="F1581">
        <v>8.4187499999999993</v>
      </c>
      <c r="G1581">
        <v>7.280208</v>
      </c>
      <c r="H1581">
        <v>6.9749999999999996</v>
      </c>
      <c r="I1581">
        <v>8.4041669999999993</v>
      </c>
      <c r="J1581">
        <v>9.5833329999999997</v>
      </c>
      <c r="K1581" t="s">
        <v>34</v>
      </c>
      <c r="L1581" t="s">
        <v>34</v>
      </c>
      <c r="M1581" t="s">
        <v>34</v>
      </c>
      <c r="N1581" t="s">
        <v>34</v>
      </c>
      <c r="O1581" t="s">
        <v>34</v>
      </c>
      <c r="P1581" t="s">
        <v>34</v>
      </c>
    </row>
    <row r="1582" spans="1:16" x14ac:dyDescent="0.3">
      <c r="A1582">
        <v>41757</v>
      </c>
      <c r="B1582">
        <v>2014</v>
      </c>
      <c r="C1582">
        <v>4</v>
      </c>
      <c r="D1582">
        <v>30</v>
      </c>
      <c r="E1582">
        <v>7.3624999999999998</v>
      </c>
      <c r="F1582">
        <v>8.52</v>
      </c>
      <c r="G1582">
        <v>8.3531250000000004</v>
      </c>
      <c r="H1582">
        <v>7.0197919999999998</v>
      </c>
      <c r="I1582">
        <v>9.0500000000000007</v>
      </c>
      <c r="J1582">
        <v>10.581250000000001</v>
      </c>
      <c r="K1582" t="s">
        <v>34</v>
      </c>
      <c r="L1582" t="s">
        <v>34</v>
      </c>
      <c r="M1582" t="s">
        <v>34</v>
      </c>
      <c r="N1582" t="s">
        <v>34</v>
      </c>
      <c r="O1582" t="s">
        <v>34</v>
      </c>
      <c r="P1582" t="s">
        <v>34</v>
      </c>
    </row>
    <row r="1583" spans="1:16" x14ac:dyDescent="0.3">
      <c r="A1583">
        <v>41758</v>
      </c>
      <c r="B1583">
        <v>2014</v>
      </c>
      <c r="C1583">
        <v>5</v>
      </c>
      <c r="D1583">
        <v>1</v>
      </c>
      <c r="E1583">
        <v>7.8333329999999997</v>
      </c>
      <c r="F1583">
        <v>9.2083329999999997</v>
      </c>
      <c r="G1583">
        <v>8.9708330000000007</v>
      </c>
      <c r="H1583">
        <v>7.0364579999999997</v>
      </c>
      <c r="I1583">
        <v>9.4156250000000004</v>
      </c>
      <c r="J1583">
        <v>11.176042000000001</v>
      </c>
      <c r="K1583" t="s">
        <v>34</v>
      </c>
      <c r="L1583" t="s">
        <v>34</v>
      </c>
      <c r="M1583" t="s">
        <v>34</v>
      </c>
      <c r="N1583" t="s">
        <v>34</v>
      </c>
      <c r="O1583" t="s">
        <v>34</v>
      </c>
      <c r="P1583" t="s">
        <v>34</v>
      </c>
    </row>
    <row r="1584" spans="1:16" x14ac:dyDescent="0.3">
      <c r="A1584">
        <v>41759</v>
      </c>
      <c r="B1584">
        <v>2014</v>
      </c>
      <c r="C1584">
        <v>5</v>
      </c>
      <c r="D1584">
        <v>2</v>
      </c>
      <c r="E1584">
        <v>8.0677079999999997</v>
      </c>
      <c r="F1584">
        <v>9.1947919999999996</v>
      </c>
      <c r="G1584">
        <v>9.2624999999999993</v>
      </c>
      <c r="H1584">
        <v>7.046875</v>
      </c>
      <c r="I1584">
        <v>9.2562499999999996</v>
      </c>
      <c r="J1584">
        <v>10.894792000000001</v>
      </c>
      <c r="K1584" t="s">
        <v>34</v>
      </c>
      <c r="L1584" t="s">
        <v>34</v>
      </c>
      <c r="M1584" t="s">
        <v>34</v>
      </c>
      <c r="N1584" t="s">
        <v>34</v>
      </c>
      <c r="O1584" t="s">
        <v>34</v>
      </c>
      <c r="P1584" t="s">
        <v>34</v>
      </c>
    </row>
    <row r="1585" spans="1:16" x14ac:dyDescent="0.3">
      <c r="A1585">
        <v>41760</v>
      </c>
      <c r="B1585">
        <v>2014</v>
      </c>
      <c r="C1585">
        <v>5</v>
      </c>
      <c r="D1585">
        <v>3</v>
      </c>
      <c r="E1585">
        <v>7.8395830000000002</v>
      </c>
      <c r="F1585">
        <v>9.1062499999999993</v>
      </c>
      <c r="G1585">
        <v>9.078125</v>
      </c>
      <c r="H1585">
        <v>7.0510640000000002</v>
      </c>
      <c r="I1585">
        <v>9.0239580000000004</v>
      </c>
      <c r="J1585">
        <v>10.65625</v>
      </c>
      <c r="K1585" t="s">
        <v>34</v>
      </c>
      <c r="L1585" t="s">
        <v>34</v>
      </c>
      <c r="M1585" t="s">
        <v>34</v>
      </c>
      <c r="N1585" t="s">
        <v>34</v>
      </c>
      <c r="O1585" t="s">
        <v>34</v>
      </c>
      <c r="P1585" t="s">
        <v>34</v>
      </c>
    </row>
    <row r="1586" spans="1:16" x14ac:dyDescent="0.3">
      <c r="A1586">
        <v>41761</v>
      </c>
      <c r="B1586">
        <v>2014</v>
      </c>
      <c r="C1586">
        <v>5</v>
      </c>
      <c r="D1586">
        <v>4</v>
      </c>
      <c r="E1586">
        <v>7.3666669999999996</v>
      </c>
      <c r="F1586">
        <v>9.3010420000000007</v>
      </c>
      <c r="G1586">
        <v>8.4822919999999993</v>
      </c>
      <c r="H1586">
        <v>7.0510419999999998</v>
      </c>
      <c r="I1586">
        <v>8.7218750000000007</v>
      </c>
      <c r="J1586">
        <v>10.058332999999999</v>
      </c>
      <c r="K1586" t="s">
        <v>34</v>
      </c>
      <c r="L1586" t="s">
        <v>34</v>
      </c>
      <c r="M1586" t="s">
        <v>34</v>
      </c>
      <c r="N1586" t="s">
        <v>34</v>
      </c>
      <c r="O1586" t="s">
        <v>34</v>
      </c>
      <c r="P1586" t="s">
        <v>34</v>
      </c>
    </row>
    <row r="1587" spans="1:16" x14ac:dyDescent="0.3">
      <c r="A1587">
        <v>41762</v>
      </c>
      <c r="B1587">
        <v>2014</v>
      </c>
      <c r="C1587">
        <v>5</v>
      </c>
      <c r="D1587">
        <v>5</v>
      </c>
      <c r="E1587">
        <v>6.8062500000000004</v>
      </c>
      <c r="F1587">
        <v>9.2083329999999997</v>
      </c>
      <c r="G1587">
        <v>7.6666670000000003</v>
      </c>
      <c r="H1587">
        <v>7.1010419999999996</v>
      </c>
      <c r="I1587">
        <v>8.5687499999999996</v>
      </c>
      <c r="J1587">
        <v>9.8520830000000004</v>
      </c>
      <c r="K1587" t="s">
        <v>34</v>
      </c>
      <c r="L1587" t="s">
        <v>34</v>
      </c>
      <c r="M1587" t="s">
        <v>34</v>
      </c>
      <c r="N1587" t="s">
        <v>34</v>
      </c>
      <c r="O1587" t="s">
        <v>34</v>
      </c>
      <c r="P1587" t="s">
        <v>34</v>
      </c>
    </row>
    <row r="1588" spans="1:16" x14ac:dyDescent="0.3">
      <c r="A1588">
        <v>41763</v>
      </c>
      <c r="B1588">
        <v>2014</v>
      </c>
      <c r="C1588">
        <v>5</v>
      </c>
      <c r="D1588">
        <v>6</v>
      </c>
      <c r="E1588">
        <v>6.8885420000000002</v>
      </c>
      <c r="F1588">
        <v>8.5656250000000007</v>
      </c>
      <c r="G1588">
        <v>7.6604169999999998</v>
      </c>
      <c r="H1588">
        <v>7.1031250000000004</v>
      </c>
      <c r="I1588">
        <v>8.4562500000000007</v>
      </c>
      <c r="J1588">
        <v>9.7385420000000007</v>
      </c>
      <c r="K1588" t="s">
        <v>34</v>
      </c>
      <c r="L1588" t="s">
        <v>34</v>
      </c>
      <c r="M1588" t="s">
        <v>34</v>
      </c>
      <c r="N1588" t="s">
        <v>34</v>
      </c>
      <c r="O1588" t="s">
        <v>34</v>
      </c>
      <c r="P1588" t="s">
        <v>34</v>
      </c>
    </row>
    <row r="1589" spans="1:16" x14ac:dyDescent="0.3">
      <c r="A1589">
        <v>41764</v>
      </c>
      <c r="B1589">
        <v>2014</v>
      </c>
      <c r="C1589">
        <v>5</v>
      </c>
      <c r="D1589">
        <v>7</v>
      </c>
      <c r="E1589">
        <v>7.0468089999999997</v>
      </c>
      <c r="F1589">
        <v>9.1020830000000004</v>
      </c>
      <c r="G1589">
        <v>7.7583330000000004</v>
      </c>
      <c r="H1589">
        <v>7.1135419999999998</v>
      </c>
      <c r="I1589">
        <v>8.8395829999999993</v>
      </c>
      <c r="J1589">
        <v>9.7937499999999993</v>
      </c>
      <c r="K1589" t="s">
        <v>34</v>
      </c>
      <c r="L1589" t="s">
        <v>34</v>
      </c>
      <c r="M1589" t="s">
        <v>34</v>
      </c>
      <c r="N1589" t="s">
        <v>34</v>
      </c>
      <c r="O1589" t="s">
        <v>34</v>
      </c>
      <c r="P1589" t="s">
        <v>34</v>
      </c>
    </row>
    <row r="1590" spans="1:16" x14ac:dyDescent="0.3">
      <c r="A1590">
        <v>41765</v>
      </c>
      <c r="B1590">
        <v>2014</v>
      </c>
      <c r="C1590">
        <v>5</v>
      </c>
      <c r="D1590">
        <v>8</v>
      </c>
      <c r="E1590">
        <v>6.9757889999999998</v>
      </c>
      <c r="F1590">
        <v>9.3541670000000003</v>
      </c>
      <c r="G1590">
        <v>7.7239579999999997</v>
      </c>
      <c r="H1590">
        <v>7.1208330000000002</v>
      </c>
      <c r="I1590">
        <v>8.2947919999999993</v>
      </c>
      <c r="J1590">
        <v>9.8145830000000007</v>
      </c>
      <c r="K1590" t="s">
        <v>34</v>
      </c>
      <c r="L1590" t="s">
        <v>34</v>
      </c>
      <c r="M1590" t="s">
        <v>34</v>
      </c>
      <c r="N1590" t="s">
        <v>34</v>
      </c>
      <c r="O1590" t="s">
        <v>34</v>
      </c>
      <c r="P1590" t="s">
        <v>34</v>
      </c>
    </row>
    <row r="1591" spans="1:16" x14ac:dyDescent="0.3">
      <c r="A1591">
        <v>41766</v>
      </c>
      <c r="B1591">
        <v>2014</v>
      </c>
      <c r="C1591">
        <v>5</v>
      </c>
      <c r="D1591">
        <v>9</v>
      </c>
      <c r="E1591">
        <v>6.6802080000000004</v>
      </c>
      <c r="F1591">
        <v>9.2614579999999993</v>
      </c>
      <c r="G1591">
        <v>7.2781250000000002</v>
      </c>
      <c r="H1591">
        <v>7.1791669999999996</v>
      </c>
      <c r="I1591">
        <v>8.3614580000000007</v>
      </c>
      <c r="J1591">
        <v>9.0447919999999993</v>
      </c>
      <c r="K1591" t="s">
        <v>34</v>
      </c>
      <c r="L1591" t="s">
        <v>34</v>
      </c>
      <c r="M1591" t="s">
        <v>34</v>
      </c>
      <c r="N1591" t="s">
        <v>34</v>
      </c>
      <c r="O1591" t="s">
        <v>34</v>
      </c>
      <c r="P1591" t="s">
        <v>34</v>
      </c>
    </row>
    <row r="1592" spans="1:16" x14ac:dyDescent="0.3">
      <c r="A1592">
        <v>41767</v>
      </c>
      <c r="B1592">
        <v>2014</v>
      </c>
      <c r="C1592">
        <v>5</v>
      </c>
      <c r="D1592">
        <v>10</v>
      </c>
      <c r="E1592">
        <v>5.9010309999999997</v>
      </c>
      <c r="F1592">
        <v>8.6739580000000007</v>
      </c>
      <c r="G1592">
        <v>6.75</v>
      </c>
      <c r="H1592">
        <v>7.262105</v>
      </c>
      <c r="I1592">
        <v>8.1781249999999996</v>
      </c>
      <c r="J1592">
        <v>8.9333329999999993</v>
      </c>
      <c r="K1592" t="s">
        <v>34</v>
      </c>
      <c r="L1592" t="s">
        <v>34</v>
      </c>
      <c r="M1592" t="s">
        <v>34</v>
      </c>
      <c r="N1592" t="s">
        <v>34</v>
      </c>
      <c r="O1592" t="s">
        <v>34</v>
      </c>
      <c r="P1592" t="s">
        <v>34</v>
      </c>
    </row>
    <row r="1593" spans="1:16" x14ac:dyDescent="0.3">
      <c r="A1593">
        <v>41768</v>
      </c>
      <c r="B1593">
        <v>2014</v>
      </c>
      <c r="C1593">
        <v>5</v>
      </c>
      <c r="D1593">
        <v>11</v>
      </c>
      <c r="E1593">
        <v>6.735417</v>
      </c>
      <c r="F1593">
        <v>8.3104169999999993</v>
      </c>
      <c r="G1593">
        <v>7.4625000000000004</v>
      </c>
      <c r="H1593">
        <v>7.3195880000000004</v>
      </c>
      <c r="I1593">
        <v>8.6968750000000004</v>
      </c>
      <c r="J1593">
        <v>9.5374999999999996</v>
      </c>
      <c r="K1593" t="s">
        <v>34</v>
      </c>
      <c r="L1593" t="s">
        <v>34</v>
      </c>
      <c r="M1593" t="s">
        <v>34</v>
      </c>
      <c r="N1593" t="s">
        <v>34</v>
      </c>
      <c r="O1593" t="s">
        <v>34</v>
      </c>
      <c r="P1593" t="s">
        <v>34</v>
      </c>
    </row>
    <row r="1594" spans="1:16" x14ac:dyDescent="0.3">
      <c r="A1594">
        <v>41769</v>
      </c>
      <c r="B1594">
        <v>2014</v>
      </c>
      <c r="C1594">
        <v>5</v>
      </c>
      <c r="D1594">
        <v>12</v>
      </c>
      <c r="E1594">
        <v>7.170833</v>
      </c>
      <c r="F1594">
        <v>8.7708329999999997</v>
      </c>
      <c r="G1594">
        <v>7.8791669999999998</v>
      </c>
      <c r="H1594">
        <v>7.3278350000000003</v>
      </c>
      <c r="I1594">
        <v>8.9927080000000004</v>
      </c>
      <c r="J1594">
        <v>10.06875</v>
      </c>
      <c r="K1594" t="s">
        <v>34</v>
      </c>
      <c r="L1594" t="s">
        <v>34</v>
      </c>
      <c r="M1594" t="s">
        <v>34</v>
      </c>
      <c r="N1594" t="s">
        <v>34</v>
      </c>
      <c r="O1594" t="s">
        <v>34</v>
      </c>
      <c r="P1594" t="s">
        <v>34</v>
      </c>
    </row>
    <row r="1595" spans="1:16" x14ac:dyDescent="0.3">
      <c r="A1595">
        <v>41770</v>
      </c>
      <c r="B1595">
        <v>2014</v>
      </c>
      <c r="C1595">
        <v>5</v>
      </c>
      <c r="D1595">
        <v>13</v>
      </c>
      <c r="E1595">
        <v>7.9333330000000002</v>
      </c>
      <c r="F1595">
        <v>9.139583</v>
      </c>
      <c r="G1595">
        <v>8.6979170000000003</v>
      </c>
      <c r="H1595">
        <v>7.3364580000000004</v>
      </c>
      <c r="I1595">
        <v>9.4499999999999993</v>
      </c>
      <c r="J1595">
        <v>10.768750000000001</v>
      </c>
      <c r="K1595" t="s">
        <v>34</v>
      </c>
      <c r="L1595" t="s">
        <v>34</v>
      </c>
      <c r="M1595" t="s">
        <v>34</v>
      </c>
      <c r="N1595" t="s">
        <v>34</v>
      </c>
      <c r="O1595" t="s">
        <v>34</v>
      </c>
      <c r="P1595" t="s">
        <v>34</v>
      </c>
    </row>
    <row r="1596" spans="1:16" x14ac:dyDescent="0.3">
      <c r="A1596">
        <v>41771</v>
      </c>
      <c r="B1596">
        <v>2014</v>
      </c>
      <c r="C1596">
        <v>5</v>
      </c>
      <c r="D1596">
        <v>14</v>
      </c>
      <c r="E1596">
        <v>8.7375000000000007</v>
      </c>
      <c r="F1596">
        <v>9.311458</v>
      </c>
      <c r="G1596">
        <v>9.735417</v>
      </c>
      <c r="H1596">
        <v>7.3708330000000002</v>
      </c>
      <c r="I1596">
        <v>9.9124999999999996</v>
      </c>
      <c r="J1596">
        <v>11.667707999999999</v>
      </c>
      <c r="K1596" t="s">
        <v>34</v>
      </c>
      <c r="L1596" t="s">
        <v>34</v>
      </c>
      <c r="M1596" t="s">
        <v>34</v>
      </c>
      <c r="N1596" t="s">
        <v>34</v>
      </c>
      <c r="O1596" t="s">
        <v>34</v>
      </c>
      <c r="P1596" t="s">
        <v>34</v>
      </c>
    </row>
    <row r="1597" spans="1:16" x14ac:dyDescent="0.3">
      <c r="A1597">
        <v>41772</v>
      </c>
      <c r="B1597">
        <v>2014</v>
      </c>
      <c r="C1597">
        <v>5</v>
      </c>
      <c r="D1597">
        <v>15</v>
      </c>
      <c r="E1597">
        <v>9.1736839999999997</v>
      </c>
      <c r="F1597">
        <v>9.3854170000000003</v>
      </c>
      <c r="G1597">
        <v>10.334375</v>
      </c>
      <c r="H1597">
        <v>7.4041670000000002</v>
      </c>
      <c r="I1597">
        <v>10.051042000000001</v>
      </c>
      <c r="J1597">
        <v>11.728125</v>
      </c>
      <c r="K1597" t="s">
        <v>34</v>
      </c>
      <c r="L1597" t="s">
        <v>34</v>
      </c>
      <c r="M1597" t="s">
        <v>34</v>
      </c>
      <c r="N1597" t="s">
        <v>34</v>
      </c>
      <c r="O1597" t="s">
        <v>34</v>
      </c>
      <c r="P1597" t="s">
        <v>34</v>
      </c>
    </row>
    <row r="1598" spans="1:16" x14ac:dyDescent="0.3">
      <c r="A1598">
        <v>41773</v>
      </c>
      <c r="B1598">
        <v>2014</v>
      </c>
      <c r="C1598">
        <v>5</v>
      </c>
      <c r="D1598">
        <v>16</v>
      </c>
      <c r="E1598">
        <v>9.2263160000000006</v>
      </c>
      <c r="F1598">
        <v>8.9749999999999996</v>
      </c>
      <c r="G1598">
        <v>10.24375</v>
      </c>
      <c r="H1598">
        <v>7.4458330000000004</v>
      </c>
      <c r="I1598">
        <v>9.9958329999999993</v>
      </c>
      <c r="J1598">
        <v>11.477083</v>
      </c>
      <c r="K1598" t="s">
        <v>34</v>
      </c>
      <c r="L1598" t="s">
        <v>34</v>
      </c>
      <c r="M1598" t="s">
        <v>34</v>
      </c>
      <c r="N1598" t="s">
        <v>34</v>
      </c>
      <c r="O1598" t="s">
        <v>34</v>
      </c>
      <c r="P1598" t="s">
        <v>34</v>
      </c>
    </row>
    <row r="1599" spans="1:16" x14ac:dyDescent="0.3">
      <c r="A1599">
        <v>41774</v>
      </c>
      <c r="B1599">
        <v>2014</v>
      </c>
      <c r="C1599">
        <v>5</v>
      </c>
      <c r="D1599">
        <v>17</v>
      </c>
      <c r="E1599">
        <v>8.7553190000000001</v>
      </c>
      <c r="F1599">
        <v>9.391667</v>
      </c>
      <c r="G1599">
        <v>9.9822919999999993</v>
      </c>
      <c r="H1599">
        <v>7.4989470000000003</v>
      </c>
      <c r="I1599">
        <v>9.9895829999999997</v>
      </c>
      <c r="J1599">
        <v>11.835417</v>
      </c>
      <c r="K1599" t="s">
        <v>34</v>
      </c>
      <c r="L1599" t="s">
        <v>34</v>
      </c>
      <c r="M1599" t="s">
        <v>34</v>
      </c>
      <c r="N1599" t="s">
        <v>34</v>
      </c>
      <c r="O1599" t="s">
        <v>34</v>
      </c>
      <c r="P1599" t="s">
        <v>34</v>
      </c>
    </row>
    <row r="1600" spans="1:16" x14ac:dyDescent="0.3">
      <c r="A1600">
        <v>41775</v>
      </c>
      <c r="B1600">
        <v>2014</v>
      </c>
      <c r="C1600">
        <v>5</v>
      </c>
      <c r="D1600">
        <v>18</v>
      </c>
      <c r="E1600">
        <v>8.2062500000000007</v>
      </c>
      <c r="F1600">
        <v>9.7208330000000007</v>
      </c>
      <c r="G1600">
        <v>9.3083329999999993</v>
      </c>
      <c r="H1600">
        <v>7.4916669999999996</v>
      </c>
      <c r="I1600">
        <v>9.4010420000000003</v>
      </c>
      <c r="J1600">
        <v>11.309374999999999</v>
      </c>
      <c r="K1600" t="s">
        <v>34</v>
      </c>
      <c r="L1600" t="s">
        <v>34</v>
      </c>
      <c r="M1600" t="s">
        <v>34</v>
      </c>
      <c r="N1600" t="s">
        <v>34</v>
      </c>
      <c r="O1600" t="s">
        <v>34</v>
      </c>
      <c r="P1600" t="s">
        <v>34</v>
      </c>
    </row>
    <row r="1601" spans="1:16" x14ac:dyDescent="0.3">
      <c r="A1601">
        <v>41776</v>
      </c>
      <c r="B1601">
        <v>2014</v>
      </c>
      <c r="C1601">
        <v>5</v>
      </c>
      <c r="D1601">
        <v>19</v>
      </c>
      <c r="E1601">
        <v>8.2105259999999998</v>
      </c>
      <c r="F1601">
        <v>9.3322920000000007</v>
      </c>
      <c r="G1601">
        <v>9.0385419999999996</v>
      </c>
      <c r="H1601">
        <v>7.5229169999999996</v>
      </c>
      <c r="I1601">
        <v>9.5802080000000007</v>
      </c>
      <c r="J1601">
        <v>10.842708</v>
      </c>
      <c r="K1601" t="s">
        <v>34</v>
      </c>
      <c r="L1601" t="s">
        <v>34</v>
      </c>
      <c r="M1601" t="s">
        <v>34</v>
      </c>
      <c r="N1601" t="s">
        <v>34</v>
      </c>
      <c r="O1601" t="s">
        <v>34</v>
      </c>
      <c r="P1601" t="s">
        <v>34</v>
      </c>
    </row>
    <row r="1602" spans="1:16" x14ac:dyDescent="0.3">
      <c r="A1602">
        <v>41777</v>
      </c>
      <c r="B1602">
        <v>2014</v>
      </c>
      <c r="C1602">
        <v>5</v>
      </c>
      <c r="D1602">
        <v>20</v>
      </c>
      <c r="E1602">
        <v>8.5697919999999996</v>
      </c>
      <c r="F1602">
        <v>9.2249999999999996</v>
      </c>
      <c r="G1602">
        <v>9.1156249999999996</v>
      </c>
      <c r="H1602">
        <v>7.5442109999999998</v>
      </c>
      <c r="I1602">
        <v>9.8083329999999993</v>
      </c>
      <c r="J1602">
        <v>11.311458</v>
      </c>
      <c r="K1602" t="s">
        <v>34</v>
      </c>
      <c r="L1602" t="s">
        <v>34</v>
      </c>
      <c r="M1602" t="s">
        <v>34</v>
      </c>
      <c r="N1602" t="s">
        <v>34</v>
      </c>
      <c r="O1602" t="s">
        <v>34</v>
      </c>
      <c r="P1602" t="s">
        <v>34</v>
      </c>
    </row>
    <row r="1603" spans="1:16" x14ac:dyDescent="0.3">
      <c r="A1603">
        <v>41778</v>
      </c>
      <c r="B1603">
        <v>2014</v>
      </c>
      <c r="C1603">
        <v>5</v>
      </c>
      <c r="D1603">
        <v>21</v>
      </c>
      <c r="E1603">
        <v>9.3031249999999996</v>
      </c>
      <c r="F1603">
        <v>9.688542</v>
      </c>
      <c r="G1603">
        <v>10.137499999999999</v>
      </c>
      <c r="H1603">
        <v>7.6621050000000004</v>
      </c>
      <c r="I1603">
        <v>10.440625000000001</v>
      </c>
      <c r="J1603">
        <v>12.053125</v>
      </c>
      <c r="K1603" t="s">
        <v>34</v>
      </c>
      <c r="L1603" t="s">
        <v>34</v>
      </c>
      <c r="M1603" t="s">
        <v>34</v>
      </c>
      <c r="N1603" t="s">
        <v>34</v>
      </c>
      <c r="O1603" t="s">
        <v>34</v>
      </c>
      <c r="P1603" t="s">
        <v>34</v>
      </c>
    </row>
    <row r="1604" spans="1:16" x14ac:dyDescent="0.3">
      <c r="A1604">
        <v>41779</v>
      </c>
      <c r="B1604">
        <v>2014</v>
      </c>
      <c r="C1604">
        <v>5</v>
      </c>
      <c r="D1604">
        <v>22</v>
      </c>
      <c r="E1604">
        <v>9.5677079999999997</v>
      </c>
      <c r="F1604">
        <v>10.355207999999999</v>
      </c>
      <c r="G1604">
        <v>10.572917</v>
      </c>
      <c r="H1604">
        <v>7.7833329999999998</v>
      </c>
      <c r="I1604">
        <v>10.646875</v>
      </c>
      <c r="J1604">
        <v>12.613542000000001</v>
      </c>
      <c r="K1604" t="s">
        <v>34</v>
      </c>
      <c r="L1604" t="s">
        <v>34</v>
      </c>
      <c r="M1604" t="s">
        <v>34</v>
      </c>
      <c r="N1604" t="s">
        <v>34</v>
      </c>
      <c r="O1604" t="s">
        <v>34</v>
      </c>
      <c r="P1604" t="s">
        <v>34</v>
      </c>
    </row>
    <row r="1605" spans="1:16" x14ac:dyDescent="0.3">
      <c r="A1605">
        <v>41780</v>
      </c>
      <c r="B1605">
        <v>2014</v>
      </c>
      <c r="C1605">
        <v>5</v>
      </c>
      <c r="D1605">
        <v>23</v>
      </c>
      <c r="E1605">
        <v>9.4927080000000004</v>
      </c>
      <c r="F1605">
        <v>10.507292</v>
      </c>
      <c r="G1605">
        <v>10.731249999999999</v>
      </c>
      <c r="H1605">
        <v>7.7416669999999996</v>
      </c>
      <c r="I1605">
        <v>10.1</v>
      </c>
      <c r="J1605">
        <v>12.567708</v>
      </c>
      <c r="K1605" t="s">
        <v>34</v>
      </c>
      <c r="L1605" t="s">
        <v>34</v>
      </c>
      <c r="M1605" t="s">
        <v>34</v>
      </c>
      <c r="N1605" t="s">
        <v>34</v>
      </c>
      <c r="O1605" t="s">
        <v>34</v>
      </c>
      <c r="P1605" t="s">
        <v>34</v>
      </c>
    </row>
    <row r="1606" spans="1:16" x14ac:dyDescent="0.3">
      <c r="A1606">
        <v>41781</v>
      </c>
      <c r="B1606">
        <v>2014</v>
      </c>
      <c r="C1606">
        <v>5</v>
      </c>
      <c r="D1606">
        <v>24</v>
      </c>
      <c r="E1606">
        <v>9.8552079999999993</v>
      </c>
      <c r="F1606">
        <v>10.377083000000001</v>
      </c>
      <c r="G1606">
        <v>11.06875</v>
      </c>
      <c r="H1606">
        <v>7.7791670000000002</v>
      </c>
      <c r="I1606">
        <v>10.69375</v>
      </c>
      <c r="J1606">
        <v>12.428125</v>
      </c>
      <c r="K1606" t="s">
        <v>34</v>
      </c>
      <c r="L1606" t="s">
        <v>34</v>
      </c>
      <c r="M1606" t="s">
        <v>34</v>
      </c>
      <c r="N1606" t="s">
        <v>34</v>
      </c>
      <c r="O1606" t="s">
        <v>34</v>
      </c>
      <c r="P1606" t="s">
        <v>34</v>
      </c>
    </row>
    <row r="1607" spans="1:16" x14ac:dyDescent="0.3">
      <c r="A1607">
        <v>41782</v>
      </c>
      <c r="B1607">
        <v>2014</v>
      </c>
      <c r="C1607">
        <v>5</v>
      </c>
      <c r="D1607">
        <v>25</v>
      </c>
      <c r="E1607">
        <v>9.7249999999999996</v>
      </c>
      <c r="F1607">
        <v>10.46875</v>
      </c>
      <c r="G1607">
        <v>10.971875000000001</v>
      </c>
      <c r="H1607">
        <v>7.8468749999999998</v>
      </c>
      <c r="I1607">
        <v>10.535417000000001</v>
      </c>
      <c r="J1607">
        <v>12.870832999999999</v>
      </c>
      <c r="K1607" t="s">
        <v>34</v>
      </c>
      <c r="L1607" t="s">
        <v>34</v>
      </c>
      <c r="M1607" t="s">
        <v>34</v>
      </c>
      <c r="N1607" t="s">
        <v>34</v>
      </c>
      <c r="O1607" t="s">
        <v>34</v>
      </c>
      <c r="P1607" t="s">
        <v>34</v>
      </c>
    </row>
    <row r="1608" spans="1:16" x14ac:dyDescent="0.3">
      <c r="A1608">
        <v>41783</v>
      </c>
      <c r="B1608">
        <v>2014</v>
      </c>
      <c r="C1608">
        <v>5</v>
      </c>
      <c r="D1608">
        <v>26</v>
      </c>
      <c r="E1608">
        <v>9.6437500000000007</v>
      </c>
      <c r="F1608">
        <v>10.821875</v>
      </c>
      <c r="G1608">
        <v>11.219792</v>
      </c>
      <c r="H1608">
        <v>7.8843750000000004</v>
      </c>
      <c r="I1608">
        <v>10.670833</v>
      </c>
      <c r="J1608">
        <v>13.113542000000001</v>
      </c>
      <c r="K1608" t="s">
        <v>34</v>
      </c>
      <c r="L1608" t="s">
        <v>34</v>
      </c>
      <c r="M1608" t="s">
        <v>34</v>
      </c>
      <c r="N1608" t="s">
        <v>34</v>
      </c>
      <c r="O1608" t="s">
        <v>34</v>
      </c>
      <c r="P1608" t="s">
        <v>34</v>
      </c>
    </row>
    <row r="1609" spans="1:16" x14ac:dyDescent="0.3">
      <c r="A1609">
        <v>41784</v>
      </c>
      <c r="B1609">
        <v>2014</v>
      </c>
      <c r="C1609">
        <v>5</v>
      </c>
      <c r="D1609">
        <v>27</v>
      </c>
      <c r="E1609">
        <v>9.141667</v>
      </c>
      <c r="F1609">
        <v>10.465624999999999</v>
      </c>
      <c r="G1609">
        <v>10.260417</v>
      </c>
      <c r="H1609">
        <v>7.844792</v>
      </c>
      <c r="I1609">
        <v>10.141667</v>
      </c>
      <c r="J1609">
        <v>12.286458</v>
      </c>
      <c r="K1609" t="s">
        <v>34</v>
      </c>
      <c r="L1609" t="s">
        <v>34</v>
      </c>
      <c r="M1609" t="s">
        <v>34</v>
      </c>
      <c r="N1609" t="s">
        <v>34</v>
      </c>
      <c r="O1609" t="s">
        <v>34</v>
      </c>
      <c r="P1609" t="s">
        <v>34</v>
      </c>
    </row>
    <row r="1610" spans="1:16" x14ac:dyDescent="0.3">
      <c r="A1610">
        <v>41785</v>
      </c>
      <c r="B1610">
        <v>2014</v>
      </c>
      <c r="C1610">
        <v>5</v>
      </c>
      <c r="D1610">
        <v>28</v>
      </c>
      <c r="E1610">
        <v>8.3093749999999993</v>
      </c>
      <c r="F1610">
        <v>10.956250000000001</v>
      </c>
      <c r="G1610">
        <v>9.4604169999999996</v>
      </c>
      <c r="H1610">
        <v>7.8510419999999996</v>
      </c>
      <c r="I1610">
        <v>9.5687499999999996</v>
      </c>
      <c r="J1610">
        <v>11.740625</v>
      </c>
      <c r="K1610" t="s">
        <v>34</v>
      </c>
      <c r="L1610" t="s">
        <v>34</v>
      </c>
      <c r="M1610" t="s">
        <v>34</v>
      </c>
      <c r="N1610" t="s">
        <v>34</v>
      </c>
      <c r="O1610" t="s">
        <v>34</v>
      </c>
      <c r="P1610" t="s">
        <v>34</v>
      </c>
    </row>
    <row r="1611" spans="1:16" x14ac:dyDescent="0.3">
      <c r="A1611">
        <v>41786</v>
      </c>
      <c r="B1611">
        <v>2014</v>
      </c>
      <c r="C1611">
        <v>5</v>
      </c>
      <c r="D1611">
        <v>29</v>
      </c>
      <c r="E1611">
        <v>8.7427080000000004</v>
      </c>
      <c r="F1611">
        <v>10.628125000000001</v>
      </c>
      <c r="G1611">
        <v>9.8072920000000003</v>
      </c>
      <c r="H1611">
        <v>7.9249999999999998</v>
      </c>
      <c r="I1611">
        <v>10.31875</v>
      </c>
      <c r="J1611">
        <v>11.643750000000001</v>
      </c>
      <c r="K1611" t="s">
        <v>34</v>
      </c>
      <c r="L1611" t="s">
        <v>34</v>
      </c>
      <c r="M1611" t="s">
        <v>34</v>
      </c>
      <c r="N1611" t="s">
        <v>34</v>
      </c>
      <c r="O1611" t="s">
        <v>34</v>
      </c>
      <c r="P1611" t="s">
        <v>34</v>
      </c>
    </row>
    <row r="1612" spans="1:16" x14ac:dyDescent="0.3">
      <c r="A1612">
        <v>41787</v>
      </c>
      <c r="B1612">
        <v>2014</v>
      </c>
      <c r="C1612">
        <v>5</v>
      </c>
      <c r="D1612">
        <v>30</v>
      </c>
      <c r="E1612">
        <v>9.266667</v>
      </c>
      <c r="F1612">
        <v>11.177083</v>
      </c>
      <c r="G1612">
        <v>10.540625</v>
      </c>
      <c r="H1612">
        <v>7.9416669999999998</v>
      </c>
      <c r="I1612">
        <v>10.722917000000001</v>
      </c>
      <c r="J1612">
        <v>12.778124999999999</v>
      </c>
      <c r="K1612" t="s">
        <v>34</v>
      </c>
      <c r="L1612" t="s">
        <v>34</v>
      </c>
      <c r="M1612" t="s">
        <v>34</v>
      </c>
      <c r="N1612" t="s">
        <v>34</v>
      </c>
      <c r="O1612" t="s">
        <v>34</v>
      </c>
      <c r="P1612" t="s">
        <v>34</v>
      </c>
    </row>
    <row r="1613" spans="1:16" x14ac:dyDescent="0.3">
      <c r="A1613">
        <v>41788</v>
      </c>
      <c r="B1613">
        <v>2014</v>
      </c>
      <c r="C1613">
        <v>5</v>
      </c>
      <c r="D1613">
        <v>31</v>
      </c>
      <c r="E1613">
        <v>9.6781249999999996</v>
      </c>
      <c r="F1613">
        <v>10.927083</v>
      </c>
      <c r="G1613">
        <v>11.24375</v>
      </c>
      <c r="H1613">
        <v>7.9812500000000002</v>
      </c>
      <c r="I1613">
        <v>11.035417000000001</v>
      </c>
      <c r="J1613">
        <v>13.25625</v>
      </c>
      <c r="K1613" t="s">
        <v>34</v>
      </c>
      <c r="L1613" t="s">
        <v>34</v>
      </c>
      <c r="M1613" t="s">
        <v>34</v>
      </c>
      <c r="N1613" t="s">
        <v>34</v>
      </c>
      <c r="O1613" t="s">
        <v>34</v>
      </c>
      <c r="P1613" t="s">
        <v>34</v>
      </c>
    </row>
    <row r="1614" spans="1:16" x14ac:dyDescent="0.3">
      <c r="A1614">
        <v>41789</v>
      </c>
      <c r="B1614">
        <v>2014</v>
      </c>
      <c r="C1614">
        <v>6</v>
      </c>
      <c r="D1614">
        <v>1</v>
      </c>
      <c r="E1614">
        <v>9.7135420000000003</v>
      </c>
      <c r="F1614">
        <v>11.361458000000001</v>
      </c>
      <c r="G1614">
        <v>11.609375</v>
      </c>
      <c r="H1614">
        <v>8.1</v>
      </c>
      <c r="I1614">
        <v>11.148958</v>
      </c>
      <c r="J1614">
        <v>13.010417</v>
      </c>
      <c r="K1614" t="s">
        <v>34</v>
      </c>
      <c r="L1614" t="s">
        <v>34</v>
      </c>
      <c r="M1614" t="s">
        <v>34</v>
      </c>
      <c r="N1614" t="s">
        <v>34</v>
      </c>
      <c r="O1614" t="s">
        <v>34</v>
      </c>
      <c r="P1614" t="s">
        <v>34</v>
      </c>
    </row>
    <row r="1615" spans="1:16" x14ac:dyDescent="0.3">
      <c r="A1615">
        <v>41790</v>
      </c>
      <c r="B1615">
        <v>2014</v>
      </c>
      <c r="C1615">
        <v>6</v>
      </c>
      <c r="D1615">
        <v>2</v>
      </c>
      <c r="E1615">
        <v>10.050000000000001</v>
      </c>
      <c r="F1615">
        <v>11.302083</v>
      </c>
      <c r="G1615">
        <v>11.99375</v>
      </c>
      <c r="H1615">
        <v>8.108333</v>
      </c>
      <c r="I1615">
        <v>11.44375</v>
      </c>
      <c r="J1615">
        <v>13.69375</v>
      </c>
      <c r="K1615" t="s">
        <v>34</v>
      </c>
      <c r="L1615" t="s">
        <v>34</v>
      </c>
      <c r="M1615" t="s">
        <v>34</v>
      </c>
      <c r="N1615" t="s">
        <v>34</v>
      </c>
      <c r="O1615" t="s">
        <v>34</v>
      </c>
      <c r="P1615" t="s">
        <v>34</v>
      </c>
    </row>
    <row r="1616" spans="1:16" x14ac:dyDescent="0.3">
      <c r="A1616">
        <v>41791</v>
      </c>
      <c r="B1616">
        <v>2014</v>
      </c>
      <c r="C1616">
        <v>6</v>
      </c>
      <c r="D1616">
        <v>3</v>
      </c>
      <c r="E1616">
        <v>10.1</v>
      </c>
      <c r="F1616">
        <v>11.004167000000001</v>
      </c>
      <c r="G1616">
        <v>12.360417</v>
      </c>
      <c r="H1616">
        <v>8.1010419999999996</v>
      </c>
      <c r="I1616">
        <v>11.176042000000001</v>
      </c>
      <c r="J1616">
        <v>13.245832999999999</v>
      </c>
      <c r="K1616" t="s">
        <v>34</v>
      </c>
      <c r="L1616" t="s">
        <v>34</v>
      </c>
      <c r="M1616" t="s">
        <v>34</v>
      </c>
      <c r="N1616" t="s">
        <v>34</v>
      </c>
      <c r="O1616" t="s">
        <v>34</v>
      </c>
      <c r="P1616" t="s">
        <v>34</v>
      </c>
    </row>
    <row r="1617" spans="1:16" x14ac:dyDescent="0.3">
      <c r="A1617">
        <v>41792</v>
      </c>
      <c r="B1617">
        <v>2014</v>
      </c>
      <c r="C1617">
        <v>6</v>
      </c>
      <c r="D1617">
        <v>4</v>
      </c>
      <c r="E1617">
        <v>9.765625</v>
      </c>
      <c r="F1617">
        <v>11.091666999999999</v>
      </c>
      <c r="G1617">
        <v>11.682292</v>
      </c>
      <c r="H1617">
        <v>8.1010419999999996</v>
      </c>
      <c r="I1617">
        <v>11.326041999999999</v>
      </c>
      <c r="J1617">
        <v>13.220833000000001</v>
      </c>
      <c r="K1617" t="s">
        <v>34</v>
      </c>
      <c r="L1617" t="s">
        <v>34</v>
      </c>
      <c r="M1617" t="s">
        <v>34</v>
      </c>
      <c r="N1617" t="s">
        <v>34</v>
      </c>
      <c r="O1617" t="s">
        <v>34</v>
      </c>
      <c r="P1617" t="s">
        <v>34</v>
      </c>
    </row>
    <row r="1618" spans="1:16" x14ac:dyDescent="0.3">
      <c r="A1618">
        <v>41793</v>
      </c>
      <c r="B1618">
        <v>2014</v>
      </c>
      <c r="C1618">
        <v>6</v>
      </c>
      <c r="D1618">
        <v>5</v>
      </c>
      <c r="E1618">
        <v>10.025</v>
      </c>
      <c r="F1618">
        <v>11.1</v>
      </c>
      <c r="G1618">
        <v>12.081250000000001</v>
      </c>
      <c r="H1618">
        <v>8.0072919999999996</v>
      </c>
      <c r="I1618">
        <v>11.335417</v>
      </c>
      <c r="J1618">
        <v>13.871874999999999</v>
      </c>
      <c r="K1618" t="s">
        <v>34</v>
      </c>
      <c r="L1618" t="s">
        <v>34</v>
      </c>
      <c r="M1618" t="s">
        <v>34</v>
      </c>
      <c r="N1618" t="s">
        <v>34</v>
      </c>
      <c r="O1618" t="s">
        <v>34</v>
      </c>
      <c r="P1618" t="s">
        <v>34</v>
      </c>
    </row>
    <row r="1619" spans="1:16" x14ac:dyDescent="0.3">
      <c r="A1619">
        <v>41794</v>
      </c>
      <c r="B1619">
        <v>2014</v>
      </c>
      <c r="C1619">
        <v>6</v>
      </c>
      <c r="D1619">
        <v>6</v>
      </c>
      <c r="E1619">
        <v>9.9958329999999993</v>
      </c>
      <c r="F1619">
        <v>11.314583000000001</v>
      </c>
      <c r="G1619">
        <v>11.983333</v>
      </c>
      <c r="H1619">
        <v>7.9835050000000001</v>
      </c>
      <c r="I1619">
        <v>11.051042000000001</v>
      </c>
      <c r="J1619">
        <v>13.629167000000001</v>
      </c>
      <c r="K1619" t="s">
        <v>34</v>
      </c>
      <c r="L1619" t="s">
        <v>34</v>
      </c>
      <c r="M1619" t="s">
        <v>34</v>
      </c>
      <c r="N1619" t="s">
        <v>34</v>
      </c>
      <c r="O1619" t="s">
        <v>34</v>
      </c>
      <c r="P1619" t="s">
        <v>34</v>
      </c>
    </row>
    <row r="1620" spans="1:16" x14ac:dyDescent="0.3">
      <c r="A1620">
        <v>41795</v>
      </c>
      <c r="B1620">
        <v>2014</v>
      </c>
      <c r="C1620">
        <v>6</v>
      </c>
      <c r="D1620">
        <v>7</v>
      </c>
      <c r="E1620">
        <v>10.097917000000001</v>
      </c>
      <c r="F1620">
        <v>11.302083</v>
      </c>
      <c r="G1620">
        <v>12.098958</v>
      </c>
      <c r="H1620">
        <v>8.030208</v>
      </c>
      <c r="I1620">
        <v>11.170833</v>
      </c>
      <c r="J1620">
        <v>13.602083</v>
      </c>
      <c r="K1620" t="s">
        <v>34</v>
      </c>
      <c r="L1620" t="s">
        <v>34</v>
      </c>
      <c r="M1620" t="s">
        <v>34</v>
      </c>
      <c r="N1620" t="s">
        <v>34</v>
      </c>
      <c r="O1620" t="s">
        <v>34</v>
      </c>
      <c r="P1620" t="s">
        <v>34</v>
      </c>
    </row>
    <row r="1621" spans="1:16" x14ac:dyDescent="0.3">
      <c r="A1621">
        <v>41796</v>
      </c>
      <c r="B1621">
        <v>2014</v>
      </c>
      <c r="C1621">
        <v>6</v>
      </c>
      <c r="D1621">
        <v>8</v>
      </c>
      <c r="E1621">
        <v>10.394792000000001</v>
      </c>
      <c r="F1621">
        <v>11.436458</v>
      </c>
      <c r="G1621">
        <v>12.657292</v>
      </c>
      <c r="H1621">
        <v>8.047917</v>
      </c>
      <c r="I1621">
        <v>11.4375</v>
      </c>
      <c r="J1621">
        <v>13.982291999999999</v>
      </c>
      <c r="K1621" t="s">
        <v>34</v>
      </c>
      <c r="L1621" t="s">
        <v>34</v>
      </c>
      <c r="M1621" t="s">
        <v>34</v>
      </c>
      <c r="N1621" t="s">
        <v>34</v>
      </c>
      <c r="O1621" t="s">
        <v>34</v>
      </c>
      <c r="P1621" t="s">
        <v>34</v>
      </c>
    </row>
    <row r="1622" spans="1:16" x14ac:dyDescent="0.3">
      <c r="A1622">
        <v>41797</v>
      </c>
      <c r="B1622">
        <v>2014</v>
      </c>
      <c r="C1622">
        <v>6</v>
      </c>
      <c r="D1622">
        <v>9</v>
      </c>
      <c r="E1622">
        <v>10.547917</v>
      </c>
      <c r="F1622">
        <v>11.577083</v>
      </c>
      <c r="G1622">
        <v>13.1</v>
      </c>
      <c r="H1622">
        <v>8.0510420000000007</v>
      </c>
      <c r="I1622">
        <v>11.570833</v>
      </c>
      <c r="J1622">
        <v>14.302083</v>
      </c>
      <c r="K1622" t="s">
        <v>34</v>
      </c>
      <c r="L1622" t="s">
        <v>34</v>
      </c>
      <c r="M1622" t="s">
        <v>34</v>
      </c>
      <c r="N1622" t="s">
        <v>34</v>
      </c>
      <c r="O1622" t="s">
        <v>34</v>
      </c>
      <c r="P1622" t="s">
        <v>34</v>
      </c>
    </row>
    <row r="1623" spans="1:16" x14ac:dyDescent="0.3">
      <c r="A1623">
        <v>41798</v>
      </c>
      <c r="B1623">
        <v>2014</v>
      </c>
      <c r="C1623">
        <v>6</v>
      </c>
      <c r="D1623">
        <v>10</v>
      </c>
      <c r="E1623">
        <v>10.195833</v>
      </c>
      <c r="F1623">
        <v>11.5625</v>
      </c>
      <c r="G1623">
        <v>12.679167</v>
      </c>
      <c r="H1623">
        <v>8.0645830000000007</v>
      </c>
      <c r="I1623">
        <v>11.505208</v>
      </c>
      <c r="J1623">
        <v>14.090624999999999</v>
      </c>
      <c r="K1623" t="s">
        <v>34</v>
      </c>
      <c r="L1623" t="s">
        <v>34</v>
      </c>
      <c r="M1623" t="s">
        <v>34</v>
      </c>
      <c r="N1623" t="s">
        <v>34</v>
      </c>
      <c r="O1623" t="s">
        <v>34</v>
      </c>
      <c r="P1623" t="s">
        <v>34</v>
      </c>
    </row>
    <row r="1624" spans="1:16" x14ac:dyDescent="0.3">
      <c r="A1624">
        <v>41799</v>
      </c>
      <c r="B1624">
        <v>2014</v>
      </c>
      <c r="C1624">
        <v>6</v>
      </c>
      <c r="D1624">
        <v>11</v>
      </c>
      <c r="E1624">
        <v>10.110417</v>
      </c>
      <c r="F1624">
        <v>11.604167</v>
      </c>
      <c r="G1624">
        <v>12.495832999999999</v>
      </c>
      <c r="H1624">
        <v>8.0895829999999993</v>
      </c>
      <c r="I1624">
        <v>11.358333</v>
      </c>
      <c r="J1624">
        <v>14.003125000000001</v>
      </c>
      <c r="K1624" t="s">
        <v>34</v>
      </c>
      <c r="L1624" t="s">
        <v>34</v>
      </c>
      <c r="M1624" t="s">
        <v>34</v>
      </c>
      <c r="N1624" t="s">
        <v>34</v>
      </c>
      <c r="O1624" t="s">
        <v>34</v>
      </c>
      <c r="P1624" t="s">
        <v>34</v>
      </c>
    </row>
    <row r="1625" spans="1:16" x14ac:dyDescent="0.3">
      <c r="A1625">
        <v>41800</v>
      </c>
      <c r="B1625">
        <v>2014</v>
      </c>
      <c r="C1625">
        <v>6</v>
      </c>
      <c r="D1625">
        <v>12</v>
      </c>
      <c r="E1625">
        <v>9.671875</v>
      </c>
      <c r="F1625">
        <v>11.161458</v>
      </c>
      <c r="G1625">
        <v>12.444792</v>
      </c>
      <c r="H1625">
        <v>8.109375</v>
      </c>
      <c r="I1625">
        <v>10.748958</v>
      </c>
      <c r="J1625">
        <v>13.263541999999999</v>
      </c>
      <c r="K1625" t="s">
        <v>34</v>
      </c>
      <c r="L1625" t="s">
        <v>34</v>
      </c>
      <c r="M1625" t="s">
        <v>34</v>
      </c>
      <c r="N1625" t="s">
        <v>34</v>
      </c>
      <c r="O1625" t="s">
        <v>34</v>
      </c>
      <c r="P1625" t="s">
        <v>34</v>
      </c>
    </row>
    <row r="1626" spans="1:16" x14ac:dyDescent="0.3">
      <c r="A1626">
        <v>41801</v>
      </c>
      <c r="B1626">
        <v>2014</v>
      </c>
      <c r="C1626">
        <v>6</v>
      </c>
      <c r="D1626">
        <v>13</v>
      </c>
      <c r="E1626">
        <v>8.7479169999999993</v>
      </c>
      <c r="F1626">
        <v>11.085417</v>
      </c>
      <c r="G1626">
        <v>11.035417000000001</v>
      </c>
      <c r="H1626">
        <v>8.0855669999999993</v>
      </c>
      <c r="I1626">
        <v>10.0875</v>
      </c>
      <c r="J1626">
        <v>11.792707999999999</v>
      </c>
      <c r="K1626" t="s">
        <v>34</v>
      </c>
      <c r="L1626" t="s">
        <v>34</v>
      </c>
      <c r="M1626" t="s">
        <v>34</v>
      </c>
      <c r="N1626" t="s">
        <v>34</v>
      </c>
      <c r="O1626" t="s">
        <v>34</v>
      </c>
      <c r="P1626" t="s">
        <v>34</v>
      </c>
    </row>
    <row r="1627" spans="1:16" x14ac:dyDescent="0.3">
      <c r="A1627">
        <v>41802</v>
      </c>
      <c r="B1627">
        <v>2014</v>
      </c>
      <c r="C1627">
        <v>6</v>
      </c>
      <c r="D1627">
        <v>14</v>
      </c>
      <c r="E1627">
        <v>9.1312499999999996</v>
      </c>
      <c r="F1627">
        <v>10.15625</v>
      </c>
      <c r="G1627">
        <v>10.527082999999999</v>
      </c>
      <c r="H1627">
        <v>8.1156249999999996</v>
      </c>
      <c r="I1627">
        <v>10.077083</v>
      </c>
      <c r="J1627">
        <v>11.538542</v>
      </c>
      <c r="K1627" t="s">
        <v>34</v>
      </c>
      <c r="L1627" t="s">
        <v>34</v>
      </c>
      <c r="M1627" t="s">
        <v>34</v>
      </c>
      <c r="N1627" t="s">
        <v>34</v>
      </c>
      <c r="O1627" t="s">
        <v>34</v>
      </c>
      <c r="P1627" t="s">
        <v>34</v>
      </c>
    </row>
    <row r="1628" spans="1:16" x14ac:dyDescent="0.3">
      <c r="A1628">
        <v>41803</v>
      </c>
      <c r="B1628">
        <v>2014</v>
      </c>
      <c r="C1628">
        <v>6</v>
      </c>
      <c r="D1628">
        <v>15</v>
      </c>
      <c r="E1628">
        <v>8.7572919999999996</v>
      </c>
      <c r="F1628">
        <v>10.720833000000001</v>
      </c>
      <c r="G1628">
        <v>10.471875000000001</v>
      </c>
      <c r="H1628">
        <v>8.1291670000000007</v>
      </c>
      <c r="I1628">
        <v>10.015625</v>
      </c>
      <c r="J1628">
        <v>11.783333000000001</v>
      </c>
      <c r="K1628" t="s">
        <v>34</v>
      </c>
      <c r="L1628" t="s">
        <v>34</v>
      </c>
      <c r="M1628" t="s">
        <v>34</v>
      </c>
      <c r="N1628" t="s">
        <v>34</v>
      </c>
      <c r="O1628" t="s">
        <v>34</v>
      </c>
      <c r="P1628" t="s">
        <v>34</v>
      </c>
    </row>
    <row r="1629" spans="1:16" x14ac:dyDescent="0.3">
      <c r="A1629">
        <v>41804</v>
      </c>
      <c r="B1629">
        <v>2014</v>
      </c>
      <c r="C1629">
        <v>6</v>
      </c>
      <c r="D1629">
        <v>16</v>
      </c>
      <c r="E1629">
        <v>8.391667</v>
      </c>
      <c r="F1629">
        <v>11.043749999999999</v>
      </c>
      <c r="G1629">
        <v>10.023958</v>
      </c>
      <c r="H1629">
        <v>8.1427080000000007</v>
      </c>
      <c r="I1629">
        <v>9.9395830000000007</v>
      </c>
      <c r="J1629">
        <v>11.455208000000001</v>
      </c>
      <c r="K1629" t="s">
        <v>34</v>
      </c>
      <c r="L1629" t="s">
        <v>34</v>
      </c>
      <c r="M1629" t="s">
        <v>34</v>
      </c>
      <c r="N1629" t="s">
        <v>34</v>
      </c>
      <c r="O1629" t="s">
        <v>34</v>
      </c>
      <c r="P1629" t="s">
        <v>34</v>
      </c>
    </row>
    <row r="1630" spans="1:16" x14ac:dyDescent="0.3">
      <c r="A1630">
        <v>41805</v>
      </c>
      <c r="B1630">
        <v>2014</v>
      </c>
      <c r="C1630">
        <v>6</v>
      </c>
      <c r="D1630">
        <v>17</v>
      </c>
      <c r="E1630">
        <v>7.8177079999999997</v>
      </c>
      <c r="F1630">
        <v>10.86875</v>
      </c>
      <c r="G1630">
        <v>9.171875</v>
      </c>
      <c r="H1630">
        <v>8.1875</v>
      </c>
      <c r="I1630">
        <v>9.5114579999999993</v>
      </c>
      <c r="J1630">
        <v>11.073957999999999</v>
      </c>
      <c r="K1630" t="s">
        <v>34</v>
      </c>
      <c r="L1630" t="s">
        <v>34</v>
      </c>
      <c r="M1630" t="s">
        <v>34</v>
      </c>
      <c r="N1630" t="s">
        <v>34</v>
      </c>
      <c r="O1630" t="s">
        <v>34</v>
      </c>
      <c r="P1630" t="s">
        <v>34</v>
      </c>
    </row>
    <row r="1631" spans="1:16" x14ac:dyDescent="0.3">
      <c r="A1631">
        <v>41806</v>
      </c>
      <c r="B1631">
        <v>2014</v>
      </c>
      <c r="C1631">
        <v>6</v>
      </c>
      <c r="D1631">
        <v>18</v>
      </c>
      <c r="E1631">
        <v>9.109375</v>
      </c>
      <c r="F1631">
        <v>10.741667</v>
      </c>
      <c r="G1631">
        <v>10.442708</v>
      </c>
      <c r="H1631">
        <v>8.483333</v>
      </c>
      <c r="I1631">
        <v>10.736458000000001</v>
      </c>
      <c r="J1631">
        <v>11.897917</v>
      </c>
      <c r="K1631" t="s">
        <v>34</v>
      </c>
      <c r="L1631" t="s">
        <v>34</v>
      </c>
      <c r="M1631" t="s">
        <v>34</v>
      </c>
      <c r="N1631" t="s">
        <v>34</v>
      </c>
      <c r="O1631" t="s">
        <v>34</v>
      </c>
      <c r="P1631" t="s">
        <v>34</v>
      </c>
    </row>
    <row r="1632" spans="1:16" x14ac:dyDescent="0.3">
      <c r="A1632">
        <v>41807</v>
      </c>
      <c r="B1632">
        <v>2014</v>
      </c>
      <c r="C1632">
        <v>6</v>
      </c>
      <c r="D1632">
        <v>19</v>
      </c>
      <c r="E1632">
        <v>9.7427080000000004</v>
      </c>
      <c r="F1632">
        <v>10.785417000000001</v>
      </c>
      <c r="G1632">
        <v>11.420833</v>
      </c>
      <c r="H1632">
        <v>8.5416670000000003</v>
      </c>
      <c r="I1632">
        <v>11.296875</v>
      </c>
      <c r="J1632">
        <v>13.675000000000001</v>
      </c>
      <c r="K1632" t="s">
        <v>34</v>
      </c>
      <c r="L1632" t="s">
        <v>34</v>
      </c>
      <c r="M1632" t="s">
        <v>34</v>
      </c>
      <c r="N1632" t="s">
        <v>34</v>
      </c>
      <c r="O1632" t="s">
        <v>34</v>
      </c>
      <c r="P1632" t="s">
        <v>34</v>
      </c>
    </row>
    <row r="1633" spans="1:16" x14ac:dyDescent="0.3">
      <c r="A1633">
        <v>41808</v>
      </c>
      <c r="B1633">
        <v>2014</v>
      </c>
      <c r="C1633">
        <v>6</v>
      </c>
      <c r="D1633">
        <v>20</v>
      </c>
      <c r="E1633">
        <v>10.282292</v>
      </c>
      <c r="F1633">
        <v>11.202083</v>
      </c>
      <c r="G1633">
        <v>12.363542000000001</v>
      </c>
      <c r="H1633">
        <v>8.6166669999999996</v>
      </c>
      <c r="I1633">
        <v>11.540625</v>
      </c>
      <c r="J1633">
        <v>14.084375</v>
      </c>
      <c r="K1633" t="s">
        <v>34</v>
      </c>
      <c r="L1633" t="s">
        <v>34</v>
      </c>
      <c r="M1633" t="s">
        <v>34</v>
      </c>
      <c r="N1633" t="s">
        <v>34</v>
      </c>
      <c r="O1633" t="s">
        <v>34</v>
      </c>
      <c r="P1633" t="s">
        <v>34</v>
      </c>
    </row>
    <row r="1634" spans="1:16" x14ac:dyDescent="0.3">
      <c r="A1634">
        <v>41809</v>
      </c>
      <c r="B1634">
        <v>2014</v>
      </c>
      <c r="C1634">
        <v>6</v>
      </c>
      <c r="D1634">
        <v>21</v>
      </c>
      <c r="E1634">
        <v>9.6863159999999997</v>
      </c>
      <c r="F1634">
        <v>11.617708</v>
      </c>
      <c r="G1634">
        <v>11.81875</v>
      </c>
      <c r="H1634">
        <v>8.4895829999999997</v>
      </c>
      <c r="I1634">
        <v>11.171875</v>
      </c>
      <c r="J1634">
        <v>13.696875</v>
      </c>
      <c r="K1634" t="s">
        <v>34</v>
      </c>
      <c r="L1634" t="s">
        <v>34</v>
      </c>
      <c r="M1634" t="s">
        <v>34</v>
      </c>
      <c r="N1634" t="s">
        <v>34</v>
      </c>
      <c r="O1634" t="s">
        <v>34</v>
      </c>
      <c r="P1634" t="s">
        <v>34</v>
      </c>
    </row>
    <row r="1635" spans="1:16" x14ac:dyDescent="0.3">
      <c r="A1635">
        <v>41810</v>
      </c>
      <c r="B1635">
        <v>2014</v>
      </c>
      <c r="C1635">
        <v>6</v>
      </c>
      <c r="D1635">
        <v>22</v>
      </c>
      <c r="E1635">
        <v>10.109375</v>
      </c>
      <c r="F1635">
        <v>11.935416999999999</v>
      </c>
      <c r="G1635">
        <v>12.358333</v>
      </c>
      <c r="H1635">
        <v>8.6</v>
      </c>
      <c r="I1635">
        <v>11.573957999999999</v>
      </c>
      <c r="J1635">
        <v>13.918749999999999</v>
      </c>
      <c r="K1635" t="s">
        <v>34</v>
      </c>
      <c r="L1635" t="s">
        <v>34</v>
      </c>
      <c r="M1635" t="s">
        <v>34</v>
      </c>
      <c r="N1635" t="s">
        <v>34</v>
      </c>
      <c r="O1635" t="s">
        <v>34</v>
      </c>
      <c r="P1635" t="s">
        <v>34</v>
      </c>
    </row>
    <row r="1636" spans="1:16" x14ac:dyDescent="0.3">
      <c r="A1636">
        <v>41811</v>
      </c>
      <c r="B1636">
        <v>2014</v>
      </c>
      <c r="C1636">
        <v>6</v>
      </c>
      <c r="D1636">
        <v>23</v>
      </c>
      <c r="E1636">
        <v>10.598958</v>
      </c>
      <c r="F1636">
        <v>11.99375</v>
      </c>
      <c r="G1636">
        <v>13.310416999999999</v>
      </c>
      <c r="H1636">
        <v>8.6614579999999997</v>
      </c>
      <c r="I1636">
        <v>11.967708</v>
      </c>
      <c r="J1636">
        <v>14.305208</v>
      </c>
      <c r="K1636" t="s">
        <v>34</v>
      </c>
      <c r="L1636" t="s">
        <v>34</v>
      </c>
      <c r="M1636" t="s">
        <v>34</v>
      </c>
      <c r="N1636" t="s">
        <v>34</v>
      </c>
      <c r="O1636" t="s">
        <v>34</v>
      </c>
      <c r="P1636" t="s">
        <v>34</v>
      </c>
    </row>
    <row r="1637" spans="1:16" x14ac:dyDescent="0.3">
      <c r="A1637">
        <v>41812</v>
      </c>
      <c r="B1637">
        <v>2014</v>
      </c>
      <c r="C1637">
        <v>6</v>
      </c>
      <c r="D1637">
        <v>24</v>
      </c>
      <c r="E1637">
        <v>10.722917000000001</v>
      </c>
      <c r="F1637">
        <v>11.763541999999999</v>
      </c>
      <c r="G1637">
        <v>12.988542000000001</v>
      </c>
      <c r="H1637">
        <v>8.59375</v>
      </c>
      <c r="I1637">
        <v>12.014583</v>
      </c>
      <c r="J1637">
        <v>14.629167000000001</v>
      </c>
      <c r="K1637" t="s">
        <v>34</v>
      </c>
      <c r="L1637" t="s">
        <v>34</v>
      </c>
      <c r="M1637" t="s">
        <v>34</v>
      </c>
      <c r="N1637" t="s">
        <v>34</v>
      </c>
      <c r="O1637" t="s">
        <v>34</v>
      </c>
      <c r="P1637" t="s">
        <v>34</v>
      </c>
    </row>
    <row r="1638" spans="1:16" x14ac:dyDescent="0.3">
      <c r="A1638">
        <v>41813</v>
      </c>
      <c r="B1638">
        <v>2014</v>
      </c>
      <c r="C1638">
        <v>6</v>
      </c>
      <c r="D1638">
        <v>25</v>
      </c>
      <c r="E1638">
        <v>9.5802080000000007</v>
      </c>
      <c r="F1638">
        <v>12.078125</v>
      </c>
      <c r="G1638">
        <v>12.446875</v>
      </c>
      <c r="H1638">
        <v>8.359375</v>
      </c>
      <c r="I1638">
        <v>10.9625</v>
      </c>
      <c r="J1638">
        <v>13.893750000000001</v>
      </c>
      <c r="K1638" t="s">
        <v>34</v>
      </c>
      <c r="L1638" t="s">
        <v>34</v>
      </c>
      <c r="M1638" t="s">
        <v>34</v>
      </c>
      <c r="N1638" t="s">
        <v>34</v>
      </c>
      <c r="O1638" t="s">
        <v>34</v>
      </c>
      <c r="P1638" t="s">
        <v>34</v>
      </c>
    </row>
    <row r="1639" spans="1:16" x14ac:dyDescent="0.3">
      <c r="A1639">
        <v>41814</v>
      </c>
      <c r="B1639">
        <v>2014</v>
      </c>
      <c r="C1639">
        <v>6</v>
      </c>
      <c r="D1639">
        <v>26</v>
      </c>
      <c r="E1639">
        <v>9.7375000000000007</v>
      </c>
      <c r="F1639">
        <v>10.96875</v>
      </c>
      <c r="G1639">
        <v>12.544791999999999</v>
      </c>
      <c r="H1639">
        <v>8.46875</v>
      </c>
      <c r="I1639">
        <v>10.907609000000001</v>
      </c>
      <c r="J1639">
        <v>12.890625</v>
      </c>
      <c r="K1639" t="s">
        <v>34</v>
      </c>
      <c r="L1639" t="s">
        <v>34</v>
      </c>
      <c r="M1639" t="s">
        <v>34</v>
      </c>
      <c r="N1639" t="s">
        <v>34</v>
      </c>
      <c r="O1639" t="s">
        <v>34</v>
      </c>
      <c r="P1639" t="s">
        <v>34</v>
      </c>
    </row>
    <row r="1640" spans="1:16" x14ac:dyDescent="0.3">
      <c r="A1640">
        <v>41815</v>
      </c>
      <c r="B1640">
        <v>2014</v>
      </c>
      <c r="C1640">
        <v>6</v>
      </c>
      <c r="D1640">
        <v>27</v>
      </c>
      <c r="E1640">
        <v>9.8249999999999993</v>
      </c>
      <c r="F1640">
        <v>10.859375</v>
      </c>
      <c r="G1640">
        <v>12.192708</v>
      </c>
      <c r="H1640">
        <v>8.4406250000000007</v>
      </c>
      <c r="I1640">
        <v>10.761457999999999</v>
      </c>
      <c r="J1640">
        <v>13.102083</v>
      </c>
      <c r="K1640" t="s">
        <v>34</v>
      </c>
      <c r="L1640" t="s">
        <v>34</v>
      </c>
      <c r="M1640" t="s">
        <v>34</v>
      </c>
      <c r="N1640" t="s">
        <v>34</v>
      </c>
      <c r="O1640" t="s">
        <v>34</v>
      </c>
      <c r="P1640" t="s">
        <v>34</v>
      </c>
    </row>
    <row r="1641" spans="1:16" x14ac:dyDescent="0.3">
      <c r="A1641">
        <v>41816</v>
      </c>
      <c r="B1641">
        <v>2014</v>
      </c>
      <c r="C1641">
        <v>6</v>
      </c>
      <c r="D1641">
        <v>28</v>
      </c>
      <c r="E1641">
        <v>9.9770830000000004</v>
      </c>
      <c r="F1641">
        <v>10.639583</v>
      </c>
      <c r="G1641">
        <v>11.613542000000001</v>
      </c>
      <c r="H1641">
        <v>8.454167</v>
      </c>
      <c r="I1641">
        <v>11.033333000000001</v>
      </c>
      <c r="J1641">
        <v>13.185416999999999</v>
      </c>
      <c r="K1641" t="s">
        <v>34</v>
      </c>
      <c r="L1641" t="s">
        <v>34</v>
      </c>
      <c r="M1641" t="s">
        <v>34</v>
      </c>
      <c r="N1641" t="s">
        <v>34</v>
      </c>
      <c r="O1641" t="s">
        <v>34</v>
      </c>
      <c r="P1641" t="s">
        <v>34</v>
      </c>
    </row>
    <row r="1642" spans="1:16" x14ac:dyDescent="0.3">
      <c r="A1642">
        <v>41817</v>
      </c>
      <c r="B1642">
        <v>2014</v>
      </c>
      <c r="C1642">
        <v>6</v>
      </c>
      <c r="D1642">
        <v>29</v>
      </c>
      <c r="E1642">
        <v>10.55625</v>
      </c>
      <c r="F1642">
        <v>11.370832999999999</v>
      </c>
      <c r="G1642">
        <v>12.081250000000001</v>
      </c>
      <c r="H1642">
        <v>8.6458329999999997</v>
      </c>
      <c r="I1642">
        <v>11.794791999999999</v>
      </c>
      <c r="J1642">
        <v>13.996874999999999</v>
      </c>
      <c r="K1642" t="s">
        <v>34</v>
      </c>
      <c r="L1642" t="s">
        <v>34</v>
      </c>
      <c r="M1642" t="s">
        <v>34</v>
      </c>
      <c r="N1642" t="s">
        <v>34</v>
      </c>
      <c r="O1642" t="s">
        <v>34</v>
      </c>
      <c r="P1642" t="s">
        <v>34</v>
      </c>
    </row>
    <row r="1643" spans="1:16" x14ac:dyDescent="0.3">
      <c r="A1643">
        <v>41818</v>
      </c>
      <c r="B1643">
        <v>2014</v>
      </c>
      <c r="C1643">
        <v>6</v>
      </c>
      <c r="D1643">
        <v>30</v>
      </c>
      <c r="E1643">
        <v>10.627083000000001</v>
      </c>
      <c r="F1643">
        <v>11.733333</v>
      </c>
      <c r="G1643">
        <v>12.342708</v>
      </c>
      <c r="H1643">
        <v>8.6666670000000003</v>
      </c>
      <c r="I1643">
        <v>11.988542000000001</v>
      </c>
      <c r="J1643">
        <v>14.893750000000001</v>
      </c>
      <c r="K1643" t="s">
        <v>34</v>
      </c>
      <c r="L1643" t="s">
        <v>34</v>
      </c>
      <c r="M1643" t="s">
        <v>34</v>
      </c>
      <c r="N1643" t="s">
        <v>34</v>
      </c>
      <c r="O1643" t="s">
        <v>34</v>
      </c>
      <c r="P1643" t="s">
        <v>34</v>
      </c>
    </row>
    <row r="1644" spans="1:16" x14ac:dyDescent="0.3">
      <c r="A1644">
        <v>41819</v>
      </c>
      <c r="B1644">
        <v>2014</v>
      </c>
      <c r="C1644">
        <v>7</v>
      </c>
      <c r="D1644">
        <v>1</v>
      </c>
      <c r="E1644">
        <v>11.332292000000001</v>
      </c>
      <c r="F1644">
        <v>11.864583</v>
      </c>
      <c r="G1644">
        <v>13.573957999999999</v>
      </c>
      <c r="H1644">
        <v>8.7583330000000004</v>
      </c>
      <c r="I1644">
        <v>12.515625</v>
      </c>
      <c r="J1644">
        <v>15.633333</v>
      </c>
      <c r="K1644" t="s">
        <v>34</v>
      </c>
      <c r="L1644" t="s">
        <v>34</v>
      </c>
      <c r="M1644" t="s">
        <v>34</v>
      </c>
      <c r="N1644" t="s">
        <v>34</v>
      </c>
      <c r="O1644" t="s">
        <v>34</v>
      </c>
      <c r="P1644" t="s">
        <v>34</v>
      </c>
    </row>
    <row r="1645" spans="1:16" x14ac:dyDescent="0.3">
      <c r="A1645">
        <v>41820</v>
      </c>
      <c r="B1645">
        <v>2014</v>
      </c>
      <c r="C1645">
        <v>7</v>
      </c>
      <c r="D1645">
        <v>2</v>
      </c>
      <c r="E1645">
        <v>11.242708</v>
      </c>
      <c r="F1645">
        <v>12.328125</v>
      </c>
      <c r="G1645">
        <v>14.65625</v>
      </c>
      <c r="H1645">
        <v>8.7427080000000004</v>
      </c>
      <c r="I1645">
        <v>12.541667</v>
      </c>
      <c r="J1645">
        <v>16.408332999999999</v>
      </c>
      <c r="K1645" t="s">
        <v>34</v>
      </c>
      <c r="L1645" t="s">
        <v>34</v>
      </c>
      <c r="M1645" t="s">
        <v>34</v>
      </c>
      <c r="N1645" t="s">
        <v>34</v>
      </c>
      <c r="O1645" t="s">
        <v>34</v>
      </c>
      <c r="P1645" t="s">
        <v>34</v>
      </c>
    </row>
    <row r="1646" spans="1:16" x14ac:dyDescent="0.3">
      <c r="A1646">
        <v>41821</v>
      </c>
      <c r="B1646">
        <v>2014</v>
      </c>
      <c r="C1646">
        <v>7</v>
      </c>
      <c r="D1646">
        <v>3</v>
      </c>
      <c r="E1646">
        <v>11.44375</v>
      </c>
      <c r="F1646">
        <v>12.565625000000001</v>
      </c>
      <c r="G1646">
        <v>14.726042</v>
      </c>
      <c r="H1646">
        <v>8.7072920000000007</v>
      </c>
      <c r="I1646">
        <v>12.361458000000001</v>
      </c>
      <c r="J1646">
        <v>15.1625</v>
      </c>
      <c r="K1646" t="s">
        <v>34</v>
      </c>
      <c r="L1646" t="s">
        <v>34</v>
      </c>
      <c r="M1646" t="s">
        <v>34</v>
      </c>
      <c r="N1646" t="s">
        <v>34</v>
      </c>
      <c r="O1646" t="s">
        <v>34</v>
      </c>
      <c r="P1646" t="s">
        <v>34</v>
      </c>
    </row>
    <row r="1647" spans="1:16" x14ac:dyDescent="0.3">
      <c r="A1647">
        <v>41822</v>
      </c>
      <c r="B1647">
        <v>2014</v>
      </c>
      <c r="C1647">
        <v>7</v>
      </c>
      <c r="D1647">
        <v>4</v>
      </c>
      <c r="E1647">
        <v>11.30625</v>
      </c>
      <c r="F1647">
        <v>12.896875</v>
      </c>
      <c r="G1647">
        <v>14.578125</v>
      </c>
      <c r="H1647">
        <v>8.6791669999999996</v>
      </c>
      <c r="I1647">
        <v>12.541667</v>
      </c>
      <c r="J1647">
        <v>15.277082999999999</v>
      </c>
      <c r="K1647" t="s">
        <v>34</v>
      </c>
      <c r="L1647" t="s">
        <v>34</v>
      </c>
      <c r="M1647" t="s">
        <v>34</v>
      </c>
      <c r="N1647" t="s">
        <v>34</v>
      </c>
      <c r="O1647" t="s">
        <v>34</v>
      </c>
      <c r="P1647" t="s">
        <v>34</v>
      </c>
    </row>
    <row r="1648" spans="1:16" x14ac:dyDescent="0.3">
      <c r="A1648">
        <v>41823</v>
      </c>
      <c r="B1648">
        <v>2014</v>
      </c>
      <c r="C1648">
        <v>7</v>
      </c>
      <c r="D1648">
        <v>5</v>
      </c>
      <c r="E1648">
        <v>11.369792</v>
      </c>
      <c r="F1648">
        <v>13.063542</v>
      </c>
      <c r="G1648">
        <v>14.640625</v>
      </c>
      <c r="H1648">
        <v>8.686458</v>
      </c>
      <c r="I1648">
        <v>12.586458</v>
      </c>
      <c r="J1648">
        <v>16.026042</v>
      </c>
      <c r="K1648" t="s">
        <v>34</v>
      </c>
      <c r="L1648" t="s">
        <v>34</v>
      </c>
      <c r="M1648" t="s">
        <v>34</v>
      </c>
      <c r="N1648" t="s">
        <v>34</v>
      </c>
      <c r="O1648" t="s">
        <v>34</v>
      </c>
      <c r="P1648" t="s">
        <v>34</v>
      </c>
    </row>
    <row r="1649" spans="1:16" x14ac:dyDescent="0.3">
      <c r="A1649">
        <v>41824</v>
      </c>
      <c r="B1649">
        <v>2014</v>
      </c>
      <c r="C1649">
        <v>7</v>
      </c>
      <c r="D1649">
        <v>6</v>
      </c>
      <c r="E1649">
        <v>11.516667</v>
      </c>
      <c r="F1649">
        <v>13.19375</v>
      </c>
      <c r="G1649">
        <v>15.085417</v>
      </c>
      <c r="H1649">
        <v>8.7416669999999996</v>
      </c>
      <c r="I1649">
        <v>12.879167000000001</v>
      </c>
      <c r="J1649">
        <v>16.292708000000001</v>
      </c>
      <c r="K1649" t="s">
        <v>34</v>
      </c>
      <c r="L1649" t="s">
        <v>34</v>
      </c>
      <c r="M1649" t="s">
        <v>34</v>
      </c>
      <c r="N1649" t="s">
        <v>34</v>
      </c>
      <c r="O1649" t="s">
        <v>34</v>
      </c>
      <c r="P1649" t="s">
        <v>34</v>
      </c>
    </row>
    <row r="1650" spans="1:16" x14ac:dyDescent="0.3">
      <c r="A1650">
        <v>41825</v>
      </c>
      <c r="B1650">
        <v>2014</v>
      </c>
      <c r="C1650">
        <v>7</v>
      </c>
      <c r="D1650">
        <v>7</v>
      </c>
      <c r="E1650">
        <v>11.768750000000001</v>
      </c>
      <c r="F1650">
        <v>13.360417</v>
      </c>
      <c r="G1650">
        <v>15.713542</v>
      </c>
      <c r="H1650">
        <v>8.7729169999999996</v>
      </c>
      <c r="I1650">
        <v>13.278124999999999</v>
      </c>
      <c r="J1650">
        <v>16.882292</v>
      </c>
      <c r="K1650" t="s">
        <v>34</v>
      </c>
      <c r="L1650" t="s">
        <v>34</v>
      </c>
      <c r="M1650" t="s">
        <v>34</v>
      </c>
      <c r="N1650" t="s">
        <v>34</v>
      </c>
      <c r="O1650" t="s">
        <v>34</v>
      </c>
      <c r="P1650" t="s">
        <v>34</v>
      </c>
    </row>
    <row r="1651" spans="1:16" x14ac:dyDescent="0.3">
      <c r="A1651">
        <v>41826</v>
      </c>
      <c r="B1651">
        <v>2014</v>
      </c>
      <c r="C1651">
        <v>7</v>
      </c>
      <c r="D1651">
        <v>8</v>
      </c>
      <c r="E1651">
        <v>12.172632</v>
      </c>
      <c r="F1651">
        <v>13.176042000000001</v>
      </c>
      <c r="G1651">
        <v>16.546875</v>
      </c>
      <c r="H1651">
        <v>8.8062500000000004</v>
      </c>
      <c r="I1651">
        <v>13.423958000000001</v>
      </c>
      <c r="J1651">
        <v>17.257292</v>
      </c>
      <c r="K1651" t="s">
        <v>34</v>
      </c>
      <c r="L1651" t="s">
        <v>34</v>
      </c>
      <c r="M1651" t="s">
        <v>34</v>
      </c>
      <c r="N1651" t="s">
        <v>34</v>
      </c>
      <c r="O1651" t="s">
        <v>34</v>
      </c>
      <c r="P1651" t="s">
        <v>34</v>
      </c>
    </row>
    <row r="1652" spans="1:16" x14ac:dyDescent="0.3">
      <c r="A1652">
        <v>41827</v>
      </c>
      <c r="B1652">
        <v>2014</v>
      </c>
      <c r="C1652">
        <v>7</v>
      </c>
      <c r="D1652">
        <v>9</v>
      </c>
      <c r="E1652">
        <v>12.277894999999999</v>
      </c>
      <c r="F1652">
        <v>12.69375</v>
      </c>
      <c r="G1652">
        <v>17.016667000000002</v>
      </c>
      <c r="H1652">
        <v>8.8093749999999993</v>
      </c>
      <c r="I1652">
        <v>13.530208</v>
      </c>
      <c r="J1652">
        <v>17.361457999999999</v>
      </c>
      <c r="K1652" t="s">
        <v>34</v>
      </c>
      <c r="L1652" t="s">
        <v>34</v>
      </c>
      <c r="M1652" t="s">
        <v>34</v>
      </c>
      <c r="N1652" t="s">
        <v>34</v>
      </c>
      <c r="O1652" t="s">
        <v>34</v>
      </c>
      <c r="P1652" t="s">
        <v>34</v>
      </c>
    </row>
    <row r="1653" spans="1:16" x14ac:dyDescent="0.3">
      <c r="A1653">
        <v>41828</v>
      </c>
      <c r="B1653">
        <v>2014</v>
      </c>
      <c r="C1653">
        <v>7</v>
      </c>
      <c r="D1653">
        <v>10</v>
      </c>
      <c r="E1653">
        <v>11.887499999999999</v>
      </c>
      <c r="F1653">
        <v>12.954167</v>
      </c>
      <c r="G1653">
        <v>16.598958</v>
      </c>
      <c r="H1653">
        <v>8.7947919999999993</v>
      </c>
      <c r="I1653">
        <v>13.209375</v>
      </c>
      <c r="J1653">
        <v>17.211458</v>
      </c>
      <c r="K1653" t="s">
        <v>34</v>
      </c>
      <c r="L1653" t="s">
        <v>34</v>
      </c>
      <c r="M1653" t="s">
        <v>34</v>
      </c>
      <c r="N1653" t="s">
        <v>34</v>
      </c>
      <c r="O1653" t="s">
        <v>34</v>
      </c>
      <c r="P1653" t="s">
        <v>34</v>
      </c>
    </row>
    <row r="1654" spans="1:16" x14ac:dyDescent="0.3">
      <c r="A1654">
        <v>41829</v>
      </c>
      <c r="B1654">
        <v>2014</v>
      </c>
      <c r="C1654">
        <v>7</v>
      </c>
      <c r="D1654">
        <v>11</v>
      </c>
      <c r="E1654">
        <v>10.808332999999999</v>
      </c>
      <c r="F1654">
        <v>12.822917</v>
      </c>
      <c r="G1654">
        <v>15.696875</v>
      </c>
      <c r="H1654">
        <v>8.579167</v>
      </c>
      <c r="I1654">
        <v>12.035417000000001</v>
      </c>
      <c r="J1654">
        <v>15.858333</v>
      </c>
      <c r="K1654" t="s">
        <v>34</v>
      </c>
      <c r="L1654" t="s">
        <v>34</v>
      </c>
      <c r="M1654" t="s">
        <v>34</v>
      </c>
      <c r="N1654" t="s">
        <v>34</v>
      </c>
      <c r="O1654" t="s">
        <v>34</v>
      </c>
      <c r="P1654" t="s">
        <v>34</v>
      </c>
    </row>
    <row r="1655" spans="1:16" x14ac:dyDescent="0.3">
      <c r="A1655">
        <v>41830</v>
      </c>
      <c r="B1655">
        <v>2014</v>
      </c>
      <c r="C1655">
        <v>7</v>
      </c>
      <c r="D1655">
        <v>12</v>
      </c>
      <c r="E1655">
        <v>11.645833</v>
      </c>
      <c r="F1655">
        <v>12.880208</v>
      </c>
      <c r="G1655">
        <v>16.042708000000001</v>
      </c>
      <c r="H1655">
        <v>8.8145830000000007</v>
      </c>
      <c r="I1655">
        <v>12.926042000000001</v>
      </c>
      <c r="J1655">
        <v>15.43125</v>
      </c>
      <c r="K1655" t="s">
        <v>34</v>
      </c>
      <c r="L1655" t="s">
        <v>34</v>
      </c>
      <c r="M1655" t="s">
        <v>34</v>
      </c>
      <c r="N1655" t="s">
        <v>34</v>
      </c>
      <c r="O1655" t="s">
        <v>34</v>
      </c>
      <c r="P1655" t="s">
        <v>34</v>
      </c>
    </row>
    <row r="1656" spans="1:16" x14ac:dyDescent="0.3">
      <c r="A1656">
        <v>41831</v>
      </c>
      <c r="B1656">
        <v>2014</v>
      </c>
      <c r="C1656">
        <v>7</v>
      </c>
      <c r="D1656">
        <v>13</v>
      </c>
      <c r="E1656">
        <v>11.768750000000001</v>
      </c>
      <c r="F1656">
        <v>12.609375</v>
      </c>
      <c r="G1656">
        <v>16.729167</v>
      </c>
      <c r="H1656">
        <v>8.6999999999999993</v>
      </c>
      <c r="I1656">
        <v>12.793749999999999</v>
      </c>
      <c r="J1656">
        <v>16.423957999999999</v>
      </c>
      <c r="K1656" t="s">
        <v>34</v>
      </c>
      <c r="L1656" t="s">
        <v>34</v>
      </c>
      <c r="M1656" t="s">
        <v>34</v>
      </c>
      <c r="N1656" t="s">
        <v>34</v>
      </c>
      <c r="O1656" t="s">
        <v>34</v>
      </c>
      <c r="P1656" t="s">
        <v>34</v>
      </c>
    </row>
    <row r="1657" spans="1:16" x14ac:dyDescent="0.3">
      <c r="A1657">
        <v>41832</v>
      </c>
      <c r="B1657">
        <v>2014</v>
      </c>
      <c r="C1657">
        <v>7</v>
      </c>
      <c r="D1657">
        <v>14</v>
      </c>
      <c r="E1657">
        <v>12.347917000000001</v>
      </c>
      <c r="F1657">
        <v>12.407292</v>
      </c>
      <c r="G1657">
        <v>17.189582999999999</v>
      </c>
      <c r="H1657">
        <v>8.8718749999999993</v>
      </c>
      <c r="I1657">
        <v>13.517708000000001</v>
      </c>
      <c r="J1657">
        <v>16.436457999999998</v>
      </c>
      <c r="K1657" t="s">
        <v>34</v>
      </c>
      <c r="L1657" t="s">
        <v>34</v>
      </c>
      <c r="M1657" t="s">
        <v>34</v>
      </c>
      <c r="N1657" t="s">
        <v>34</v>
      </c>
      <c r="O1657" t="s">
        <v>34</v>
      </c>
      <c r="P1657" t="s">
        <v>34</v>
      </c>
    </row>
    <row r="1658" spans="1:16" x14ac:dyDescent="0.3">
      <c r="A1658">
        <v>41833</v>
      </c>
      <c r="B1658">
        <v>2014</v>
      </c>
      <c r="C1658">
        <v>7</v>
      </c>
      <c r="D1658">
        <v>15</v>
      </c>
      <c r="E1658">
        <v>12.225</v>
      </c>
      <c r="F1658">
        <v>13.136457999999999</v>
      </c>
      <c r="G1658">
        <v>17.401042</v>
      </c>
      <c r="H1658">
        <v>8.811458</v>
      </c>
      <c r="I1658">
        <v>13.589582999999999</v>
      </c>
      <c r="J1658">
        <v>17.446874999999999</v>
      </c>
      <c r="K1658" t="s">
        <v>34</v>
      </c>
      <c r="L1658" t="s">
        <v>34</v>
      </c>
      <c r="M1658" t="s">
        <v>34</v>
      </c>
      <c r="N1658" t="s">
        <v>34</v>
      </c>
      <c r="O1658" t="s">
        <v>34</v>
      </c>
      <c r="P1658" t="s">
        <v>34</v>
      </c>
    </row>
    <row r="1659" spans="1:16" x14ac:dyDescent="0.3">
      <c r="A1659">
        <v>41834</v>
      </c>
      <c r="B1659">
        <v>2014</v>
      </c>
      <c r="C1659">
        <v>7</v>
      </c>
      <c r="D1659">
        <v>16</v>
      </c>
      <c r="E1659">
        <v>12.433332999999999</v>
      </c>
      <c r="F1659">
        <v>13.389583</v>
      </c>
      <c r="G1659">
        <v>18.048957999999999</v>
      </c>
      <c r="H1659">
        <v>8.8278350000000003</v>
      </c>
      <c r="I1659">
        <v>13.647917</v>
      </c>
      <c r="J1659">
        <v>17.733332999999998</v>
      </c>
      <c r="K1659" t="s">
        <v>34</v>
      </c>
      <c r="L1659" t="s">
        <v>34</v>
      </c>
      <c r="M1659" t="s">
        <v>34</v>
      </c>
      <c r="N1659" t="s">
        <v>34</v>
      </c>
      <c r="O1659" t="s">
        <v>34</v>
      </c>
      <c r="P1659" t="s">
        <v>34</v>
      </c>
    </row>
    <row r="1660" spans="1:16" x14ac:dyDescent="0.3">
      <c r="A1660">
        <v>41835</v>
      </c>
      <c r="B1660">
        <v>2014</v>
      </c>
      <c r="C1660">
        <v>7</v>
      </c>
      <c r="D1660">
        <v>17</v>
      </c>
      <c r="E1660">
        <v>12.078125</v>
      </c>
      <c r="F1660">
        <v>13.35</v>
      </c>
      <c r="G1660">
        <v>17.534375000000001</v>
      </c>
      <c r="H1660">
        <v>8.8000000000000007</v>
      </c>
      <c r="I1660">
        <v>13.455208000000001</v>
      </c>
      <c r="J1660">
        <v>17.439582999999999</v>
      </c>
      <c r="K1660" t="s">
        <v>34</v>
      </c>
      <c r="L1660" t="s">
        <v>34</v>
      </c>
      <c r="M1660" t="s">
        <v>34</v>
      </c>
      <c r="N1660" t="s">
        <v>34</v>
      </c>
      <c r="O1660" t="s">
        <v>34</v>
      </c>
      <c r="P1660" t="s">
        <v>34</v>
      </c>
    </row>
    <row r="1661" spans="1:16" x14ac:dyDescent="0.3">
      <c r="A1661">
        <v>41836</v>
      </c>
      <c r="B1661">
        <v>2014</v>
      </c>
      <c r="C1661">
        <v>7</v>
      </c>
      <c r="D1661">
        <v>18</v>
      </c>
      <c r="E1661">
        <v>11.438542</v>
      </c>
      <c r="F1661">
        <v>14.121874999999999</v>
      </c>
      <c r="G1661">
        <v>16.413542</v>
      </c>
      <c r="H1661">
        <v>8.765625</v>
      </c>
      <c r="I1661">
        <v>12.989129999999999</v>
      </c>
      <c r="J1661">
        <v>16.908332999999999</v>
      </c>
      <c r="K1661" t="s">
        <v>34</v>
      </c>
      <c r="L1661" t="s">
        <v>34</v>
      </c>
      <c r="M1661" t="s">
        <v>34</v>
      </c>
      <c r="N1661" t="s">
        <v>34</v>
      </c>
      <c r="O1661" t="s">
        <v>34</v>
      </c>
      <c r="P1661" t="s">
        <v>34</v>
      </c>
    </row>
    <row r="1662" spans="1:16" x14ac:dyDescent="0.3">
      <c r="A1662">
        <v>41837</v>
      </c>
      <c r="B1662">
        <v>2014</v>
      </c>
      <c r="C1662">
        <v>7</v>
      </c>
      <c r="D1662">
        <v>19</v>
      </c>
      <c r="E1662">
        <v>11.6625</v>
      </c>
      <c r="F1662">
        <v>14.351042</v>
      </c>
      <c r="G1662">
        <v>16.607292000000001</v>
      </c>
      <c r="H1662">
        <v>8.9104170000000007</v>
      </c>
      <c r="I1662">
        <v>13.35</v>
      </c>
      <c r="J1662">
        <v>16.902083000000001</v>
      </c>
      <c r="K1662" t="s">
        <v>34</v>
      </c>
      <c r="L1662" t="s">
        <v>34</v>
      </c>
      <c r="M1662" t="s">
        <v>34</v>
      </c>
      <c r="N1662" t="s">
        <v>34</v>
      </c>
      <c r="O1662" t="s">
        <v>34</v>
      </c>
      <c r="P1662" t="s">
        <v>34</v>
      </c>
    </row>
    <row r="1663" spans="1:16" x14ac:dyDescent="0.3">
      <c r="A1663">
        <v>41838</v>
      </c>
      <c r="B1663">
        <v>2014</v>
      </c>
      <c r="C1663">
        <v>7</v>
      </c>
      <c r="D1663">
        <v>20</v>
      </c>
      <c r="E1663">
        <v>11.697895000000001</v>
      </c>
      <c r="F1663">
        <v>14.241667</v>
      </c>
      <c r="G1663">
        <v>16.809374999999999</v>
      </c>
      <c r="H1663">
        <v>8.8947920000000007</v>
      </c>
      <c r="I1663">
        <v>13.4</v>
      </c>
      <c r="J1663">
        <v>16.630208</v>
      </c>
      <c r="K1663" t="s">
        <v>34</v>
      </c>
      <c r="L1663" t="s">
        <v>34</v>
      </c>
      <c r="M1663" t="s">
        <v>34</v>
      </c>
      <c r="N1663" t="s">
        <v>34</v>
      </c>
      <c r="O1663" t="s">
        <v>34</v>
      </c>
      <c r="P1663" t="s">
        <v>34</v>
      </c>
    </row>
    <row r="1664" spans="1:16" x14ac:dyDescent="0.3">
      <c r="A1664">
        <v>41839</v>
      </c>
      <c r="B1664">
        <v>2014</v>
      </c>
      <c r="C1664">
        <v>7</v>
      </c>
      <c r="D1664">
        <v>21</v>
      </c>
      <c r="E1664">
        <v>10.698957999999999</v>
      </c>
      <c r="F1664">
        <v>13.99375</v>
      </c>
      <c r="G1664">
        <v>15.672917</v>
      </c>
      <c r="H1664">
        <v>8.6072919999999993</v>
      </c>
      <c r="I1664">
        <v>11.991667</v>
      </c>
      <c r="J1664">
        <v>15.578125</v>
      </c>
      <c r="K1664" t="s">
        <v>34</v>
      </c>
      <c r="L1664" t="s">
        <v>34</v>
      </c>
      <c r="M1664" t="s">
        <v>34</v>
      </c>
      <c r="N1664" t="s">
        <v>34</v>
      </c>
      <c r="O1664" t="s">
        <v>34</v>
      </c>
      <c r="P1664" t="s">
        <v>34</v>
      </c>
    </row>
    <row r="1665" spans="1:16" x14ac:dyDescent="0.3">
      <c r="A1665">
        <v>41840</v>
      </c>
      <c r="B1665">
        <v>2014</v>
      </c>
      <c r="C1665">
        <v>7</v>
      </c>
      <c r="D1665">
        <v>22</v>
      </c>
      <c r="E1665">
        <v>10.923958000000001</v>
      </c>
      <c r="F1665">
        <v>13.727083</v>
      </c>
      <c r="G1665">
        <v>15.769792000000001</v>
      </c>
      <c r="H1665">
        <v>8.5364579999999997</v>
      </c>
      <c r="I1665">
        <v>11.963542</v>
      </c>
      <c r="J1665">
        <v>14.570833</v>
      </c>
      <c r="K1665" t="s">
        <v>34</v>
      </c>
      <c r="L1665" t="s">
        <v>34</v>
      </c>
      <c r="M1665" t="s">
        <v>34</v>
      </c>
      <c r="N1665" t="s">
        <v>34</v>
      </c>
      <c r="O1665" t="s">
        <v>34</v>
      </c>
      <c r="P1665" t="s">
        <v>34</v>
      </c>
    </row>
    <row r="1666" spans="1:16" x14ac:dyDescent="0.3">
      <c r="A1666">
        <v>41841</v>
      </c>
      <c r="B1666">
        <v>2014</v>
      </c>
      <c r="C1666">
        <v>7</v>
      </c>
      <c r="D1666">
        <v>23</v>
      </c>
      <c r="E1666">
        <v>10.340624999999999</v>
      </c>
      <c r="F1666">
        <v>13.84375</v>
      </c>
      <c r="G1666">
        <v>15.034375000000001</v>
      </c>
      <c r="H1666">
        <v>8.485417</v>
      </c>
      <c r="I1666">
        <v>11.319792</v>
      </c>
      <c r="J1666">
        <v>14.083333</v>
      </c>
      <c r="K1666" t="s">
        <v>34</v>
      </c>
      <c r="L1666" t="s">
        <v>34</v>
      </c>
      <c r="M1666" t="s">
        <v>34</v>
      </c>
      <c r="N1666" t="s">
        <v>34</v>
      </c>
      <c r="O1666" t="s">
        <v>34</v>
      </c>
      <c r="P1666" t="s">
        <v>34</v>
      </c>
    </row>
    <row r="1667" spans="1:16" x14ac:dyDescent="0.3">
      <c r="A1667">
        <v>41842</v>
      </c>
      <c r="B1667">
        <v>2014</v>
      </c>
      <c r="C1667">
        <v>7</v>
      </c>
      <c r="D1667">
        <v>24</v>
      </c>
      <c r="E1667">
        <v>10.605207999999999</v>
      </c>
      <c r="F1667">
        <v>13.830208000000001</v>
      </c>
      <c r="G1667">
        <v>13.916667</v>
      </c>
      <c r="H1667">
        <v>8.5270829999999993</v>
      </c>
      <c r="I1667">
        <v>11.720833000000001</v>
      </c>
      <c r="J1667">
        <v>13.456250000000001</v>
      </c>
      <c r="K1667" t="s">
        <v>34</v>
      </c>
      <c r="L1667" t="s">
        <v>34</v>
      </c>
      <c r="M1667" t="s">
        <v>34</v>
      </c>
      <c r="N1667" t="s">
        <v>34</v>
      </c>
      <c r="O1667" t="s">
        <v>34</v>
      </c>
      <c r="P1667" t="s">
        <v>34</v>
      </c>
    </row>
    <row r="1668" spans="1:16" x14ac:dyDescent="0.3">
      <c r="A1668">
        <v>41843</v>
      </c>
      <c r="B1668">
        <v>2014</v>
      </c>
      <c r="C1668">
        <v>7</v>
      </c>
      <c r="D1668">
        <v>25</v>
      </c>
      <c r="E1668">
        <v>10.577083</v>
      </c>
      <c r="F1668">
        <v>13.864583</v>
      </c>
      <c r="G1668">
        <v>14.103125</v>
      </c>
      <c r="H1668">
        <v>8.5500000000000007</v>
      </c>
      <c r="I1668">
        <v>12.1875</v>
      </c>
      <c r="J1668">
        <v>14.647917</v>
      </c>
      <c r="K1668" t="s">
        <v>34</v>
      </c>
      <c r="L1668" t="s">
        <v>34</v>
      </c>
      <c r="M1668" t="s">
        <v>34</v>
      </c>
      <c r="N1668" t="s">
        <v>34</v>
      </c>
      <c r="O1668" t="s">
        <v>34</v>
      </c>
      <c r="P1668" t="s">
        <v>34</v>
      </c>
    </row>
    <row r="1669" spans="1:16" x14ac:dyDescent="0.3">
      <c r="A1669">
        <v>41844</v>
      </c>
      <c r="B1669">
        <v>2014</v>
      </c>
      <c r="C1669">
        <v>7</v>
      </c>
      <c r="D1669">
        <v>26</v>
      </c>
      <c r="E1669">
        <v>10.978125</v>
      </c>
      <c r="F1669">
        <v>14.052083</v>
      </c>
      <c r="G1669">
        <v>14.998958</v>
      </c>
      <c r="H1669">
        <v>8.5843749999999996</v>
      </c>
      <c r="I1669">
        <v>12.588542</v>
      </c>
      <c r="J1669">
        <v>15.711458</v>
      </c>
      <c r="K1669" t="s">
        <v>34</v>
      </c>
      <c r="L1669" t="s">
        <v>34</v>
      </c>
      <c r="M1669" t="s">
        <v>34</v>
      </c>
      <c r="N1669" t="s">
        <v>34</v>
      </c>
      <c r="O1669" t="s">
        <v>34</v>
      </c>
      <c r="P1669" t="s">
        <v>34</v>
      </c>
    </row>
    <row r="1670" spans="1:16" x14ac:dyDescent="0.3">
      <c r="A1670">
        <v>41845</v>
      </c>
      <c r="B1670">
        <v>2014</v>
      </c>
      <c r="C1670">
        <v>7</v>
      </c>
      <c r="D1670">
        <v>27</v>
      </c>
      <c r="E1670">
        <v>10.6</v>
      </c>
      <c r="F1670">
        <v>13.964582999999999</v>
      </c>
      <c r="G1670">
        <v>15.362500000000001</v>
      </c>
      <c r="H1670">
        <v>8.578125</v>
      </c>
      <c r="I1670">
        <v>12.147917</v>
      </c>
      <c r="J1670">
        <v>15.694792</v>
      </c>
      <c r="K1670" t="s">
        <v>34</v>
      </c>
      <c r="L1670" t="s">
        <v>34</v>
      </c>
      <c r="M1670" t="s">
        <v>34</v>
      </c>
      <c r="N1670" t="s">
        <v>34</v>
      </c>
      <c r="O1670" t="s">
        <v>34</v>
      </c>
      <c r="P1670" t="s">
        <v>34</v>
      </c>
    </row>
    <row r="1671" spans="1:16" x14ac:dyDescent="0.3">
      <c r="A1671">
        <v>41846</v>
      </c>
      <c r="B1671">
        <v>2014</v>
      </c>
      <c r="C1671">
        <v>7</v>
      </c>
      <c r="D1671">
        <v>28</v>
      </c>
      <c r="E1671">
        <v>11.513541999999999</v>
      </c>
      <c r="F1671">
        <v>14.012499999999999</v>
      </c>
      <c r="G1671">
        <v>16.419792000000001</v>
      </c>
      <c r="H1671">
        <v>8.640625</v>
      </c>
      <c r="I1671">
        <v>12.966666999999999</v>
      </c>
      <c r="J1671">
        <v>15.927083</v>
      </c>
      <c r="K1671" t="s">
        <v>34</v>
      </c>
      <c r="L1671" t="s">
        <v>34</v>
      </c>
      <c r="M1671" t="s">
        <v>34</v>
      </c>
      <c r="N1671" t="s">
        <v>34</v>
      </c>
      <c r="O1671" t="s">
        <v>34</v>
      </c>
      <c r="P1671" t="s">
        <v>34</v>
      </c>
    </row>
    <row r="1672" spans="1:16" x14ac:dyDescent="0.3">
      <c r="A1672">
        <v>41847</v>
      </c>
      <c r="B1672">
        <v>2014</v>
      </c>
      <c r="C1672">
        <v>7</v>
      </c>
      <c r="D1672">
        <v>29</v>
      </c>
      <c r="E1672">
        <v>11.730525999999999</v>
      </c>
      <c r="F1672">
        <v>13.764583</v>
      </c>
      <c r="G1672">
        <v>17.418749999999999</v>
      </c>
      <c r="H1672">
        <v>8.6437500000000007</v>
      </c>
      <c r="I1672">
        <v>13.111458000000001</v>
      </c>
      <c r="J1672">
        <v>17.065625000000001</v>
      </c>
      <c r="K1672" t="s">
        <v>34</v>
      </c>
      <c r="L1672" t="s">
        <v>34</v>
      </c>
      <c r="M1672" t="s">
        <v>34</v>
      </c>
      <c r="N1672" t="s">
        <v>34</v>
      </c>
      <c r="O1672" t="s">
        <v>34</v>
      </c>
      <c r="P1672" t="s">
        <v>34</v>
      </c>
    </row>
    <row r="1673" spans="1:16" x14ac:dyDescent="0.3">
      <c r="A1673">
        <v>41848</v>
      </c>
      <c r="B1673">
        <v>2014</v>
      </c>
      <c r="C1673">
        <v>7</v>
      </c>
      <c r="D1673">
        <v>30</v>
      </c>
      <c r="E1673">
        <v>11.933332999999999</v>
      </c>
      <c r="F1673">
        <v>13.947917</v>
      </c>
      <c r="G1673">
        <v>17.779167000000001</v>
      </c>
      <c r="H1673">
        <v>8.6583330000000007</v>
      </c>
      <c r="I1673">
        <v>13.296875</v>
      </c>
      <c r="J1673">
        <v>17.070833</v>
      </c>
      <c r="K1673" t="s">
        <v>34</v>
      </c>
      <c r="L1673" t="s">
        <v>34</v>
      </c>
      <c r="M1673" t="s">
        <v>34</v>
      </c>
      <c r="N1673" t="s">
        <v>34</v>
      </c>
      <c r="O1673" t="s">
        <v>34</v>
      </c>
      <c r="P1673" t="s">
        <v>34</v>
      </c>
    </row>
    <row r="1674" spans="1:16" x14ac:dyDescent="0.3">
      <c r="A1674">
        <v>41849</v>
      </c>
      <c r="B1674">
        <v>2014</v>
      </c>
      <c r="C1674">
        <v>7</v>
      </c>
      <c r="D1674">
        <v>31</v>
      </c>
      <c r="E1674">
        <v>11.869792</v>
      </c>
      <c r="F1674">
        <v>14.074999999999999</v>
      </c>
      <c r="G1674">
        <v>18.172917000000002</v>
      </c>
      <c r="H1674">
        <v>8.623958</v>
      </c>
      <c r="I1674">
        <v>13.184374999999999</v>
      </c>
      <c r="J1674">
        <v>17.069792</v>
      </c>
      <c r="K1674" t="s">
        <v>34</v>
      </c>
      <c r="L1674" t="s">
        <v>34</v>
      </c>
      <c r="M1674" t="s">
        <v>34</v>
      </c>
      <c r="N1674" t="s">
        <v>34</v>
      </c>
      <c r="O1674" t="s">
        <v>34</v>
      </c>
      <c r="P1674" t="s">
        <v>34</v>
      </c>
    </row>
    <row r="1675" spans="1:16" x14ac:dyDescent="0.3">
      <c r="A1675">
        <v>41850</v>
      </c>
      <c r="B1675">
        <v>2014</v>
      </c>
      <c r="C1675">
        <v>8</v>
      </c>
      <c r="D1675">
        <v>1</v>
      </c>
      <c r="E1675">
        <v>12.097917000000001</v>
      </c>
      <c r="F1675">
        <v>13.976042</v>
      </c>
      <c r="G1675">
        <v>18.760417</v>
      </c>
      <c r="H1675">
        <v>8.6531249999999993</v>
      </c>
      <c r="I1675">
        <v>13.198957999999999</v>
      </c>
      <c r="J1675">
        <v>16.979167</v>
      </c>
      <c r="K1675" t="s">
        <v>34</v>
      </c>
      <c r="L1675" t="s">
        <v>34</v>
      </c>
      <c r="M1675" t="s">
        <v>34</v>
      </c>
      <c r="N1675" t="s">
        <v>34</v>
      </c>
      <c r="O1675" t="s">
        <v>34</v>
      </c>
      <c r="P1675" t="s">
        <v>34</v>
      </c>
    </row>
    <row r="1676" spans="1:16" x14ac:dyDescent="0.3">
      <c r="A1676">
        <v>41851</v>
      </c>
      <c r="B1676">
        <v>2014</v>
      </c>
      <c r="C1676">
        <v>8</v>
      </c>
      <c r="D1676">
        <v>2</v>
      </c>
      <c r="E1676">
        <v>11.910417000000001</v>
      </c>
      <c r="F1676">
        <v>13.647917</v>
      </c>
      <c r="G1676">
        <v>18.810417000000001</v>
      </c>
      <c r="H1676">
        <v>8.670833</v>
      </c>
      <c r="I1676">
        <v>13.014583</v>
      </c>
      <c r="J1676">
        <v>16.915624999999999</v>
      </c>
      <c r="K1676" t="s">
        <v>34</v>
      </c>
      <c r="L1676" t="s">
        <v>34</v>
      </c>
      <c r="M1676" t="s">
        <v>34</v>
      </c>
      <c r="N1676" t="s">
        <v>34</v>
      </c>
      <c r="O1676" t="s">
        <v>34</v>
      </c>
      <c r="P1676" t="s">
        <v>34</v>
      </c>
    </row>
    <row r="1677" spans="1:16" x14ac:dyDescent="0.3">
      <c r="A1677">
        <v>41852</v>
      </c>
      <c r="B1677">
        <v>2014</v>
      </c>
      <c r="C1677">
        <v>8</v>
      </c>
      <c r="D1677">
        <v>3</v>
      </c>
      <c r="E1677">
        <v>11.470833000000001</v>
      </c>
      <c r="F1677">
        <v>13.918749999999999</v>
      </c>
      <c r="G1677">
        <v>18.246874999999999</v>
      </c>
      <c r="H1677">
        <v>8.6770829999999997</v>
      </c>
      <c r="I1677">
        <v>12.470833000000001</v>
      </c>
      <c r="J1677">
        <v>16.318750000000001</v>
      </c>
      <c r="K1677" t="s">
        <v>34</v>
      </c>
      <c r="L1677" t="s">
        <v>34</v>
      </c>
      <c r="M1677" t="s">
        <v>34</v>
      </c>
      <c r="N1677" t="s">
        <v>34</v>
      </c>
      <c r="O1677" t="s">
        <v>34</v>
      </c>
      <c r="P1677" t="s">
        <v>34</v>
      </c>
    </row>
    <row r="1678" spans="1:16" x14ac:dyDescent="0.3">
      <c r="A1678">
        <v>41853</v>
      </c>
      <c r="B1678">
        <v>2014</v>
      </c>
      <c r="C1678">
        <v>8</v>
      </c>
      <c r="D1678">
        <v>4</v>
      </c>
      <c r="E1678">
        <v>11.738542000000001</v>
      </c>
      <c r="F1678">
        <v>13.761457999999999</v>
      </c>
      <c r="G1678">
        <v>18.290624999999999</v>
      </c>
      <c r="H1678">
        <v>8.6958330000000004</v>
      </c>
      <c r="I1678">
        <v>12.605207999999999</v>
      </c>
      <c r="J1678">
        <v>15.768750000000001</v>
      </c>
      <c r="K1678" t="s">
        <v>34</v>
      </c>
      <c r="L1678" t="s">
        <v>34</v>
      </c>
      <c r="M1678" t="s">
        <v>34</v>
      </c>
      <c r="N1678" t="s">
        <v>34</v>
      </c>
      <c r="O1678" t="s">
        <v>34</v>
      </c>
      <c r="P1678" t="s">
        <v>34</v>
      </c>
    </row>
    <row r="1679" spans="1:16" x14ac:dyDescent="0.3">
      <c r="A1679">
        <v>41854</v>
      </c>
      <c r="B1679">
        <v>2014</v>
      </c>
      <c r="C1679">
        <v>8</v>
      </c>
      <c r="D1679">
        <v>5</v>
      </c>
      <c r="E1679">
        <v>11.522917</v>
      </c>
      <c r="F1679">
        <v>13.479167</v>
      </c>
      <c r="G1679">
        <v>18.288542</v>
      </c>
      <c r="H1679">
        <v>8.7291670000000003</v>
      </c>
      <c r="I1679">
        <v>12.608333</v>
      </c>
      <c r="J1679">
        <v>15.732291999999999</v>
      </c>
      <c r="K1679" t="s">
        <v>34</v>
      </c>
      <c r="L1679" t="s">
        <v>34</v>
      </c>
      <c r="M1679" t="s">
        <v>34</v>
      </c>
      <c r="N1679" t="s">
        <v>34</v>
      </c>
      <c r="O1679" t="s">
        <v>34</v>
      </c>
      <c r="P1679" t="s">
        <v>34</v>
      </c>
    </row>
    <row r="1680" spans="1:16" x14ac:dyDescent="0.3">
      <c r="A1680">
        <v>41855</v>
      </c>
      <c r="B1680">
        <v>2014</v>
      </c>
      <c r="C1680">
        <v>8</v>
      </c>
      <c r="D1680">
        <v>6</v>
      </c>
      <c r="E1680">
        <v>11.172917</v>
      </c>
      <c r="F1680">
        <v>13.407292</v>
      </c>
      <c r="G1680">
        <v>17.222916999999999</v>
      </c>
      <c r="H1680">
        <v>8.7729169999999996</v>
      </c>
      <c r="I1680">
        <v>12.557292</v>
      </c>
      <c r="J1680">
        <v>15.694792</v>
      </c>
      <c r="K1680" t="s">
        <v>34</v>
      </c>
      <c r="L1680" t="s">
        <v>34</v>
      </c>
      <c r="M1680" t="s">
        <v>34</v>
      </c>
      <c r="N1680" t="s">
        <v>34</v>
      </c>
      <c r="O1680" t="s">
        <v>34</v>
      </c>
      <c r="P1680" t="s">
        <v>34</v>
      </c>
    </row>
    <row r="1681" spans="1:16" x14ac:dyDescent="0.3">
      <c r="A1681">
        <v>41856</v>
      </c>
      <c r="B1681">
        <v>2014</v>
      </c>
      <c r="C1681">
        <v>8</v>
      </c>
      <c r="D1681">
        <v>7</v>
      </c>
      <c r="E1681">
        <v>11.322917</v>
      </c>
      <c r="F1681">
        <v>13.115625</v>
      </c>
      <c r="G1681">
        <v>17.214583000000001</v>
      </c>
      <c r="H1681">
        <v>8.8031249999999996</v>
      </c>
      <c r="I1681">
        <v>12.5375</v>
      </c>
      <c r="J1681">
        <v>16.059374999999999</v>
      </c>
      <c r="K1681" t="s">
        <v>34</v>
      </c>
      <c r="L1681" t="s">
        <v>34</v>
      </c>
      <c r="M1681" t="s">
        <v>34</v>
      </c>
      <c r="N1681" t="s">
        <v>34</v>
      </c>
      <c r="O1681" t="s">
        <v>34</v>
      </c>
      <c r="P1681" t="s">
        <v>34</v>
      </c>
    </row>
    <row r="1682" spans="1:16" x14ac:dyDescent="0.3">
      <c r="A1682">
        <v>41857</v>
      </c>
      <c r="B1682">
        <v>2014</v>
      </c>
      <c r="C1682">
        <v>8</v>
      </c>
      <c r="D1682">
        <v>8</v>
      </c>
      <c r="E1682">
        <v>10.921429</v>
      </c>
      <c r="F1682">
        <v>14.236458000000001</v>
      </c>
      <c r="G1682">
        <v>16.422917000000002</v>
      </c>
      <c r="H1682">
        <v>8.8468750000000007</v>
      </c>
      <c r="I1682">
        <v>12.492708</v>
      </c>
      <c r="J1682">
        <v>15.610417</v>
      </c>
      <c r="K1682" t="s">
        <v>34</v>
      </c>
      <c r="L1682" t="s">
        <v>34</v>
      </c>
      <c r="M1682" t="s">
        <v>34</v>
      </c>
      <c r="N1682" t="s">
        <v>34</v>
      </c>
      <c r="O1682" t="s">
        <v>34</v>
      </c>
      <c r="P1682" t="s">
        <v>34</v>
      </c>
    </row>
    <row r="1683" spans="1:16" x14ac:dyDescent="0.3">
      <c r="A1683">
        <v>41858</v>
      </c>
      <c r="B1683">
        <v>2014</v>
      </c>
      <c r="C1683">
        <v>8</v>
      </c>
      <c r="D1683">
        <v>9</v>
      </c>
      <c r="E1683">
        <v>10.583333</v>
      </c>
      <c r="F1683">
        <v>13.702083</v>
      </c>
      <c r="G1683">
        <v>16.040624999999999</v>
      </c>
      <c r="H1683">
        <v>8.8802079999999997</v>
      </c>
      <c r="I1683">
        <v>12.324999999999999</v>
      </c>
      <c r="J1683">
        <v>15.454167</v>
      </c>
      <c r="K1683" t="s">
        <v>34</v>
      </c>
      <c r="L1683" t="s">
        <v>34</v>
      </c>
      <c r="M1683" t="s">
        <v>34</v>
      </c>
      <c r="N1683" t="s">
        <v>34</v>
      </c>
      <c r="O1683" t="s">
        <v>34</v>
      </c>
      <c r="P1683" t="s">
        <v>34</v>
      </c>
    </row>
    <row r="1684" spans="1:16" x14ac:dyDescent="0.3">
      <c r="A1684">
        <v>41859</v>
      </c>
      <c r="B1684">
        <v>2014</v>
      </c>
      <c r="C1684">
        <v>8</v>
      </c>
      <c r="D1684">
        <v>10</v>
      </c>
      <c r="E1684">
        <v>11.183871</v>
      </c>
      <c r="F1684">
        <v>14.502083000000001</v>
      </c>
      <c r="G1684">
        <v>16.617708</v>
      </c>
      <c r="H1684">
        <v>8.9309279999999998</v>
      </c>
      <c r="I1684">
        <v>12.697917</v>
      </c>
      <c r="J1684">
        <v>15.605207999999999</v>
      </c>
      <c r="K1684" t="s">
        <v>34</v>
      </c>
      <c r="L1684" t="s">
        <v>34</v>
      </c>
      <c r="M1684" t="s">
        <v>34</v>
      </c>
      <c r="N1684" t="s">
        <v>34</v>
      </c>
      <c r="O1684" t="s">
        <v>34</v>
      </c>
      <c r="P1684" t="s">
        <v>34</v>
      </c>
    </row>
    <row r="1685" spans="1:16" x14ac:dyDescent="0.3">
      <c r="A1685">
        <v>41860</v>
      </c>
      <c r="B1685">
        <v>2014</v>
      </c>
      <c r="C1685">
        <v>8</v>
      </c>
      <c r="D1685">
        <v>11</v>
      </c>
      <c r="E1685">
        <v>10.966666999999999</v>
      </c>
      <c r="F1685">
        <v>14.8125</v>
      </c>
      <c r="G1685">
        <v>17.407292000000002</v>
      </c>
      <c r="H1685">
        <v>8.9639179999999996</v>
      </c>
      <c r="I1685">
        <v>12.69375</v>
      </c>
      <c r="J1685">
        <v>16.144791999999999</v>
      </c>
      <c r="K1685" t="s">
        <v>34</v>
      </c>
      <c r="L1685" t="s">
        <v>34</v>
      </c>
      <c r="M1685" t="s">
        <v>34</v>
      </c>
      <c r="N1685" t="s">
        <v>34</v>
      </c>
      <c r="O1685" t="s">
        <v>34</v>
      </c>
      <c r="P1685" t="s">
        <v>34</v>
      </c>
    </row>
    <row r="1686" spans="1:16" x14ac:dyDescent="0.3">
      <c r="A1686">
        <v>41861</v>
      </c>
      <c r="B1686">
        <v>2014</v>
      </c>
      <c r="C1686">
        <v>8</v>
      </c>
      <c r="D1686">
        <v>12</v>
      </c>
      <c r="E1686">
        <v>10.307292</v>
      </c>
      <c r="F1686">
        <v>13.740625</v>
      </c>
      <c r="G1686">
        <v>17.073958000000001</v>
      </c>
      <c r="H1686">
        <v>8.9718750000000007</v>
      </c>
      <c r="I1686">
        <v>11.786458</v>
      </c>
      <c r="J1686">
        <v>14.936458</v>
      </c>
      <c r="K1686" t="s">
        <v>34</v>
      </c>
      <c r="L1686" t="s">
        <v>34</v>
      </c>
      <c r="M1686" t="s">
        <v>34</v>
      </c>
      <c r="N1686" t="s">
        <v>34</v>
      </c>
      <c r="O1686" t="s">
        <v>34</v>
      </c>
      <c r="P1686" t="s">
        <v>34</v>
      </c>
    </row>
    <row r="1687" spans="1:16" x14ac:dyDescent="0.3">
      <c r="A1687">
        <v>41862</v>
      </c>
      <c r="B1687">
        <v>2014</v>
      </c>
      <c r="C1687">
        <v>8</v>
      </c>
      <c r="D1687">
        <v>13</v>
      </c>
      <c r="E1687">
        <v>10.081053000000001</v>
      </c>
      <c r="F1687">
        <v>13.054167</v>
      </c>
      <c r="G1687">
        <v>16.428125000000001</v>
      </c>
      <c r="H1687">
        <v>9.0109890000000004</v>
      </c>
      <c r="I1687">
        <v>11.339582999999999</v>
      </c>
      <c r="J1687">
        <v>13.709375</v>
      </c>
      <c r="K1687" t="s">
        <v>34</v>
      </c>
      <c r="L1687" t="s">
        <v>34</v>
      </c>
      <c r="M1687" t="s">
        <v>34</v>
      </c>
      <c r="N1687" t="s">
        <v>34</v>
      </c>
      <c r="O1687" t="s">
        <v>34</v>
      </c>
      <c r="P1687" t="s">
        <v>34</v>
      </c>
    </row>
    <row r="1688" spans="1:16" x14ac:dyDescent="0.3">
      <c r="A1688">
        <v>41863</v>
      </c>
      <c r="B1688">
        <v>2014</v>
      </c>
      <c r="C1688">
        <v>8</v>
      </c>
      <c r="D1688">
        <v>14</v>
      </c>
      <c r="E1688">
        <v>10.303125</v>
      </c>
      <c r="F1688">
        <v>13.782292</v>
      </c>
      <c r="G1688">
        <v>16.597916999999999</v>
      </c>
      <c r="H1688">
        <v>9.063542</v>
      </c>
      <c r="I1688">
        <v>11.839582999999999</v>
      </c>
      <c r="J1688">
        <v>13.858333</v>
      </c>
      <c r="K1688" t="s">
        <v>34</v>
      </c>
      <c r="L1688" t="s">
        <v>34</v>
      </c>
      <c r="M1688" t="s">
        <v>34</v>
      </c>
      <c r="N1688" t="s">
        <v>34</v>
      </c>
      <c r="O1688" t="s">
        <v>34</v>
      </c>
      <c r="P1688" t="s">
        <v>34</v>
      </c>
    </row>
    <row r="1689" spans="1:16" x14ac:dyDescent="0.3">
      <c r="A1689">
        <v>41864</v>
      </c>
      <c r="B1689">
        <v>2014</v>
      </c>
      <c r="C1689">
        <v>8</v>
      </c>
      <c r="D1689">
        <v>15</v>
      </c>
      <c r="E1689">
        <v>10.797917</v>
      </c>
      <c r="F1689">
        <v>13.40625</v>
      </c>
      <c r="G1689">
        <v>16.9375</v>
      </c>
      <c r="H1689">
        <v>9.1312499999999996</v>
      </c>
      <c r="I1689">
        <v>12.332292000000001</v>
      </c>
      <c r="J1689">
        <v>14.765625</v>
      </c>
      <c r="K1689" t="s">
        <v>34</v>
      </c>
      <c r="L1689" t="s">
        <v>34</v>
      </c>
      <c r="M1689" t="s">
        <v>34</v>
      </c>
      <c r="N1689" t="s">
        <v>34</v>
      </c>
      <c r="O1689" t="s">
        <v>34</v>
      </c>
      <c r="P1689" t="s">
        <v>34</v>
      </c>
    </row>
    <row r="1690" spans="1:16" x14ac:dyDescent="0.3">
      <c r="A1690">
        <v>41865</v>
      </c>
      <c r="B1690">
        <v>2014</v>
      </c>
      <c r="C1690">
        <v>8</v>
      </c>
      <c r="D1690">
        <v>16</v>
      </c>
      <c r="E1690">
        <v>10.913542</v>
      </c>
      <c r="F1690">
        <v>13.511457999999999</v>
      </c>
      <c r="G1690">
        <v>16.902083000000001</v>
      </c>
      <c r="H1690">
        <v>9.1947919999999996</v>
      </c>
      <c r="I1690">
        <v>12.408333000000001</v>
      </c>
      <c r="J1690">
        <v>15.597917000000001</v>
      </c>
      <c r="K1690" t="s">
        <v>34</v>
      </c>
      <c r="L1690" t="s">
        <v>34</v>
      </c>
      <c r="M1690" t="s">
        <v>34</v>
      </c>
      <c r="N1690" t="s">
        <v>34</v>
      </c>
      <c r="O1690" t="s">
        <v>34</v>
      </c>
      <c r="P1690" t="s">
        <v>34</v>
      </c>
    </row>
    <row r="1691" spans="1:16" x14ac:dyDescent="0.3">
      <c r="A1691">
        <v>41866</v>
      </c>
      <c r="B1691">
        <v>2014</v>
      </c>
      <c r="C1691">
        <v>8</v>
      </c>
      <c r="D1691">
        <v>17</v>
      </c>
      <c r="E1691">
        <v>11.004167000000001</v>
      </c>
      <c r="F1691">
        <v>13.494792</v>
      </c>
      <c r="G1691">
        <v>17.210417</v>
      </c>
      <c r="H1691">
        <v>9.28125</v>
      </c>
      <c r="I1691">
        <v>12.543749999999999</v>
      </c>
      <c r="J1691">
        <v>15.8125</v>
      </c>
      <c r="K1691" t="s">
        <v>34</v>
      </c>
      <c r="L1691" t="s">
        <v>34</v>
      </c>
      <c r="M1691" t="s">
        <v>34</v>
      </c>
      <c r="N1691" t="s">
        <v>34</v>
      </c>
      <c r="O1691" t="s">
        <v>34</v>
      </c>
      <c r="P1691" t="s">
        <v>34</v>
      </c>
    </row>
    <row r="1692" spans="1:16" x14ac:dyDescent="0.3">
      <c r="A1692">
        <v>41867</v>
      </c>
      <c r="B1692">
        <v>2014</v>
      </c>
      <c r="C1692">
        <v>8</v>
      </c>
      <c r="D1692">
        <v>18</v>
      </c>
      <c r="E1692">
        <v>11.170833</v>
      </c>
      <c r="F1692">
        <v>13.739583</v>
      </c>
      <c r="G1692">
        <v>17.520833</v>
      </c>
      <c r="H1692">
        <v>9.34375</v>
      </c>
      <c r="I1692">
        <v>12.735417</v>
      </c>
      <c r="J1692">
        <v>15.893750000000001</v>
      </c>
      <c r="K1692" t="s">
        <v>34</v>
      </c>
      <c r="L1692" t="s">
        <v>34</v>
      </c>
      <c r="M1692" t="s">
        <v>34</v>
      </c>
      <c r="N1692" t="s">
        <v>34</v>
      </c>
      <c r="O1692" t="s">
        <v>34</v>
      </c>
      <c r="P1692" t="s">
        <v>34</v>
      </c>
    </row>
    <row r="1693" spans="1:16" x14ac:dyDescent="0.3">
      <c r="A1693">
        <v>41868</v>
      </c>
      <c r="B1693">
        <v>2014</v>
      </c>
      <c r="C1693">
        <v>8</v>
      </c>
      <c r="D1693">
        <v>19</v>
      </c>
      <c r="E1693">
        <v>11.458333</v>
      </c>
      <c r="F1693">
        <v>13.640625</v>
      </c>
      <c r="G1693">
        <v>17.995833000000001</v>
      </c>
      <c r="H1693">
        <v>9.4041669999999993</v>
      </c>
      <c r="I1693">
        <v>12.865625</v>
      </c>
      <c r="J1693">
        <v>16.136458000000001</v>
      </c>
      <c r="K1693" t="s">
        <v>34</v>
      </c>
      <c r="L1693" t="s">
        <v>34</v>
      </c>
      <c r="M1693" t="s">
        <v>34</v>
      </c>
      <c r="N1693" t="s">
        <v>34</v>
      </c>
      <c r="O1693" t="s">
        <v>34</v>
      </c>
      <c r="P1693" t="s">
        <v>34</v>
      </c>
    </row>
    <row r="1694" spans="1:16" x14ac:dyDescent="0.3">
      <c r="A1694">
        <v>41869</v>
      </c>
      <c r="B1694">
        <v>2014</v>
      </c>
      <c r="C1694">
        <v>8</v>
      </c>
      <c r="D1694">
        <v>20</v>
      </c>
      <c r="E1694">
        <v>10.726316000000001</v>
      </c>
      <c r="F1694">
        <v>13.596875000000001</v>
      </c>
      <c r="G1694">
        <v>17.521875000000001</v>
      </c>
      <c r="H1694">
        <v>9.4593749999999996</v>
      </c>
      <c r="I1694">
        <v>12.55625</v>
      </c>
      <c r="J1694">
        <v>16.004166999999999</v>
      </c>
      <c r="K1694" t="s">
        <v>34</v>
      </c>
      <c r="L1694" t="s">
        <v>34</v>
      </c>
      <c r="M1694" t="s">
        <v>34</v>
      </c>
      <c r="N1694" t="s">
        <v>34</v>
      </c>
      <c r="O1694" t="s">
        <v>34</v>
      </c>
      <c r="P1694" t="s">
        <v>34</v>
      </c>
    </row>
    <row r="1695" spans="1:16" x14ac:dyDescent="0.3">
      <c r="A1695">
        <v>41870</v>
      </c>
      <c r="B1695">
        <v>2014</v>
      </c>
      <c r="C1695">
        <v>8</v>
      </c>
      <c r="D1695">
        <v>21</v>
      </c>
      <c r="E1695">
        <v>10.365625</v>
      </c>
      <c r="F1695">
        <v>13.441667000000001</v>
      </c>
      <c r="G1695">
        <v>16.030207999999998</v>
      </c>
      <c r="H1695">
        <v>9.5093750000000004</v>
      </c>
      <c r="I1695">
        <v>11.978125</v>
      </c>
      <c r="J1695">
        <v>15.198957999999999</v>
      </c>
      <c r="K1695" t="s">
        <v>34</v>
      </c>
      <c r="L1695" t="s">
        <v>34</v>
      </c>
      <c r="M1695" t="s">
        <v>34</v>
      </c>
      <c r="N1695" t="s">
        <v>34</v>
      </c>
      <c r="O1695" t="s">
        <v>34</v>
      </c>
      <c r="P1695" t="s">
        <v>34</v>
      </c>
    </row>
    <row r="1696" spans="1:16" x14ac:dyDescent="0.3">
      <c r="A1696">
        <v>41871</v>
      </c>
      <c r="B1696">
        <v>2014</v>
      </c>
      <c r="C1696">
        <v>8</v>
      </c>
      <c r="D1696">
        <v>22</v>
      </c>
      <c r="E1696">
        <v>10.275</v>
      </c>
      <c r="F1696">
        <v>13.022917</v>
      </c>
      <c r="G1696">
        <v>15.525</v>
      </c>
      <c r="H1696">
        <v>9.5677079999999997</v>
      </c>
      <c r="I1696">
        <v>11.814583000000001</v>
      </c>
      <c r="J1696">
        <v>14.826041999999999</v>
      </c>
      <c r="K1696" t="s">
        <v>34</v>
      </c>
      <c r="L1696" t="s">
        <v>34</v>
      </c>
      <c r="M1696" t="s">
        <v>34</v>
      </c>
      <c r="N1696" t="s">
        <v>34</v>
      </c>
      <c r="O1696" t="s">
        <v>34</v>
      </c>
      <c r="P1696" t="s">
        <v>34</v>
      </c>
    </row>
    <row r="1697" spans="1:16" x14ac:dyDescent="0.3">
      <c r="A1697">
        <v>41872</v>
      </c>
      <c r="B1697">
        <v>2014</v>
      </c>
      <c r="C1697">
        <v>8</v>
      </c>
      <c r="D1697">
        <v>23</v>
      </c>
      <c r="E1697">
        <v>10.344792</v>
      </c>
      <c r="F1697">
        <v>12.763541999999999</v>
      </c>
      <c r="G1697">
        <v>15.344792</v>
      </c>
      <c r="H1697">
        <v>9.6343750000000004</v>
      </c>
      <c r="I1697">
        <v>11.919791999999999</v>
      </c>
      <c r="J1697">
        <v>14.817708</v>
      </c>
      <c r="K1697" t="s">
        <v>34</v>
      </c>
      <c r="L1697" t="s">
        <v>34</v>
      </c>
      <c r="M1697" t="s">
        <v>34</v>
      </c>
      <c r="N1697" t="s">
        <v>34</v>
      </c>
      <c r="O1697" t="s">
        <v>34</v>
      </c>
      <c r="P1697" t="s">
        <v>34</v>
      </c>
    </row>
    <row r="1698" spans="1:16" x14ac:dyDescent="0.3">
      <c r="A1698">
        <v>41873</v>
      </c>
      <c r="B1698">
        <v>2014</v>
      </c>
      <c r="C1698">
        <v>8</v>
      </c>
      <c r="D1698">
        <v>24</v>
      </c>
      <c r="E1698">
        <v>10.328125</v>
      </c>
      <c r="F1698">
        <v>12.284375000000001</v>
      </c>
      <c r="G1698">
        <v>15.457292000000001</v>
      </c>
      <c r="H1698">
        <v>9.6968750000000004</v>
      </c>
      <c r="I1698">
        <v>11.839582999999999</v>
      </c>
      <c r="J1698">
        <v>15.134375</v>
      </c>
      <c r="K1698" t="s">
        <v>34</v>
      </c>
      <c r="L1698" t="s">
        <v>34</v>
      </c>
      <c r="M1698" t="s">
        <v>34</v>
      </c>
      <c r="N1698" t="s">
        <v>34</v>
      </c>
      <c r="O1698" t="s">
        <v>34</v>
      </c>
      <c r="P1698" t="s">
        <v>34</v>
      </c>
    </row>
    <row r="1699" spans="1:16" x14ac:dyDescent="0.3">
      <c r="A1699">
        <v>41874</v>
      </c>
      <c r="B1699">
        <v>2014</v>
      </c>
      <c r="C1699">
        <v>8</v>
      </c>
      <c r="D1699">
        <v>25</v>
      </c>
      <c r="E1699">
        <v>10.1625</v>
      </c>
      <c r="F1699">
        <v>13.252083000000001</v>
      </c>
      <c r="G1699">
        <v>15.279166999999999</v>
      </c>
      <c r="H1699">
        <v>9.7624999999999993</v>
      </c>
      <c r="I1699">
        <v>11.84375</v>
      </c>
      <c r="J1699">
        <v>14.890625</v>
      </c>
      <c r="K1699" t="s">
        <v>34</v>
      </c>
      <c r="L1699" t="s">
        <v>34</v>
      </c>
      <c r="M1699" t="s">
        <v>34</v>
      </c>
      <c r="N1699" t="s">
        <v>34</v>
      </c>
      <c r="O1699" t="s">
        <v>34</v>
      </c>
      <c r="P1699" t="s">
        <v>34</v>
      </c>
    </row>
    <row r="1700" spans="1:16" x14ac:dyDescent="0.3">
      <c r="A1700">
        <v>41875</v>
      </c>
      <c r="B1700">
        <v>2014</v>
      </c>
      <c r="C1700">
        <v>8</v>
      </c>
      <c r="D1700">
        <v>26</v>
      </c>
      <c r="E1700">
        <v>10.356249999999999</v>
      </c>
      <c r="F1700">
        <v>13.683332999999999</v>
      </c>
      <c r="G1700">
        <v>15.581250000000001</v>
      </c>
      <c r="H1700">
        <v>9.8656249999999996</v>
      </c>
      <c r="I1700">
        <v>12.094792</v>
      </c>
      <c r="J1700">
        <v>15.2</v>
      </c>
      <c r="K1700" t="s">
        <v>34</v>
      </c>
      <c r="L1700" t="s">
        <v>34</v>
      </c>
      <c r="M1700" t="s">
        <v>34</v>
      </c>
      <c r="N1700" t="s">
        <v>34</v>
      </c>
      <c r="O1700" t="s">
        <v>34</v>
      </c>
      <c r="P1700" t="s">
        <v>34</v>
      </c>
    </row>
    <row r="1701" spans="1:16" x14ac:dyDescent="0.3">
      <c r="A1701">
        <v>41876</v>
      </c>
      <c r="B1701">
        <v>2014</v>
      </c>
      <c r="C1701">
        <v>8</v>
      </c>
      <c r="D1701">
        <v>27</v>
      </c>
      <c r="E1701">
        <v>10.678125</v>
      </c>
      <c r="F1701">
        <v>13.801042000000001</v>
      </c>
      <c r="G1701">
        <v>16.162500000000001</v>
      </c>
      <c r="H1701">
        <v>9.9145830000000004</v>
      </c>
      <c r="I1701">
        <v>12.376042</v>
      </c>
      <c r="J1701">
        <v>15.487500000000001</v>
      </c>
      <c r="K1701" t="s">
        <v>34</v>
      </c>
      <c r="L1701" t="s">
        <v>34</v>
      </c>
      <c r="M1701" t="s">
        <v>34</v>
      </c>
      <c r="N1701" t="s">
        <v>34</v>
      </c>
      <c r="O1701" t="s">
        <v>34</v>
      </c>
      <c r="P1701" t="s">
        <v>34</v>
      </c>
    </row>
    <row r="1702" spans="1:16" x14ac:dyDescent="0.3">
      <c r="A1702">
        <v>41877</v>
      </c>
      <c r="B1702">
        <v>2014</v>
      </c>
      <c r="C1702">
        <v>8</v>
      </c>
      <c r="D1702">
        <v>28</v>
      </c>
      <c r="E1702">
        <v>10.772917</v>
      </c>
      <c r="F1702">
        <v>14.427083</v>
      </c>
      <c r="G1702">
        <v>16.492708</v>
      </c>
      <c r="H1702">
        <v>10.052083</v>
      </c>
      <c r="I1702">
        <v>12.469792</v>
      </c>
      <c r="J1702">
        <v>15.717708</v>
      </c>
      <c r="K1702" t="s">
        <v>34</v>
      </c>
      <c r="L1702" t="s">
        <v>34</v>
      </c>
      <c r="M1702" t="s">
        <v>34</v>
      </c>
      <c r="N1702" t="s">
        <v>34</v>
      </c>
      <c r="O1702" t="s">
        <v>34</v>
      </c>
      <c r="P1702" t="s">
        <v>34</v>
      </c>
    </row>
    <row r="1703" spans="1:16" x14ac:dyDescent="0.3">
      <c r="A1703">
        <v>41878</v>
      </c>
      <c r="B1703">
        <v>2014</v>
      </c>
      <c r="C1703">
        <v>8</v>
      </c>
      <c r="D1703">
        <v>29</v>
      </c>
      <c r="E1703">
        <v>10.587368</v>
      </c>
      <c r="F1703">
        <v>15.242708</v>
      </c>
      <c r="G1703">
        <v>16.122917000000001</v>
      </c>
      <c r="H1703">
        <v>10.115625</v>
      </c>
      <c r="I1703">
        <v>12.429167</v>
      </c>
      <c r="J1703">
        <v>15.492708</v>
      </c>
      <c r="K1703" t="s">
        <v>34</v>
      </c>
      <c r="L1703" t="s">
        <v>34</v>
      </c>
      <c r="M1703" t="s">
        <v>34</v>
      </c>
      <c r="N1703" t="s">
        <v>34</v>
      </c>
      <c r="O1703" t="s">
        <v>34</v>
      </c>
      <c r="P1703" t="s">
        <v>34</v>
      </c>
    </row>
    <row r="1704" spans="1:16" x14ac:dyDescent="0.3">
      <c r="A1704">
        <v>41879</v>
      </c>
      <c r="B1704">
        <v>2014</v>
      </c>
      <c r="C1704">
        <v>8</v>
      </c>
      <c r="D1704">
        <v>30</v>
      </c>
      <c r="E1704">
        <v>9.9156250000000004</v>
      </c>
      <c r="F1704">
        <v>14.012499999999999</v>
      </c>
      <c r="G1704">
        <v>15.596875000000001</v>
      </c>
      <c r="H1704">
        <v>10.210417</v>
      </c>
      <c r="I1704">
        <v>11.685416999999999</v>
      </c>
      <c r="J1704">
        <v>14.585417</v>
      </c>
      <c r="K1704" t="s">
        <v>34</v>
      </c>
      <c r="L1704" t="s">
        <v>34</v>
      </c>
      <c r="M1704" t="s">
        <v>34</v>
      </c>
      <c r="N1704" t="s">
        <v>34</v>
      </c>
      <c r="O1704" t="s">
        <v>34</v>
      </c>
      <c r="P1704" t="s">
        <v>34</v>
      </c>
    </row>
    <row r="1705" spans="1:16" x14ac:dyDescent="0.3">
      <c r="A1705">
        <v>41880</v>
      </c>
      <c r="B1705">
        <v>2014</v>
      </c>
      <c r="C1705">
        <v>8</v>
      </c>
      <c r="D1705">
        <v>31</v>
      </c>
      <c r="E1705">
        <v>10.110526</v>
      </c>
      <c r="F1705">
        <v>12.737500000000001</v>
      </c>
      <c r="G1705">
        <v>15.242708</v>
      </c>
      <c r="H1705">
        <v>10.3125</v>
      </c>
      <c r="I1705">
        <v>11.824999999999999</v>
      </c>
      <c r="J1705">
        <v>14.151042</v>
      </c>
      <c r="K1705" t="s">
        <v>34</v>
      </c>
      <c r="L1705" t="s">
        <v>34</v>
      </c>
      <c r="M1705" t="s">
        <v>34</v>
      </c>
      <c r="N1705" t="s">
        <v>34</v>
      </c>
      <c r="O1705" t="s">
        <v>34</v>
      </c>
      <c r="P1705" t="s">
        <v>34</v>
      </c>
    </row>
    <row r="1706" spans="1:16" x14ac:dyDescent="0.3">
      <c r="A1706">
        <v>41881</v>
      </c>
      <c r="B1706">
        <v>2014</v>
      </c>
      <c r="C1706">
        <v>9</v>
      </c>
      <c r="D1706">
        <v>1</v>
      </c>
      <c r="E1706">
        <v>9.7916670000000003</v>
      </c>
      <c r="F1706">
        <v>12.711702000000001</v>
      </c>
      <c r="G1706">
        <v>14.667707999999999</v>
      </c>
      <c r="H1706">
        <v>10.403124999999999</v>
      </c>
      <c r="I1706">
        <v>11.654166999999999</v>
      </c>
      <c r="J1706">
        <v>14.586458</v>
      </c>
      <c r="K1706" t="s">
        <v>34</v>
      </c>
      <c r="L1706" t="s">
        <v>34</v>
      </c>
      <c r="M1706" t="s">
        <v>34</v>
      </c>
      <c r="N1706" t="s">
        <v>34</v>
      </c>
      <c r="O1706" t="s">
        <v>34</v>
      </c>
      <c r="P1706" t="s">
        <v>34</v>
      </c>
    </row>
    <row r="1707" spans="1:16" x14ac:dyDescent="0.3">
      <c r="A1707">
        <v>41882</v>
      </c>
      <c r="B1707">
        <v>2014</v>
      </c>
      <c r="C1707">
        <v>9</v>
      </c>
      <c r="D1707">
        <v>2</v>
      </c>
      <c r="E1707">
        <v>10.06</v>
      </c>
      <c r="F1707">
        <v>12.377083000000001</v>
      </c>
      <c r="G1707">
        <v>14.828125</v>
      </c>
      <c r="H1707">
        <v>10.511457999999999</v>
      </c>
      <c r="I1707">
        <v>11.832292000000001</v>
      </c>
      <c r="J1707">
        <v>14.635417</v>
      </c>
      <c r="K1707" t="s">
        <v>34</v>
      </c>
      <c r="L1707" t="s">
        <v>34</v>
      </c>
      <c r="M1707" t="s">
        <v>34</v>
      </c>
      <c r="N1707" t="s">
        <v>34</v>
      </c>
      <c r="O1707" t="s">
        <v>34</v>
      </c>
      <c r="P1707" t="s">
        <v>34</v>
      </c>
    </row>
    <row r="1708" spans="1:16" x14ac:dyDescent="0.3">
      <c r="A1708">
        <v>41883</v>
      </c>
      <c r="B1708">
        <v>2014</v>
      </c>
      <c r="C1708">
        <v>9</v>
      </c>
      <c r="D1708">
        <v>3</v>
      </c>
      <c r="E1708">
        <v>9.7468749999999993</v>
      </c>
      <c r="F1708">
        <v>11.981249999999999</v>
      </c>
      <c r="G1708">
        <v>14.413542</v>
      </c>
      <c r="H1708">
        <v>10.633333</v>
      </c>
      <c r="I1708">
        <v>11.508333</v>
      </c>
      <c r="J1708">
        <v>14.452083</v>
      </c>
      <c r="K1708" t="s">
        <v>34</v>
      </c>
      <c r="L1708" t="s">
        <v>34</v>
      </c>
      <c r="M1708" t="s">
        <v>34</v>
      </c>
      <c r="N1708" t="s">
        <v>34</v>
      </c>
      <c r="O1708" t="s">
        <v>34</v>
      </c>
      <c r="P1708" t="s">
        <v>34</v>
      </c>
    </row>
    <row r="1709" spans="1:16" x14ac:dyDescent="0.3">
      <c r="A1709">
        <v>41884</v>
      </c>
      <c r="B1709">
        <v>2014</v>
      </c>
      <c r="C1709">
        <v>9</v>
      </c>
      <c r="D1709">
        <v>4</v>
      </c>
      <c r="E1709">
        <v>9.217708</v>
      </c>
      <c r="F1709">
        <v>12.108333</v>
      </c>
      <c r="G1709">
        <v>13.608333</v>
      </c>
      <c r="H1709">
        <v>10.763541999999999</v>
      </c>
      <c r="I1709">
        <v>11.210417</v>
      </c>
      <c r="J1709">
        <v>13.914583</v>
      </c>
      <c r="K1709" t="s">
        <v>34</v>
      </c>
      <c r="L1709" t="s">
        <v>34</v>
      </c>
      <c r="M1709" t="s">
        <v>34</v>
      </c>
      <c r="N1709" t="s">
        <v>34</v>
      </c>
      <c r="O1709" t="s">
        <v>34</v>
      </c>
      <c r="P1709" t="s">
        <v>34</v>
      </c>
    </row>
    <row r="1710" spans="1:16" x14ac:dyDescent="0.3">
      <c r="A1710">
        <v>41885</v>
      </c>
      <c r="B1710">
        <v>2014</v>
      </c>
      <c r="C1710">
        <v>9</v>
      </c>
      <c r="D1710">
        <v>5</v>
      </c>
      <c r="E1710">
        <v>9.4260420000000007</v>
      </c>
      <c r="F1710">
        <v>12.122916999999999</v>
      </c>
      <c r="G1710">
        <v>13.779166999999999</v>
      </c>
      <c r="H1710">
        <v>10.88125</v>
      </c>
      <c r="I1710">
        <v>11.472917000000001</v>
      </c>
      <c r="J1710">
        <v>14.055208</v>
      </c>
      <c r="K1710" t="s">
        <v>34</v>
      </c>
      <c r="L1710" t="s">
        <v>34</v>
      </c>
      <c r="M1710" t="s">
        <v>34</v>
      </c>
      <c r="N1710" t="s">
        <v>34</v>
      </c>
      <c r="O1710" t="s">
        <v>34</v>
      </c>
      <c r="P1710" t="s">
        <v>34</v>
      </c>
    </row>
    <row r="1711" spans="1:16" x14ac:dyDescent="0.3">
      <c r="A1711">
        <v>41886</v>
      </c>
      <c r="B1711">
        <v>2014</v>
      </c>
      <c r="C1711">
        <v>9</v>
      </c>
      <c r="D1711">
        <v>6</v>
      </c>
      <c r="E1711">
        <v>9.5625</v>
      </c>
      <c r="F1711">
        <v>12.058332999999999</v>
      </c>
      <c r="G1711">
        <v>13.951041999999999</v>
      </c>
      <c r="H1711">
        <v>11.030208</v>
      </c>
      <c r="I1711">
        <v>11.435416999999999</v>
      </c>
      <c r="J1711">
        <v>14.0375</v>
      </c>
      <c r="K1711" t="s">
        <v>34</v>
      </c>
      <c r="L1711" t="s">
        <v>34</v>
      </c>
      <c r="M1711" t="s">
        <v>34</v>
      </c>
      <c r="N1711" t="s">
        <v>34</v>
      </c>
      <c r="O1711" t="s">
        <v>34</v>
      </c>
      <c r="P1711" t="s">
        <v>34</v>
      </c>
    </row>
    <row r="1712" spans="1:16" x14ac:dyDescent="0.3">
      <c r="A1712">
        <v>41887</v>
      </c>
      <c r="B1712">
        <v>2014</v>
      </c>
      <c r="C1712">
        <v>9</v>
      </c>
      <c r="D1712">
        <v>7</v>
      </c>
      <c r="E1712">
        <v>9.7739580000000004</v>
      </c>
      <c r="F1712">
        <v>11.99375</v>
      </c>
      <c r="G1712">
        <v>14.260417</v>
      </c>
      <c r="H1712">
        <v>11.182292</v>
      </c>
      <c r="I1712">
        <v>11.455208000000001</v>
      </c>
      <c r="J1712">
        <v>13.658333000000001</v>
      </c>
      <c r="K1712" t="s">
        <v>34</v>
      </c>
      <c r="L1712" t="s">
        <v>34</v>
      </c>
      <c r="M1712" t="s">
        <v>34</v>
      </c>
      <c r="N1712" t="s">
        <v>34</v>
      </c>
      <c r="O1712" t="s">
        <v>34</v>
      </c>
      <c r="P1712" t="s">
        <v>34</v>
      </c>
    </row>
    <row r="1713" spans="1:16" x14ac:dyDescent="0.3">
      <c r="A1713">
        <v>41888</v>
      </c>
      <c r="B1713">
        <v>2014</v>
      </c>
      <c r="C1713">
        <v>9</v>
      </c>
      <c r="D1713">
        <v>8</v>
      </c>
      <c r="E1713">
        <v>9.7874999999999996</v>
      </c>
      <c r="F1713">
        <v>11.977083</v>
      </c>
      <c r="G1713">
        <v>14.445833</v>
      </c>
      <c r="H1713">
        <v>11.361458000000001</v>
      </c>
      <c r="I1713">
        <v>11.546875</v>
      </c>
      <c r="J1713">
        <v>13.784375000000001</v>
      </c>
      <c r="K1713" t="s">
        <v>34</v>
      </c>
      <c r="L1713" t="s">
        <v>34</v>
      </c>
      <c r="M1713" t="s">
        <v>34</v>
      </c>
      <c r="N1713" t="s">
        <v>34</v>
      </c>
      <c r="O1713" t="s">
        <v>34</v>
      </c>
      <c r="P1713" t="s">
        <v>34</v>
      </c>
    </row>
    <row r="1714" spans="1:16" x14ac:dyDescent="0.3">
      <c r="A1714">
        <v>41889</v>
      </c>
      <c r="B1714">
        <v>2014</v>
      </c>
      <c r="C1714">
        <v>9</v>
      </c>
      <c r="D1714">
        <v>9</v>
      </c>
      <c r="E1714">
        <v>9.6364579999999993</v>
      </c>
      <c r="F1714">
        <v>12.986458000000001</v>
      </c>
      <c r="G1714">
        <v>14.228125</v>
      </c>
      <c r="H1714">
        <v>11.546875</v>
      </c>
      <c r="I1714">
        <v>11.630208</v>
      </c>
      <c r="J1714">
        <v>14.0625</v>
      </c>
      <c r="K1714" t="s">
        <v>34</v>
      </c>
      <c r="L1714" t="s">
        <v>34</v>
      </c>
      <c r="M1714" t="s">
        <v>34</v>
      </c>
      <c r="N1714" t="s">
        <v>34</v>
      </c>
      <c r="O1714" t="s">
        <v>34</v>
      </c>
      <c r="P1714" t="s">
        <v>34</v>
      </c>
    </row>
    <row r="1715" spans="1:16" x14ac:dyDescent="0.3">
      <c r="A1715">
        <v>41890</v>
      </c>
      <c r="B1715">
        <v>2014</v>
      </c>
      <c r="C1715">
        <v>9</v>
      </c>
      <c r="D1715">
        <v>10</v>
      </c>
      <c r="E1715">
        <v>9.2135420000000003</v>
      </c>
      <c r="F1715">
        <v>13.495832999999999</v>
      </c>
      <c r="G1715">
        <v>13.657292</v>
      </c>
      <c r="H1715">
        <v>11.704167</v>
      </c>
      <c r="I1715">
        <v>11.565625000000001</v>
      </c>
      <c r="J1715">
        <v>13.819792</v>
      </c>
      <c r="K1715" t="s">
        <v>34</v>
      </c>
      <c r="L1715" t="s">
        <v>34</v>
      </c>
      <c r="M1715" t="s">
        <v>34</v>
      </c>
      <c r="N1715" t="s">
        <v>34</v>
      </c>
      <c r="O1715" t="s">
        <v>34</v>
      </c>
      <c r="P1715" t="s">
        <v>34</v>
      </c>
    </row>
    <row r="1716" spans="1:16" x14ac:dyDescent="0.3">
      <c r="A1716">
        <v>41891</v>
      </c>
      <c r="B1716">
        <v>2014</v>
      </c>
      <c r="C1716">
        <v>9</v>
      </c>
      <c r="D1716">
        <v>11</v>
      </c>
      <c r="E1716">
        <v>9.2694740000000007</v>
      </c>
      <c r="F1716">
        <v>13.427083</v>
      </c>
      <c r="G1716">
        <v>13.383333</v>
      </c>
      <c r="H1716">
        <v>11.648958</v>
      </c>
      <c r="I1716">
        <v>11.541667</v>
      </c>
      <c r="J1716">
        <v>13.945833</v>
      </c>
      <c r="K1716" t="s">
        <v>34</v>
      </c>
      <c r="L1716" t="s">
        <v>34</v>
      </c>
      <c r="M1716" t="s">
        <v>34</v>
      </c>
      <c r="N1716" t="s">
        <v>34</v>
      </c>
      <c r="O1716" t="s">
        <v>34</v>
      </c>
      <c r="P1716" t="s">
        <v>34</v>
      </c>
    </row>
    <row r="1717" spans="1:16" x14ac:dyDescent="0.3">
      <c r="A1717">
        <v>41892</v>
      </c>
      <c r="B1717">
        <v>2014</v>
      </c>
      <c r="C1717">
        <v>9</v>
      </c>
      <c r="D1717">
        <v>12</v>
      </c>
      <c r="E1717">
        <v>9.2291670000000003</v>
      </c>
      <c r="F1717">
        <v>13.25625</v>
      </c>
      <c r="G1717">
        <v>12.903124999999999</v>
      </c>
      <c r="H1717">
        <v>11.714706</v>
      </c>
      <c r="I1717">
        <v>11.414583</v>
      </c>
      <c r="J1717">
        <v>13.870832999999999</v>
      </c>
      <c r="K1717" t="s">
        <v>34</v>
      </c>
      <c r="L1717" t="s">
        <v>34</v>
      </c>
      <c r="M1717" t="s">
        <v>34</v>
      </c>
      <c r="N1717" t="s">
        <v>34</v>
      </c>
      <c r="O1717" t="s">
        <v>34</v>
      </c>
      <c r="P1717" t="s">
        <v>34</v>
      </c>
    </row>
    <row r="1718" spans="1:16" x14ac:dyDescent="0.3">
      <c r="A1718">
        <v>41893</v>
      </c>
      <c r="B1718">
        <v>2014</v>
      </c>
      <c r="C1718">
        <v>9</v>
      </c>
      <c r="D1718">
        <v>13</v>
      </c>
      <c r="E1718">
        <v>9.3729169999999993</v>
      </c>
      <c r="F1718">
        <v>13.047917</v>
      </c>
      <c r="G1718">
        <v>12.985417</v>
      </c>
      <c r="H1718">
        <v>12.115625</v>
      </c>
      <c r="I1718">
        <v>11.492708</v>
      </c>
      <c r="J1718">
        <v>13.638541999999999</v>
      </c>
      <c r="K1718" t="s">
        <v>34</v>
      </c>
      <c r="L1718" t="s">
        <v>34</v>
      </c>
      <c r="M1718" t="s">
        <v>34</v>
      </c>
      <c r="N1718" t="s">
        <v>34</v>
      </c>
      <c r="O1718" t="s">
        <v>34</v>
      </c>
      <c r="P1718" t="s">
        <v>34</v>
      </c>
    </row>
    <row r="1719" spans="1:16" x14ac:dyDescent="0.3">
      <c r="A1719">
        <v>41894</v>
      </c>
      <c r="B1719">
        <v>2014</v>
      </c>
      <c r="C1719">
        <v>9</v>
      </c>
      <c r="D1719">
        <v>14</v>
      </c>
      <c r="E1719">
        <v>9.4166670000000003</v>
      </c>
      <c r="F1719">
        <v>12.926042000000001</v>
      </c>
      <c r="G1719">
        <v>13.064583000000001</v>
      </c>
      <c r="H1719">
        <v>12.36875</v>
      </c>
      <c r="I1719">
        <v>11.455208000000001</v>
      </c>
      <c r="J1719">
        <v>13.661458</v>
      </c>
      <c r="K1719" t="s">
        <v>34</v>
      </c>
      <c r="L1719" t="s">
        <v>34</v>
      </c>
      <c r="M1719" t="s">
        <v>34</v>
      </c>
      <c r="N1719" t="s">
        <v>34</v>
      </c>
      <c r="O1719" t="s">
        <v>34</v>
      </c>
      <c r="P1719" t="s">
        <v>34</v>
      </c>
    </row>
    <row r="1720" spans="1:16" x14ac:dyDescent="0.3">
      <c r="A1720">
        <v>41895</v>
      </c>
      <c r="B1720">
        <v>2014</v>
      </c>
      <c r="C1720">
        <v>9</v>
      </c>
      <c r="D1720">
        <v>15</v>
      </c>
      <c r="E1720">
        <v>9.5208329999999997</v>
      </c>
      <c r="F1720">
        <v>12.797917</v>
      </c>
      <c r="G1720">
        <v>13.367708</v>
      </c>
      <c r="H1720">
        <v>12.619792</v>
      </c>
      <c r="I1720">
        <v>11.435416999999999</v>
      </c>
      <c r="J1720">
        <v>13.620832999999999</v>
      </c>
      <c r="K1720" t="s">
        <v>34</v>
      </c>
      <c r="L1720" t="s">
        <v>34</v>
      </c>
      <c r="M1720" t="s">
        <v>34</v>
      </c>
      <c r="N1720" t="s">
        <v>34</v>
      </c>
      <c r="O1720" t="s">
        <v>34</v>
      </c>
      <c r="P1720" t="s">
        <v>34</v>
      </c>
    </row>
    <row r="1721" spans="1:16" x14ac:dyDescent="0.3">
      <c r="A1721">
        <v>41896</v>
      </c>
      <c r="B1721">
        <v>2014</v>
      </c>
      <c r="C1721">
        <v>9</v>
      </c>
      <c r="D1721">
        <v>16</v>
      </c>
      <c r="E1721">
        <v>9.7791669999999993</v>
      </c>
      <c r="F1721">
        <v>12.598958</v>
      </c>
      <c r="G1721">
        <v>13.666667</v>
      </c>
      <c r="H1721">
        <v>12.886457999999999</v>
      </c>
      <c r="I1721">
        <v>11.640625</v>
      </c>
      <c r="J1721">
        <v>13.602083</v>
      </c>
      <c r="K1721" t="s">
        <v>34</v>
      </c>
      <c r="L1721" t="s">
        <v>34</v>
      </c>
      <c r="M1721" t="s">
        <v>34</v>
      </c>
      <c r="N1721" t="s">
        <v>34</v>
      </c>
      <c r="O1721" t="s">
        <v>34</v>
      </c>
      <c r="P1721" t="s">
        <v>34</v>
      </c>
    </row>
    <row r="1722" spans="1:16" x14ac:dyDescent="0.3">
      <c r="A1722">
        <v>41897</v>
      </c>
      <c r="B1722">
        <v>2014</v>
      </c>
      <c r="C1722">
        <v>9</v>
      </c>
      <c r="D1722">
        <v>17</v>
      </c>
      <c r="E1722">
        <v>9.7427080000000004</v>
      </c>
      <c r="F1722">
        <v>12.154166999999999</v>
      </c>
      <c r="G1722">
        <v>14.167707999999999</v>
      </c>
      <c r="H1722">
        <v>13.140625</v>
      </c>
      <c r="I1722">
        <v>11.552083</v>
      </c>
      <c r="J1722">
        <v>13.46875</v>
      </c>
      <c r="K1722" t="s">
        <v>34</v>
      </c>
      <c r="L1722" t="s">
        <v>34</v>
      </c>
      <c r="M1722" t="s">
        <v>34</v>
      </c>
      <c r="N1722" t="s">
        <v>34</v>
      </c>
      <c r="O1722" t="s">
        <v>34</v>
      </c>
      <c r="P1722" t="s">
        <v>34</v>
      </c>
    </row>
    <row r="1723" spans="1:16" x14ac:dyDescent="0.3">
      <c r="A1723">
        <v>41898</v>
      </c>
      <c r="B1723">
        <v>2014</v>
      </c>
      <c r="C1723">
        <v>9</v>
      </c>
      <c r="D1723">
        <v>18</v>
      </c>
      <c r="E1723">
        <v>9.5673680000000001</v>
      </c>
      <c r="F1723">
        <v>11.65</v>
      </c>
      <c r="G1723">
        <v>14.280208</v>
      </c>
      <c r="H1723">
        <v>13.420225</v>
      </c>
      <c r="I1723">
        <v>11.171875</v>
      </c>
      <c r="J1723">
        <v>13.173958000000001</v>
      </c>
      <c r="K1723" t="s">
        <v>34</v>
      </c>
      <c r="L1723" t="s">
        <v>34</v>
      </c>
      <c r="M1723" t="s">
        <v>34</v>
      </c>
      <c r="N1723" t="s">
        <v>34</v>
      </c>
      <c r="O1723" t="s">
        <v>34</v>
      </c>
      <c r="P1723" t="s">
        <v>34</v>
      </c>
    </row>
    <row r="1724" spans="1:16" x14ac:dyDescent="0.3">
      <c r="A1724">
        <v>41899</v>
      </c>
      <c r="B1724">
        <v>2014</v>
      </c>
      <c r="C1724">
        <v>9</v>
      </c>
      <c r="D1724">
        <v>19</v>
      </c>
      <c r="E1724">
        <v>10.066667000000001</v>
      </c>
      <c r="F1724">
        <v>12.18125</v>
      </c>
      <c r="G1724">
        <v>14.567708</v>
      </c>
      <c r="H1724">
        <v>13.733333</v>
      </c>
      <c r="I1724">
        <v>11.871874999999999</v>
      </c>
      <c r="J1724">
        <v>13.397917</v>
      </c>
      <c r="K1724" t="s">
        <v>34</v>
      </c>
      <c r="L1724" t="s">
        <v>34</v>
      </c>
      <c r="M1724" t="s">
        <v>34</v>
      </c>
      <c r="N1724" t="s">
        <v>34</v>
      </c>
      <c r="O1724" t="s">
        <v>34</v>
      </c>
      <c r="P1724" t="s">
        <v>34</v>
      </c>
    </row>
    <row r="1725" spans="1:16" x14ac:dyDescent="0.3">
      <c r="A1725">
        <v>41900</v>
      </c>
      <c r="B1725">
        <v>2014</v>
      </c>
      <c r="C1725">
        <v>9</v>
      </c>
      <c r="D1725">
        <v>20</v>
      </c>
      <c r="E1725">
        <v>9.9510419999999993</v>
      </c>
      <c r="F1725">
        <v>12.519792000000001</v>
      </c>
      <c r="G1725">
        <v>14.609375</v>
      </c>
      <c r="H1725">
        <v>14.03125</v>
      </c>
      <c r="I1725">
        <v>11.979167</v>
      </c>
      <c r="J1725">
        <v>14.275</v>
      </c>
      <c r="K1725" t="s">
        <v>34</v>
      </c>
      <c r="L1725" t="s">
        <v>34</v>
      </c>
      <c r="M1725" t="s">
        <v>34</v>
      </c>
      <c r="N1725" t="s">
        <v>34</v>
      </c>
      <c r="O1725" t="s">
        <v>34</v>
      </c>
      <c r="P1725" t="s">
        <v>34</v>
      </c>
    </row>
    <row r="1726" spans="1:16" x14ac:dyDescent="0.3">
      <c r="A1726">
        <v>41901</v>
      </c>
      <c r="B1726">
        <v>2014</v>
      </c>
      <c r="C1726">
        <v>9</v>
      </c>
      <c r="D1726">
        <v>21</v>
      </c>
      <c r="E1726">
        <v>10.167707999999999</v>
      </c>
      <c r="F1726">
        <v>12.346875000000001</v>
      </c>
      <c r="G1726">
        <v>14.86875</v>
      </c>
      <c r="H1726">
        <v>14.332292000000001</v>
      </c>
      <c r="I1726">
        <v>12.207292000000001</v>
      </c>
      <c r="J1726">
        <v>14.470833000000001</v>
      </c>
      <c r="K1726" t="s">
        <v>34</v>
      </c>
      <c r="L1726" t="s">
        <v>34</v>
      </c>
      <c r="M1726" t="s">
        <v>34</v>
      </c>
      <c r="N1726" t="s">
        <v>34</v>
      </c>
      <c r="O1726" t="s">
        <v>34</v>
      </c>
      <c r="P1726" t="s">
        <v>34</v>
      </c>
    </row>
    <row r="1727" spans="1:16" x14ac:dyDescent="0.3">
      <c r="A1727">
        <v>41902</v>
      </c>
      <c r="B1727">
        <v>2014</v>
      </c>
      <c r="C1727">
        <v>9</v>
      </c>
      <c r="D1727">
        <v>22</v>
      </c>
      <c r="E1727">
        <v>10.369792</v>
      </c>
      <c r="F1727">
        <v>11.984375</v>
      </c>
      <c r="G1727">
        <v>15.05625</v>
      </c>
      <c r="H1727">
        <v>14.657292</v>
      </c>
      <c r="I1727">
        <v>12.210417</v>
      </c>
      <c r="J1727">
        <v>14.141667</v>
      </c>
      <c r="K1727" t="s">
        <v>34</v>
      </c>
      <c r="L1727" t="s">
        <v>34</v>
      </c>
      <c r="M1727" t="s">
        <v>34</v>
      </c>
      <c r="N1727" t="s">
        <v>34</v>
      </c>
      <c r="O1727" t="s">
        <v>34</v>
      </c>
      <c r="P1727" t="s">
        <v>34</v>
      </c>
    </row>
    <row r="1728" spans="1:16" x14ac:dyDescent="0.3">
      <c r="A1728">
        <v>41903</v>
      </c>
      <c r="B1728">
        <v>2014</v>
      </c>
      <c r="C1728">
        <v>9</v>
      </c>
      <c r="D1728">
        <v>23</v>
      </c>
      <c r="E1728">
        <v>9.8061220000000002</v>
      </c>
      <c r="F1728">
        <v>12.478125</v>
      </c>
      <c r="G1728">
        <v>14.598958</v>
      </c>
      <c r="H1728">
        <v>14.956250000000001</v>
      </c>
      <c r="I1728">
        <v>11.594792</v>
      </c>
      <c r="J1728">
        <v>13.46875</v>
      </c>
      <c r="K1728" t="s">
        <v>34</v>
      </c>
      <c r="L1728" t="s">
        <v>34</v>
      </c>
      <c r="M1728" t="s">
        <v>34</v>
      </c>
      <c r="N1728" t="s">
        <v>34</v>
      </c>
      <c r="O1728" t="s">
        <v>34</v>
      </c>
      <c r="P1728" t="s">
        <v>34</v>
      </c>
    </row>
    <row r="1729" spans="1:16" x14ac:dyDescent="0.3">
      <c r="A1729">
        <v>41904</v>
      </c>
      <c r="B1729">
        <v>2014</v>
      </c>
      <c r="C1729">
        <v>9</v>
      </c>
      <c r="D1729">
        <v>24</v>
      </c>
      <c r="E1729">
        <v>9.7572919999999996</v>
      </c>
      <c r="F1729">
        <v>12.639583</v>
      </c>
      <c r="G1729">
        <v>14.333333</v>
      </c>
      <c r="H1729">
        <v>15.307292</v>
      </c>
      <c r="I1729">
        <v>11.546875</v>
      </c>
      <c r="J1729">
        <v>13.045833</v>
      </c>
      <c r="K1729" t="s">
        <v>34</v>
      </c>
      <c r="L1729" t="s">
        <v>34</v>
      </c>
      <c r="M1729" t="s">
        <v>34</v>
      </c>
      <c r="N1729" t="s">
        <v>34</v>
      </c>
      <c r="O1729" t="s">
        <v>34</v>
      </c>
      <c r="P1729" t="s">
        <v>34</v>
      </c>
    </row>
    <row r="1730" spans="1:16" x14ac:dyDescent="0.3">
      <c r="A1730">
        <v>41905</v>
      </c>
      <c r="B1730">
        <v>2014</v>
      </c>
      <c r="C1730">
        <v>9</v>
      </c>
      <c r="D1730">
        <v>25</v>
      </c>
      <c r="E1730">
        <v>9.8177079999999997</v>
      </c>
      <c r="F1730">
        <v>12.644792000000001</v>
      </c>
      <c r="G1730">
        <v>13.680208</v>
      </c>
      <c r="H1730">
        <v>15.673958000000001</v>
      </c>
      <c r="I1730">
        <v>11.658333000000001</v>
      </c>
      <c r="J1730">
        <v>13.012499999999999</v>
      </c>
      <c r="K1730" t="s">
        <v>34</v>
      </c>
      <c r="L1730" t="s">
        <v>34</v>
      </c>
      <c r="M1730" t="s">
        <v>34</v>
      </c>
      <c r="N1730" t="s">
        <v>34</v>
      </c>
      <c r="O1730" t="s">
        <v>34</v>
      </c>
      <c r="P1730" t="s">
        <v>34</v>
      </c>
    </row>
    <row r="1731" spans="1:16" x14ac:dyDescent="0.3">
      <c r="A1731">
        <v>41906</v>
      </c>
      <c r="B1731">
        <v>2014</v>
      </c>
      <c r="C1731">
        <v>9</v>
      </c>
      <c r="D1731">
        <v>26</v>
      </c>
      <c r="E1731">
        <v>9.4052629999999997</v>
      </c>
      <c r="F1731">
        <v>12.661458</v>
      </c>
      <c r="G1731">
        <v>13.566667000000001</v>
      </c>
      <c r="H1731">
        <v>16.029167000000001</v>
      </c>
      <c r="I1731">
        <v>11.898958</v>
      </c>
      <c r="J1731">
        <v>13.371874999999999</v>
      </c>
      <c r="K1731" t="s">
        <v>34</v>
      </c>
      <c r="L1731" t="s">
        <v>34</v>
      </c>
      <c r="M1731" t="s">
        <v>34</v>
      </c>
      <c r="N1731" t="s">
        <v>34</v>
      </c>
      <c r="O1731" t="s">
        <v>34</v>
      </c>
      <c r="P1731" t="s">
        <v>34</v>
      </c>
    </row>
    <row r="1732" spans="1:16" x14ac:dyDescent="0.3">
      <c r="A1732">
        <v>41907</v>
      </c>
      <c r="B1732">
        <v>2014</v>
      </c>
      <c r="C1732">
        <v>9</v>
      </c>
      <c r="D1732">
        <v>27</v>
      </c>
      <c r="E1732">
        <v>9.0333330000000007</v>
      </c>
      <c r="F1732">
        <v>12.505208</v>
      </c>
      <c r="G1732">
        <v>12.8375</v>
      </c>
      <c r="H1732">
        <v>16.445833</v>
      </c>
      <c r="I1732">
        <v>11.614583</v>
      </c>
      <c r="J1732">
        <v>13.317708</v>
      </c>
      <c r="K1732" t="s">
        <v>34</v>
      </c>
      <c r="L1732" t="s">
        <v>34</v>
      </c>
      <c r="M1732" t="s">
        <v>34</v>
      </c>
      <c r="N1732" t="s">
        <v>34</v>
      </c>
      <c r="O1732" t="s">
        <v>34</v>
      </c>
      <c r="P1732" t="s">
        <v>34</v>
      </c>
    </row>
    <row r="1733" spans="1:16" x14ac:dyDescent="0.3">
      <c r="A1733">
        <v>41908</v>
      </c>
      <c r="B1733">
        <v>2014</v>
      </c>
      <c r="C1733">
        <v>9</v>
      </c>
      <c r="D1733">
        <v>28</v>
      </c>
      <c r="E1733">
        <v>9.1520829999999993</v>
      </c>
      <c r="F1733">
        <v>12.290625</v>
      </c>
      <c r="G1733">
        <v>12.857291999999999</v>
      </c>
      <c r="H1733">
        <v>16.916667</v>
      </c>
      <c r="I1733">
        <v>11.803125</v>
      </c>
      <c r="J1733">
        <v>13.239583</v>
      </c>
      <c r="K1733" t="s">
        <v>34</v>
      </c>
      <c r="L1733" t="s">
        <v>34</v>
      </c>
      <c r="M1733" t="s">
        <v>34</v>
      </c>
      <c r="N1733" t="s">
        <v>34</v>
      </c>
      <c r="O1733" t="s">
        <v>34</v>
      </c>
      <c r="P1733" t="s">
        <v>34</v>
      </c>
    </row>
    <row r="1734" spans="1:16" x14ac:dyDescent="0.3">
      <c r="A1734">
        <v>41909</v>
      </c>
      <c r="B1734">
        <v>2014</v>
      </c>
      <c r="C1734">
        <v>9</v>
      </c>
      <c r="D1734">
        <v>29</v>
      </c>
      <c r="E1734">
        <v>9.2145829999999993</v>
      </c>
      <c r="F1734">
        <v>12.206250000000001</v>
      </c>
      <c r="G1734">
        <v>12.810416999999999</v>
      </c>
      <c r="H1734">
        <v>17.429167</v>
      </c>
      <c r="I1734">
        <v>11.883333</v>
      </c>
      <c r="J1734">
        <v>13.157292</v>
      </c>
      <c r="K1734" t="s">
        <v>34</v>
      </c>
      <c r="L1734" t="s">
        <v>34</v>
      </c>
      <c r="M1734" t="s">
        <v>34</v>
      </c>
      <c r="N1734" t="s">
        <v>34</v>
      </c>
      <c r="O1734" t="s">
        <v>34</v>
      </c>
      <c r="P1734" t="s">
        <v>34</v>
      </c>
    </row>
    <row r="1735" spans="1:16" x14ac:dyDescent="0.3">
      <c r="A1735">
        <v>41910</v>
      </c>
      <c r="B1735">
        <v>2014</v>
      </c>
      <c r="C1735">
        <v>9</v>
      </c>
      <c r="D1735">
        <v>30</v>
      </c>
      <c r="E1735">
        <v>9.0315790000000007</v>
      </c>
      <c r="F1735">
        <v>11.588542</v>
      </c>
      <c r="G1735">
        <v>12.636457999999999</v>
      </c>
      <c r="H1735">
        <v>18.038542</v>
      </c>
      <c r="I1735">
        <v>11.948957999999999</v>
      </c>
      <c r="J1735">
        <v>13.258333</v>
      </c>
      <c r="K1735" t="s">
        <v>34</v>
      </c>
      <c r="L1735" t="s">
        <v>34</v>
      </c>
      <c r="M1735" t="s">
        <v>34</v>
      </c>
      <c r="N1735" t="s">
        <v>34</v>
      </c>
      <c r="O1735" t="s">
        <v>34</v>
      </c>
      <c r="P1735" t="s">
        <v>34</v>
      </c>
    </row>
    <row r="1736" spans="1:16" x14ac:dyDescent="0.3">
      <c r="A1736">
        <v>41911</v>
      </c>
      <c r="B1736">
        <v>2014</v>
      </c>
      <c r="C1736">
        <v>10</v>
      </c>
      <c r="D1736">
        <v>1</v>
      </c>
      <c r="E1736">
        <v>8.719792</v>
      </c>
      <c r="F1736">
        <v>10.941667000000001</v>
      </c>
      <c r="G1736">
        <v>11.907292</v>
      </c>
      <c r="H1736">
        <v>18.484375</v>
      </c>
      <c r="I1736">
        <v>11.897917</v>
      </c>
      <c r="J1736">
        <v>13.254167000000001</v>
      </c>
      <c r="K1736" t="s">
        <v>34</v>
      </c>
      <c r="L1736" t="s">
        <v>34</v>
      </c>
      <c r="M1736" t="s">
        <v>34</v>
      </c>
      <c r="N1736" t="s">
        <v>34</v>
      </c>
      <c r="O1736" t="s">
        <v>34</v>
      </c>
      <c r="P1736" t="s">
        <v>34</v>
      </c>
    </row>
    <row r="1737" spans="1:16" x14ac:dyDescent="0.3">
      <c r="A1737">
        <v>41912</v>
      </c>
      <c r="B1737">
        <v>2014</v>
      </c>
      <c r="C1737">
        <v>10</v>
      </c>
      <c r="D1737">
        <v>2</v>
      </c>
      <c r="E1737">
        <v>8.0656250000000007</v>
      </c>
      <c r="F1737">
        <v>10.081250000000001</v>
      </c>
      <c r="G1737">
        <v>11.090624999999999</v>
      </c>
      <c r="H1737">
        <v>18.729167</v>
      </c>
      <c r="I1737">
        <v>11.44375</v>
      </c>
      <c r="J1737">
        <v>12.922917</v>
      </c>
      <c r="K1737" t="s">
        <v>34</v>
      </c>
      <c r="L1737" t="s">
        <v>34</v>
      </c>
      <c r="M1737" t="s">
        <v>34</v>
      </c>
      <c r="N1737" t="s">
        <v>34</v>
      </c>
      <c r="O1737" t="s">
        <v>34</v>
      </c>
      <c r="P1737" t="s">
        <v>34</v>
      </c>
    </row>
    <row r="1738" spans="1:16" x14ac:dyDescent="0.3">
      <c r="A1738">
        <v>41913</v>
      </c>
      <c r="B1738">
        <v>2014</v>
      </c>
      <c r="C1738">
        <v>10</v>
      </c>
      <c r="D1738">
        <v>3</v>
      </c>
      <c r="E1738">
        <v>8.2739580000000004</v>
      </c>
      <c r="F1738">
        <v>8.859375</v>
      </c>
      <c r="G1738">
        <v>11.071875</v>
      </c>
      <c r="H1738">
        <v>18.840624999999999</v>
      </c>
      <c r="I1738">
        <v>11.295833</v>
      </c>
      <c r="J1738">
        <v>12.80625</v>
      </c>
      <c r="K1738" t="s">
        <v>34</v>
      </c>
      <c r="L1738" t="s">
        <v>34</v>
      </c>
      <c r="M1738" t="s">
        <v>34</v>
      </c>
      <c r="N1738" t="s">
        <v>34</v>
      </c>
      <c r="O1738" t="s">
        <v>34</v>
      </c>
      <c r="P1738" t="s">
        <v>34</v>
      </c>
    </row>
    <row r="1739" spans="1:16" x14ac:dyDescent="0.3">
      <c r="A1739">
        <v>41914</v>
      </c>
      <c r="B1739">
        <v>2014</v>
      </c>
      <c r="C1739">
        <v>10</v>
      </c>
      <c r="D1739">
        <v>4</v>
      </c>
      <c r="E1739">
        <v>8.3937500000000007</v>
      </c>
      <c r="F1739">
        <v>8.8208330000000004</v>
      </c>
      <c r="G1739">
        <v>11.119792</v>
      </c>
      <c r="H1739">
        <v>18.845832999999999</v>
      </c>
      <c r="I1739">
        <v>11.265625</v>
      </c>
      <c r="J1739">
        <v>12.90625</v>
      </c>
      <c r="K1739" t="s">
        <v>34</v>
      </c>
      <c r="L1739" t="s">
        <v>34</v>
      </c>
      <c r="M1739" t="s">
        <v>34</v>
      </c>
      <c r="N1739" t="s">
        <v>34</v>
      </c>
      <c r="O1739" t="s">
        <v>34</v>
      </c>
      <c r="P1739" t="s">
        <v>34</v>
      </c>
    </row>
    <row r="1740" spans="1:16" x14ac:dyDescent="0.3">
      <c r="A1740">
        <v>41915</v>
      </c>
      <c r="B1740">
        <v>2014</v>
      </c>
      <c r="C1740">
        <v>10</v>
      </c>
      <c r="D1740">
        <v>5</v>
      </c>
      <c r="E1740">
        <v>8.546875</v>
      </c>
      <c r="F1740">
        <v>8.9447919999999996</v>
      </c>
      <c r="G1740">
        <v>11.355207999999999</v>
      </c>
      <c r="H1740">
        <v>18.823958000000001</v>
      </c>
      <c r="I1740">
        <v>11.384375</v>
      </c>
      <c r="J1740">
        <v>12.887499999999999</v>
      </c>
      <c r="K1740" t="s">
        <v>34</v>
      </c>
      <c r="L1740" t="s">
        <v>34</v>
      </c>
      <c r="M1740" t="s">
        <v>34</v>
      </c>
      <c r="N1740" t="s">
        <v>34</v>
      </c>
      <c r="O1740" t="s">
        <v>34</v>
      </c>
      <c r="P1740" t="s">
        <v>34</v>
      </c>
    </row>
    <row r="1741" spans="1:16" x14ac:dyDescent="0.3">
      <c r="A1741">
        <v>41916</v>
      </c>
      <c r="B1741">
        <v>2014</v>
      </c>
      <c r="C1741">
        <v>10</v>
      </c>
      <c r="D1741">
        <v>6</v>
      </c>
      <c r="E1741">
        <v>8.8032260000000004</v>
      </c>
      <c r="F1741">
        <v>8.9864580000000007</v>
      </c>
      <c r="G1741">
        <v>11.839582999999999</v>
      </c>
      <c r="H1741">
        <v>18.797917000000002</v>
      </c>
      <c r="I1741">
        <v>11.567708</v>
      </c>
      <c r="J1741">
        <v>13.171875</v>
      </c>
      <c r="K1741" t="s">
        <v>34</v>
      </c>
      <c r="L1741" t="s">
        <v>34</v>
      </c>
      <c r="M1741" t="s">
        <v>34</v>
      </c>
      <c r="N1741" t="s">
        <v>34</v>
      </c>
      <c r="O1741" t="s">
        <v>34</v>
      </c>
      <c r="P1741" t="s">
        <v>34</v>
      </c>
    </row>
    <row r="1742" spans="1:16" x14ac:dyDescent="0.3">
      <c r="A1742">
        <v>41917</v>
      </c>
      <c r="B1742">
        <v>2014</v>
      </c>
      <c r="C1742">
        <v>10</v>
      </c>
      <c r="D1742">
        <v>7</v>
      </c>
      <c r="E1742">
        <v>8.8568420000000003</v>
      </c>
      <c r="F1742">
        <v>8.9583329999999997</v>
      </c>
      <c r="G1742">
        <v>12.223958</v>
      </c>
      <c r="H1742">
        <v>18.801041999999999</v>
      </c>
      <c r="I1742">
        <v>11.595833000000001</v>
      </c>
      <c r="J1742">
        <v>13.371874999999999</v>
      </c>
      <c r="K1742" t="s">
        <v>34</v>
      </c>
      <c r="L1742" t="s">
        <v>34</v>
      </c>
      <c r="M1742" t="s">
        <v>34</v>
      </c>
      <c r="N1742" t="s">
        <v>34</v>
      </c>
      <c r="O1742" t="s">
        <v>34</v>
      </c>
      <c r="P1742" t="s">
        <v>34</v>
      </c>
    </row>
    <row r="1743" spans="1:16" x14ac:dyDescent="0.3">
      <c r="A1743">
        <v>41918</v>
      </c>
      <c r="B1743">
        <v>2014</v>
      </c>
      <c r="C1743">
        <v>10</v>
      </c>
      <c r="D1743">
        <v>8</v>
      </c>
      <c r="E1743">
        <v>8.7833330000000007</v>
      </c>
      <c r="F1743">
        <v>8.9322920000000003</v>
      </c>
      <c r="G1743">
        <v>12.347917000000001</v>
      </c>
      <c r="H1743">
        <v>18.822917</v>
      </c>
      <c r="I1743">
        <v>11.542707999999999</v>
      </c>
      <c r="J1743">
        <v>13.201041999999999</v>
      </c>
      <c r="K1743" t="s">
        <v>34</v>
      </c>
      <c r="L1743" t="s">
        <v>34</v>
      </c>
      <c r="M1743" t="s">
        <v>34</v>
      </c>
      <c r="N1743" t="s">
        <v>34</v>
      </c>
      <c r="O1743" t="s">
        <v>34</v>
      </c>
      <c r="P1743" t="s">
        <v>34</v>
      </c>
    </row>
    <row r="1744" spans="1:16" x14ac:dyDescent="0.3">
      <c r="A1744">
        <v>41919</v>
      </c>
      <c r="B1744">
        <v>2014</v>
      </c>
      <c r="C1744">
        <v>10</v>
      </c>
      <c r="D1744">
        <v>9</v>
      </c>
      <c r="E1744">
        <v>8.3166670000000007</v>
      </c>
      <c r="F1744">
        <v>8.8937500000000007</v>
      </c>
      <c r="G1744">
        <v>11.646875</v>
      </c>
      <c r="H1744">
        <v>18.864583</v>
      </c>
      <c r="I1744">
        <v>11.113542000000001</v>
      </c>
      <c r="J1744">
        <v>12.744792</v>
      </c>
      <c r="K1744" t="s">
        <v>34</v>
      </c>
      <c r="L1744" t="s">
        <v>34</v>
      </c>
      <c r="M1744" t="s">
        <v>34</v>
      </c>
      <c r="N1744" t="s">
        <v>34</v>
      </c>
      <c r="O1744" t="s">
        <v>34</v>
      </c>
      <c r="P1744" t="s">
        <v>34</v>
      </c>
    </row>
    <row r="1745" spans="1:16" x14ac:dyDescent="0.3">
      <c r="A1745">
        <v>41920</v>
      </c>
      <c r="B1745">
        <v>2014</v>
      </c>
      <c r="C1745">
        <v>10</v>
      </c>
      <c r="D1745">
        <v>10</v>
      </c>
      <c r="E1745">
        <v>8.3041669999999996</v>
      </c>
      <c r="F1745">
        <v>8.8479170000000007</v>
      </c>
      <c r="G1745">
        <v>11.335417</v>
      </c>
      <c r="H1745">
        <v>18.923957999999999</v>
      </c>
      <c r="I1745">
        <v>11.072917</v>
      </c>
      <c r="J1745">
        <v>12.369792</v>
      </c>
      <c r="K1745" t="s">
        <v>34</v>
      </c>
      <c r="L1745" t="s">
        <v>34</v>
      </c>
      <c r="M1745" t="s">
        <v>34</v>
      </c>
      <c r="N1745" t="s">
        <v>34</v>
      </c>
      <c r="O1745" t="s">
        <v>34</v>
      </c>
      <c r="P1745" t="s">
        <v>34</v>
      </c>
    </row>
    <row r="1746" spans="1:16" x14ac:dyDescent="0.3">
      <c r="A1746">
        <v>41921</v>
      </c>
      <c r="B1746">
        <v>2014</v>
      </c>
      <c r="C1746">
        <v>10</v>
      </c>
      <c r="D1746">
        <v>11</v>
      </c>
      <c r="E1746">
        <v>8.5041670000000007</v>
      </c>
      <c r="F1746">
        <v>9.0124999999999993</v>
      </c>
      <c r="G1746">
        <v>11.780208</v>
      </c>
      <c r="H1746">
        <v>18.817708</v>
      </c>
      <c r="I1746">
        <v>11.258333</v>
      </c>
      <c r="J1746">
        <v>12.435416999999999</v>
      </c>
      <c r="K1746" t="s">
        <v>34</v>
      </c>
      <c r="L1746" t="s">
        <v>34</v>
      </c>
      <c r="M1746" t="s">
        <v>34</v>
      </c>
      <c r="N1746" t="s">
        <v>34</v>
      </c>
      <c r="O1746" t="s">
        <v>34</v>
      </c>
      <c r="P1746" t="s">
        <v>34</v>
      </c>
    </row>
    <row r="1747" spans="1:16" x14ac:dyDescent="0.3">
      <c r="A1747">
        <v>41922</v>
      </c>
      <c r="B1747">
        <v>2014</v>
      </c>
      <c r="C1747">
        <v>10</v>
      </c>
      <c r="D1747">
        <v>12</v>
      </c>
      <c r="E1747">
        <v>8.2458329999999993</v>
      </c>
      <c r="F1747">
        <v>8.875</v>
      </c>
      <c r="G1747">
        <v>11.736458000000001</v>
      </c>
      <c r="H1747">
        <v>18.786458</v>
      </c>
      <c r="I1747">
        <v>11.117708</v>
      </c>
      <c r="J1747">
        <v>12.370832999999999</v>
      </c>
      <c r="K1747" t="s">
        <v>34</v>
      </c>
      <c r="L1747" t="s">
        <v>34</v>
      </c>
      <c r="M1747" t="s">
        <v>34</v>
      </c>
      <c r="N1747" t="s">
        <v>34</v>
      </c>
      <c r="O1747" t="s">
        <v>34</v>
      </c>
      <c r="P1747" t="s">
        <v>34</v>
      </c>
    </row>
    <row r="1748" spans="1:16" x14ac:dyDescent="0.3">
      <c r="A1748">
        <v>41923</v>
      </c>
      <c r="B1748">
        <v>2014</v>
      </c>
      <c r="C1748">
        <v>10</v>
      </c>
      <c r="D1748">
        <v>13</v>
      </c>
      <c r="E1748">
        <v>7.8666669999999996</v>
      </c>
      <c r="F1748">
        <v>8.8093749999999993</v>
      </c>
      <c r="G1748">
        <v>10.929167</v>
      </c>
      <c r="H1748">
        <v>18.6875</v>
      </c>
      <c r="I1748">
        <v>10.675000000000001</v>
      </c>
      <c r="J1748">
        <v>12.095833000000001</v>
      </c>
      <c r="K1748" t="s">
        <v>34</v>
      </c>
      <c r="L1748" t="s">
        <v>34</v>
      </c>
      <c r="M1748" t="s">
        <v>34</v>
      </c>
      <c r="N1748" t="s">
        <v>34</v>
      </c>
      <c r="O1748" t="s">
        <v>34</v>
      </c>
      <c r="P1748" t="s">
        <v>34</v>
      </c>
    </row>
    <row r="1749" spans="1:16" x14ac:dyDescent="0.3">
      <c r="A1749">
        <v>41924</v>
      </c>
      <c r="B1749">
        <v>2014</v>
      </c>
      <c r="C1749">
        <v>10</v>
      </c>
      <c r="D1749">
        <v>14</v>
      </c>
      <c r="E1749">
        <v>8.1041670000000003</v>
      </c>
      <c r="F1749">
        <v>8.7531250000000007</v>
      </c>
      <c r="G1749">
        <v>10.827083</v>
      </c>
      <c r="H1749">
        <v>18.418749999999999</v>
      </c>
      <c r="I1749">
        <v>10.584375</v>
      </c>
      <c r="J1749">
        <v>11.686458</v>
      </c>
      <c r="K1749" t="s">
        <v>34</v>
      </c>
      <c r="L1749" t="s">
        <v>34</v>
      </c>
      <c r="M1749" t="s">
        <v>34</v>
      </c>
      <c r="N1749" t="s">
        <v>34</v>
      </c>
      <c r="O1749" t="s">
        <v>34</v>
      </c>
      <c r="P1749" t="s">
        <v>34</v>
      </c>
    </row>
    <row r="1750" spans="1:16" x14ac:dyDescent="0.3">
      <c r="A1750">
        <v>41925</v>
      </c>
      <c r="B1750">
        <v>2014</v>
      </c>
      <c r="C1750">
        <v>10</v>
      </c>
      <c r="D1750">
        <v>15</v>
      </c>
      <c r="E1750">
        <v>8.3873680000000004</v>
      </c>
      <c r="F1750">
        <v>8.7843750000000007</v>
      </c>
      <c r="G1750">
        <v>10.827083</v>
      </c>
      <c r="H1750">
        <v>18.162500000000001</v>
      </c>
      <c r="I1750">
        <v>10.7</v>
      </c>
      <c r="J1750">
        <v>11.580208000000001</v>
      </c>
      <c r="K1750" t="s">
        <v>34</v>
      </c>
      <c r="L1750" t="s">
        <v>34</v>
      </c>
      <c r="M1750" t="s">
        <v>34</v>
      </c>
      <c r="N1750" t="s">
        <v>34</v>
      </c>
      <c r="O1750" t="s">
        <v>34</v>
      </c>
      <c r="P1750" t="s">
        <v>34</v>
      </c>
    </row>
    <row r="1751" spans="1:16" x14ac:dyDescent="0.3">
      <c r="A1751">
        <v>41926</v>
      </c>
      <c r="B1751">
        <v>2014</v>
      </c>
      <c r="C1751">
        <v>10</v>
      </c>
      <c r="D1751">
        <v>16</v>
      </c>
      <c r="E1751">
        <v>7.9302080000000004</v>
      </c>
      <c r="F1751">
        <v>9.2531250000000007</v>
      </c>
      <c r="G1751">
        <v>10.326041999999999</v>
      </c>
      <c r="H1751">
        <v>17.764582999999998</v>
      </c>
      <c r="I1751">
        <v>10.595833000000001</v>
      </c>
      <c r="J1751">
        <v>11.632292</v>
      </c>
      <c r="K1751" t="s">
        <v>34</v>
      </c>
      <c r="L1751" t="s">
        <v>34</v>
      </c>
      <c r="M1751" t="s">
        <v>34</v>
      </c>
      <c r="N1751" t="s">
        <v>34</v>
      </c>
      <c r="O1751" t="s">
        <v>34</v>
      </c>
      <c r="P1751" t="s">
        <v>34</v>
      </c>
    </row>
    <row r="1752" spans="1:16" x14ac:dyDescent="0.3">
      <c r="A1752">
        <v>41927</v>
      </c>
      <c r="B1752">
        <v>2014</v>
      </c>
      <c r="C1752">
        <v>10</v>
      </c>
      <c r="D1752">
        <v>17</v>
      </c>
      <c r="E1752">
        <v>8.1357890000000008</v>
      </c>
      <c r="F1752">
        <v>9.0541669999999996</v>
      </c>
      <c r="G1752">
        <v>10.401042</v>
      </c>
      <c r="H1752">
        <v>17.443750000000001</v>
      </c>
      <c r="I1752">
        <v>10.521875</v>
      </c>
      <c r="J1752">
        <v>11.577083</v>
      </c>
      <c r="K1752" t="s">
        <v>34</v>
      </c>
      <c r="L1752" t="s">
        <v>34</v>
      </c>
      <c r="M1752" t="s">
        <v>34</v>
      </c>
      <c r="N1752" t="s">
        <v>34</v>
      </c>
      <c r="O1752" t="s">
        <v>34</v>
      </c>
      <c r="P1752" t="s">
        <v>34</v>
      </c>
    </row>
    <row r="1753" spans="1:16" x14ac:dyDescent="0.3">
      <c r="A1753">
        <v>41928</v>
      </c>
      <c r="B1753">
        <v>2014</v>
      </c>
      <c r="C1753">
        <v>10</v>
      </c>
      <c r="D1753">
        <v>18</v>
      </c>
      <c r="E1753">
        <v>8.5875000000000004</v>
      </c>
      <c r="F1753">
        <v>9.0885420000000003</v>
      </c>
      <c r="G1753">
        <v>11.247916999999999</v>
      </c>
      <c r="H1753">
        <v>17.568750000000001</v>
      </c>
      <c r="I1753">
        <v>11.036458</v>
      </c>
      <c r="J1753">
        <v>12.097917000000001</v>
      </c>
      <c r="K1753" t="s">
        <v>34</v>
      </c>
      <c r="L1753" t="s">
        <v>34</v>
      </c>
      <c r="M1753" t="s">
        <v>34</v>
      </c>
      <c r="N1753" t="s">
        <v>34</v>
      </c>
      <c r="O1753" t="s">
        <v>34</v>
      </c>
      <c r="P1753" t="s">
        <v>34</v>
      </c>
    </row>
    <row r="1754" spans="1:16" x14ac:dyDescent="0.3">
      <c r="A1754">
        <v>41929</v>
      </c>
      <c r="B1754">
        <v>2014</v>
      </c>
      <c r="C1754">
        <v>10</v>
      </c>
      <c r="D1754">
        <v>19</v>
      </c>
      <c r="E1754">
        <v>8.1913979999999995</v>
      </c>
      <c r="F1754">
        <v>9.0916669999999993</v>
      </c>
      <c r="G1754">
        <v>11.055208</v>
      </c>
      <c r="H1754">
        <v>17.681249999999999</v>
      </c>
      <c r="I1754">
        <v>10.7875</v>
      </c>
      <c r="J1754">
        <v>12.377083000000001</v>
      </c>
      <c r="K1754" t="s">
        <v>34</v>
      </c>
      <c r="L1754" t="s">
        <v>34</v>
      </c>
      <c r="M1754" t="s">
        <v>34</v>
      </c>
      <c r="N1754" t="s">
        <v>34</v>
      </c>
      <c r="O1754" t="s">
        <v>34</v>
      </c>
      <c r="P1754" t="s">
        <v>34</v>
      </c>
    </row>
    <row r="1755" spans="1:16" x14ac:dyDescent="0.3">
      <c r="A1755">
        <v>41930</v>
      </c>
      <c r="B1755">
        <v>2014</v>
      </c>
      <c r="C1755">
        <v>10</v>
      </c>
      <c r="D1755">
        <v>20</v>
      </c>
      <c r="E1755">
        <v>8.2864579999999997</v>
      </c>
      <c r="F1755">
        <v>9.1427080000000007</v>
      </c>
      <c r="G1755">
        <v>11.096875000000001</v>
      </c>
      <c r="H1755">
        <v>17.733684</v>
      </c>
      <c r="I1755">
        <v>10.683332999999999</v>
      </c>
      <c r="J1755">
        <v>12.05</v>
      </c>
      <c r="K1755" t="s">
        <v>34</v>
      </c>
      <c r="L1755" t="s">
        <v>34</v>
      </c>
      <c r="M1755" t="s">
        <v>34</v>
      </c>
      <c r="N1755" t="s">
        <v>34</v>
      </c>
      <c r="O1755" t="s">
        <v>34</v>
      </c>
      <c r="P1755" t="s">
        <v>34</v>
      </c>
    </row>
    <row r="1756" spans="1:16" x14ac:dyDescent="0.3">
      <c r="A1756">
        <v>41931</v>
      </c>
      <c r="B1756">
        <v>2014</v>
      </c>
      <c r="C1756">
        <v>10</v>
      </c>
      <c r="D1756">
        <v>21</v>
      </c>
      <c r="E1756">
        <v>8.3147369999999992</v>
      </c>
      <c r="F1756">
        <v>9.0583329999999993</v>
      </c>
      <c r="G1756">
        <v>10.801042000000001</v>
      </c>
      <c r="H1756">
        <v>17.440000000000001</v>
      </c>
      <c r="I1756">
        <v>10.5875</v>
      </c>
      <c r="J1756">
        <v>11.661458</v>
      </c>
      <c r="K1756" t="s">
        <v>34</v>
      </c>
      <c r="L1756" t="s">
        <v>34</v>
      </c>
      <c r="M1756" t="s">
        <v>34</v>
      </c>
      <c r="N1756" t="s">
        <v>34</v>
      </c>
      <c r="O1756" t="s">
        <v>34</v>
      </c>
      <c r="P1756" t="s">
        <v>34</v>
      </c>
    </row>
    <row r="1757" spans="1:16" x14ac:dyDescent="0.3">
      <c r="A1757">
        <v>41932</v>
      </c>
      <c r="B1757">
        <v>2014</v>
      </c>
      <c r="C1757">
        <v>10</v>
      </c>
      <c r="D1757">
        <v>22</v>
      </c>
      <c r="E1757">
        <v>8.3659789999999994</v>
      </c>
      <c r="F1757">
        <v>9.0197920000000007</v>
      </c>
      <c r="G1757">
        <v>10.430208</v>
      </c>
      <c r="H1757">
        <v>16.710417</v>
      </c>
      <c r="I1757">
        <v>10.275</v>
      </c>
      <c r="J1757">
        <v>11.4375</v>
      </c>
      <c r="K1757" t="s">
        <v>34</v>
      </c>
      <c r="L1757" t="s">
        <v>34</v>
      </c>
      <c r="M1757" t="s">
        <v>34</v>
      </c>
      <c r="N1757" t="s">
        <v>34</v>
      </c>
      <c r="O1757" t="s">
        <v>34</v>
      </c>
      <c r="P1757" t="s">
        <v>34</v>
      </c>
    </row>
    <row r="1758" spans="1:16" x14ac:dyDescent="0.3">
      <c r="A1758">
        <v>41933</v>
      </c>
      <c r="B1758">
        <v>2014</v>
      </c>
      <c r="C1758">
        <v>10</v>
      </c>
      <c r="D1758">
        <v>23</v>
      </c>
      <c r="E1758">
        <v>9.1166669999999996</v>
      </c>
      <c r="F1758">
        <v>9.0208329999999997</v>
      </c>
      <c r="G1758">
        <v>10.607291999999999</v>
      </c>
      <c r="H1758">
        <v>15.130208</v>
      </c>
      <c r="I1758">
        <v>10.285417000000001</v>
      </c>
      <c r="J1758">
        <v>11.296875</v>
      </c>
      <c r="K1758" t="s">
        <v>34</v>
      </c>
      <c r="L1758" t="s">
        <v>34</v>
      </c>
      <c r="M1758" t="s">
        <v>34</v>
      </c>
      <c r="N1758" t="s">
        <v>34</v>
      </c>
      <c r="O1758" t="s">
        <v>34</v>
      </c>
      <c r="P1758" t="s">
        <v>34</v>
      </c>
    </row>
    <row r="1759" spans="1:16" x14ac:dyDescent="0.3">
      <c r="A1759">
        <v>41934</v>
      </c>
      <c r="B1759">
        <v>2014</v>
      </c>
      <c r="C1759">
        <v>10</v>
      </c>
      <c r="D1759">
        <v>24</v>
      </c>
      <c r="E1759">
        <v>8.530208</v>
      </c>
      <c r="F1759">
        <v>9.5218749999999996</v>
      </c>
      <c r="G1759">
        <v>9.9593749999999996</v>
      </c>
      <c r="H1759">
        <v>13.955914</v>
      </c>
      <c r="I1759">
        <v>9.795833</v>
      </c>
      <c r="J1759">
        <v>10.866667</v>
      </c>
      <c r="K1759" t="s">
        <v>34</v>
      </c>
      <c r="L1759" t="s">
        <v>34</v>
      </c>
      <c r="M1759" t="s">
        <v>34</v>
      </c>
      <c r="N1759" t="s">
        <v>34</v>
      </c>
      <c r="O1759" t="s">
        <v>34</v>
      </c>
      <c r="P1759" t="s">
        <v>34</v>
      </c>
    </row>
    <row r="1760" spans="1:16" x14ac:dyDescent="0.3">
      <c r="A1760">
        <v>41935</v>
      </c>
      <c r="B1760">
        <v>2014</v>
      </c>
      <c r="C1760">
        <v>10</v>
      </c>
      <c r="D1760">
        <v>25</v>
      </c>
      <c r="E1760">
        <v>8.3989469999999997</v>
      </c>
      <c r="F1760">
        <v>9.014583</v>
      </c>
      <c r="G1760">
        <v>9.9614580000000004</v>
      </c>
      <c r="H1760">
        <v>14.054167</v>
      </c>
      <c r="I1760">
        <v>9.7260419999999996</v>
      </c>
      <c r="J1760">
        <v>10.716666999999999</v>
      </c>
      <c r="K1760" t="s">
        <v>34</v>
      </c>
      <c r="L1760" t="s">
        <v>34</v>
      </c>
      <c r="M1760" t="s">
        <v>34</v>
      </c>
      <c r="N1760" t="s">
        <v>34</v>
      </c>
      <c r="O1760" t="s">
        <v>34</v>
      </c>
      <c r="P1760" t="s">
        <v>34</v>
      </c>
    </row>
    <row r="1761" spans="1:16" x14ac:dyDescent="0.3">
      <c r="A1761">
        <v>41936</v>
      </c>
      <c r="B1761">
        <v>2014</v>
      </c>
      <c r="C1761">
        <v>10</v>
      </c>
      <c r="D1761">
        <v>26</v>
      </c>
      <c r="E1761">
        <v>8.2322919999999993</v>
      </c>
      <c r="F1761">
        <v>8.8020829999999997</v>
      </c>
      <c r="G1761">
        <v>9.2833330000000007</v>
      </c>
      <c r="H1761">
        <v>14.057292</v>
      </c>
      <c r="I1761">
        <v>9.469792</v>
      </c>
      <c r="J1761">
        <v>10.464582999999999</v>
      </c>
      <c r="K1761" t="s">
        <v>34</v>
      </c>
      <c r="L1761" t="s">
        <v>34</v>
      </c>
      <c r="M1761" t="s">
        <v>34</v>
      </c>
      <c r="N1761" t="s">
        <v>34</v>
      </c>
      <c r="O1761" t="s">
        <v>34</v>
      </c>
      <c r="P1761" t="s">
        <v>34</v>
      </c>
    </row>
    <row r="1762" spans="1:16" x14ac:dyDescent="0.3">
      <c r="A1762">
        <v>41937</v>
      </c>
      <c r="B1762">
        <v>2014</v>
      </c>
      <c r="C1762">
        <v>10</v>
      </c>
      <c r="D1762">
        <v>27</v>
      </c>
      <c r="E1762">
        <v>7.8296700000000001</v>
      </c>
      <c r="F1762">
        <v>8.6427080000000007</v>
      </c>
      <c r="G1762">
        <v>8.9281249999999996</v>
      </c>
      <c r="H1762">
        <v>12.293749999999999</v>
      </c>
      <c r="I1762">
        <v>9.0531249999999996</v>
      </c>
      <c r="J1762">
        <v>10.199999999999999</v>
      </c>
      <c r="K1762" t="s">
        <v>34</v>
      </c>
      <c r="L1762" t="s">
        <v>34</v>
      </c>
      <c r="M1762" t="s">
        <v>34</v>
      </c>
      <c r="N1762" t="s">
        <v>34</v>
      </c>
      <c r="O1762" t="s">
        <v>34</v>
      </c>
      <c r="P1762" t="s">
        <v>34</v>
      </c>
    </row>
    <row r="1763" spans="1:16" x14ac:dyDescent="0.3">
      <c r="A1763">
        <v>41938</v>
      </c>
      <c r="B1763">
        <v>2014</v>
      </c>
      <c r="C1763">
        <v>10</v>
      </c>
      <c r="D1763">
        <v>28</v>
      </c>
      <c r="E1763">
        <v>7.8536840000000003</v>
      </c>
      <c r="F1763">
        <v>8.9406250000000007</v>
      </c>
      <c r="G1763">
        <v>8.8989580000000004</v>
      </c>
      <c r="H1763">
        <v>12.065263</v>
      </c>
      <c r="I1763">
        <v>8.8218750000000004</v>
      </c>
      <c r="J1763">
        <v>9.8968749999999996</v>
      </c>
      <c r="K1763" t="s">
        <v>34</v>
      </c>
      <c r="L1763" t="s">
        <v>34</v>
      </c>
      <c r="M1763" t="s">
        <v>34</v>
      </c>
      <c r="N1763" t="s">
        <v>34</v>
      </c>
      <c r="O1763" t="s">
        <v>34</v>
      </c>
      <c r="P1763" t="s">
        <v>34</v>
      </c>
    </row>
    <row r="1764" spans="1:16" x14ac:dyDescent="0.3">
      <c r="A1764">
        <v>41939</v>
      </c>
      <c r="B1764">
        <v>2014</v>
      </c>
      <c r="C1764">
        <v>10</v>
      </c>
      <c r="D1764">
        <v>29</v>
      </c>
      <c r="E1764">
        <v>8.4884210000000007</v>
      </c>
      <c r="F1764">
        <v>9.15625</v>
      </c>
      <c r="G1764">
        <v>9.827083</v>
      </c>
      <c r="H1764">
        <v>11.95</v>
      </c>
      <c r="I1764">
        <v>9.28125</v>
      </c>
      <c r="J1764">
        <v>9.8968749999999996</v>
      </c>
      <c r="K1764" t="s">
        <v>34</v>
      </c>
      <c r="L1764" t="s">
        <v>34</v>
      </c>
      <c r="M1764" t="s">
        <v>34</v>
      </c>
      <c r="N1764" t="s">
        <v>34</v>
      </c>
      <c r="O1764" t="s">
        <v>34</v>
      </c>
      <c r="P1764" t="s">
        <v>34</v>
      </c>
    </row>
    <row r="1765" spans="1:16" x14ac:dyDescent="0.3">
      <c r="A1765">
        <v>41940</v>
      </c>
      <c r="B1765">
        <v>2014</v>
      </c>
      <c r="C1765">
        <v>10</v>
      </c>
      <c r="D1765">
        <v>30</v>
      </c>
      <c r="E1765">
        <v>8.7895830000000004</v>
      </c>
      <c r="F1765">
        <v>9.0593749999999993</v>
      </c>
      <c r="G1765">
        <v>10.286458</v>
      </c>
      <c r="H1765">
        <v>12.073957999999999</v>
      </c>
      <c r="I1765">
        <v>9.3687500000000004</v>
      </c>
      <c r="J1765">
        <v>10.458333</v>
      </c>
      <c r="K1765" t="s">
        <v>34</v>
      </c>
      <c r="L1765" t="s">
        <v>34</v>
      </c>
      <c r="M1765" t="s">
        <v>34</v>
      </c>
      <c r="N1765" t="s">
        <v>34</v>
      </c>
      <c r="O1765" t="s">
        <v>34</v>
      </c>
      <c r="P1765" t="s">
        <v>34</v>
      </c>
    </row>
    <row r="1766" spans="1:16" x14ac:dyDescent="0.3">
      <c r="A1766">
        <v>41941</v>
      </c>
      <c r="B1766">
        <v>2014</v>
      </c>
      <c r="C1766">
        <v>10</v>
      </c>
      <c r="D1766">
        <v>31</v>
      </c>
      <c r="E1766">
        <v>9.0136839999999996</v>
      </c>
      <c r="F1766">
        <v>9.0083330000000004</v>
      </c>
      <c r="G1766">
        <v>9.9927080000000004</v>
      </c>
      <c r="H1766">
        <v>12.290625</v>
      </c>
      <c r="I1766">
        <v>9.5572920000000003</v>
      </c>
      <c r="J1766">
        <v>10.570833</v>
      </c>
      <c r="K1766" t="s">
        <v>34</v>
      </c>
      <c r="L1766" t="s">
        <v>34</v>
      </c>
      <c r="M1766" t="s">
        <v>34</v>
      </c>
      <c r="N1766" t="s">
        <v>34</v>
      </c>
      <c r="O1766" t="s">
        <v>34</v>
      </c>
      <c r="P1766" t="s">
        <v>34</v>
      </c>
    </row>
    <row r="1767" spans="1:16" x14ac:dyDescent="0.3">
      <c r="A1767">
        <v>41942</v>
      </c>
      <c r="B1767">
        <v>2014</v>
      </c>
      <c r="C1767">
        <v>11</v>
      </c>
      <c r="D1767">
        <v>1</v>
      </c>
      <c r="E1767">
        <v>8.171875</v>
      </c>
      <c r="F1767">
        <v>8.905208</v>
      </c>
      <c r="G1767">
        <v>8.6989579999999993</v>
      </c>
      <c r="H1767">
        <v>11.581250000000001</v>
      </c>
      <c r="I1767">
        <v>9.0374999999999996</v>
      </c>
      <c r="J1767">
        <v>10.227083</v>
      </c>
      <c r="K1767" t="s">
        <v>34</v>
      </c>
      <c r="L1767" t="s">
        <v>34</v>
      </c>
      <c r="M1767" t="s">
        <v>34</v>
      </c>
      <c r="N1767" t="s">
        <v>34</v>
      </c>
      <c r="O1767" t="s">
        <v>34</v>
      </c>
      <c r="P1767" t="s">
        <v>34</v>
      </c>
    </row>
    <row r="1768" spans="1:16" x14ac:dyDescent="0.3">
      <c r="A1768">
        <v>41943</v>
      </c>
      <c r="B1768">
        <v>2014</v>
      </c>
      <c r="C1768">
        <v>11</v>
      </c>
      <c r="D1768">
        <v>2</v>
      </c>
      <c r="E1768">
        <v>7.844792</v>
      </c>
      <c r="F1768">
        <v>8.7629999999999999</v>
      </c>
      <c r="G1768">
        <v>8.7319999999999993</v>
      </c>
      <c r="H1768">
        <v>11.1625</v>
      </c>
      <c r="I1768">
        <v>8.8800000000000008</v>
      </c>
      <c r="J1768">
        <v>9.6910000000000007</v>
      </c>
      <c r="K1768" t="s">
        <v>34</v>
      </c>
      <c r="L1768" t="s">
        <v>34</v>
      </c>
      <c r="M1768" t="s">
        <v>34</v>
      </c>
      <c r="N1768" t="s">
        <v>34</v>
      </c>
      <c r="O1768" t="s">
        <v>34</v>
      </c>
      <c r="P1768" t="s">
        <v>34</v>
      </c>
    </row>
    <row r="1769" spans="1:16" x14ac:dyDescent="0.3">
      <c r="A1769">
        <v>41944</v>
      </c>
      <c r="B1769">
        <v>2014</v>
      </c>
      <c r="C1769">
        <v>11</v>
      </c>
      <c r="D1769">
        <v>3</v>
      </c>
      <c r="E1769">
        <v>8.0812500000000007</v>
      </c>
      <c r="F1769">
        <v>8.8260419999999993</v>
      </c>
      <c r="G1769">
        <v>8.890625</v>
      </c>
      <c r="H1769">
        <v>11.07957</v>
      </c>
      <c r="I1769">
        <v>8.7927079999999993</v>
      </c>
      <c r="J1769">
        <v>9.704167</v>
      </c>
      <c r="K1769" t="s">
        <v>34</v>
      </c>
      <c r="L1769" t="s">
        <v>34</v>
      </c>
      <c r="M1769" t="s">
        <v>34</v>
      </c>
      <c r="N1769" t="s">
        <v>34</v>
      </c>
      <c r="O1769" t="s">
        <v>34</v>
      </c>
      <c r="P1769" t="s">
        <v>34</v>
      </c>
    </row>
    <row r="1770" spans="1:16" x14ac:dyDescent="0.3">
      <c r="A1770">
        <v>41945</v>
      </c>
      <c r="B1770">
        <v>2014</v>
      </c>
      <c r="C1770">
        <v>11</v>
      </c>
      <c r="D1770">
        <v>4</v>
      </c>
      <c r="E1770">
        <v>8.4104170000000007</v>
      </c>
      <c r="F1770">
        <v>8.2083329999999997</v>
      </c>
      <c r="G1770">
        <v>9.3229170000000003</v>
      </c>
      <c r="H1770">
        <v>10.776042</v>
      </c>
      <c r="I1770">
        <v>8.7593750000000004</v>
      </c>
      <c r="J1770">
        <v>9.7260419999999996</v>
      </c>
      <c r="K1770" t="s">
        <v>34</v>
      </c>
      <c r="L1770" t="s">
        <v>34</v>
      </c>
      <c r="M1770" t="s">
        <v>34</v>
      </c>
      <c r="N1770" t="s">
        <v>34</v>
      </c>
      <c r="O1770" t="s">
        <v>34</v>
      </c>
      <c r="P1770" t="s">
        <v>34</v>
      </c>
    </row>
    <row r="1771" spans="1:16" x14ac:dyDescent="0.3">
      <c r="A1771">
        <v>41946</v>
      </c>
      <c r="B1771">
        <v>2014</v>
      </c>
      <c r="C1771">
        <v>11</v>
      </c>
      <c r="D1771">
        <v>5</v>
      </c>
      <c r="E1771">
        <v>8.6936169999999997</v>
      </c>
      <c r="F1771">
        <v>7.8343749999999996</v>
      </c>
      <c r="G1771">
        <v>9.8229170000000003</v>
      </c>
      <c r="H1771">
        <v>10.630208</v>
      </c>
      <c r="I1771">
        <v>8.8843750000000004</v>
      </c>
      <c r="J1771">
        <v>10.076041999999999</v>
      </c>
      <c r="K1771" t="s">
        <v>34</v>
      </c>
      <c r="L1771" t="s">
        <v>34</v>
      </c>
      <c r="M1771" t="s">
        <v>34</v>
      </c>
      <c r="N1771" t="s">
        <v>34</v>
      </c>
      <c r="O1771" t="s">
        <v>34</v>
      </c>
      <c r="P1771" t="s">
        <v>34</v>
      </c>
    </row>
    <row r="1772" spans="1:16" x14ac:dyDescent="0.3">
      <c r="A1772">
        <v>41947</v>
      </c>
      <c r="B1772">
        <v>2014</v>
      </c>
      <c r="C1772">
        <v>11</v>
      </c>
      <c r="D1772">
        <v>6</v>
      </c>
      <c r="E1772">
        <v>8.7273680000000002</v>
      </c>
      <c r="F1772">
        <v>7.9822920000000002</v>
      </c>
      <c r="G1772">
        <v>9.8468750000000007</v>
      </c>
      <c r="H1772">
        <v>10.625263</v>
      </c>
      <c r="I1772">
        <v>8.7624999999999993</v>
      </c>
      <c r="J1772">
        <v>10.005208</v>
      </c>
      <c r="K1772" t="s">
        <v>34</v>
      </c>
      <c r="L1772" t="s">
        <v>34</v>
      </c>
      <c r="M1772" t="s">
        <v>34</v>
      </c>
      <c r="N1772" t="s">
        <v>34</v>
      </c>
      <c r="O1772" t="s">
        <v>34</v>
      </c>
      <c r="P1772" t="s">
        <v>34</v>
      </c>
    </row>
    <row r="1773" spans="1:16" x14ac:dyDescent="0.3">
      <c r="A1773">
        <v>41948</v>
      </c>
      <c r="B1773">
        <v>2014</v>
      </c>
      <c r="C1773">
        <v>11</v>
      </c>
      <c r="D1773">
        <v>7</v>
      </c>
      <c r="E1773">
        <v>8.0382979999999993</v>
      </c>
      <c r="F1773">
        <v>8.186458</v>
      </c>
      <c r="G1773">
        <v>8.748958</v>
      </c>
      <c r="H1773">
        <v>10.682979</v>
      </c>
      <c r="I1773">
        <v>8.5625</v>
      </c>
      <c r="J1773">
        <v>9.686458</v>
      </c>
      <c r="K1773" t="s">
        <v>34</v>
      </c>
      <c r="L1773" t="s">
        <v>34</v>
      </c>
      <c r="M1773" t="s">
        <v>34</v>
      </c>
      <c r="N1773" t="s">
        <v>34</v>
      </c>
      <c r="O1773" t="s">
        <v>34</v>
      </c>
      <c r="P1773" t="s">
        <v>34</v>
      </c>
    </row>
    <row r="1774" spans="1:16" x14ac:dyDescent="0.3">
      <c r="A1774">
        <v>41949</v>
      </c>
      <c r="B1774">
        <v>2014</v>
      </c>
      <c r="C1774">
        <v>11</v>
      </c>
      <c r="D1774">
        <v>8</v>
      </c>
      <c r="E1774">
        <v>7.1375000000000002</v>
      </c>
      <c r="F1774">
        <v>7.9635420000000003</v>
      </c>
      <c r="G1774">
        <v>8.0187500000000007</v>
      </c>
      <c r="H1774">
        <v>10.335789</v>
      </c>
      <c r="I1774">
        <v>7.9593749999999996</v>
      </c>
      <c r="J1774">
        <v>9.1781249999999996</v>
      </c>
      <c r="K1774" t="s">
        <v>34</v>
      </c>
      <c r="L1774" t="s">
        <v>34</v>
      </c>
      <c r="M1774" t="s">
        <v>34</v>
      </c>
      <c r="N1774" t="s">
        <v>34</v>
      </c>
      <c r="O1774" t="s">
        <v>34</v>
      </c>
      <c r="P1774" t="s">
        <v>34</v>
      </c>
    </row>
    <row r="1775" spans="1:16" x14ac:dyDescent="0.3">
      <c r="A1775">
        <v>41950</v>
      </c>
      <c r="B1775">
        <v>2014</v>
      </c>
      <c r="C1775">
        <v>11</v>
      </c>
      <c r="D1775">
        <v>9</v>
      </c>
      <c r="E1775">
        <v>7.4802080000000002</v>
      </c>
      <c r="F1775">
        <v>8.4322920000000003</v>
      </c>
      <c r="G1775">
        <v>8.498958</v>
      </c>
      <c r="H1775">
        <v>9.9104170000000007</v>
      </c>
      <c r="I1775">
        <v>8.1833329999999993</v>
      </c>
      <c r="J1775">
        <v>8.7843750000000007</v>
      </c>
      <c r="K1775" t="s">
        <v>34</v>
      </c>
      <c r="L1775" t="s">
        <v>34</v>
      </c>
      <c r="M1775" t="s">
        <v>34</v>
      </c>
      <c r="N1775" t="s">
        <v>34</v>
      </c>
      <c r="O1775" t="s">
        <v>34</v>
      </c>
      <c r="P1775" t="s">
        <v>34</v>
      </c>
    </row>
    <row r="1776" spans="1:16" x14ac:dyDescent="0.3">
      <c r="A1776">
        <v>41951</v>
      </c>
      <c r="B1776">
        <v>2014</v>
      </c>
      <c r="C1776">
        <v>11</v>
      </c>
      <c r="D1776">
        <v>10</v>
      </c>
      <c r="E1776">
        <v>6.9752689999999999</v>
      </c>
      <c r="F1776">
        <v>8.4281249999999996</v>
      </c>
      <c r="G1776">
        <v>7.9510420000000002</v>
      </c>
      <c r="H1776">
        <v>9.9802079999999993</v>
      </c>
      <c r="I1776">
        <v>8.0968750000000007</v>
      </c>
      <c r="J1776">
        <v>9.0041670000000007</v>
      </c>
      <c r="K1776" t="s">
        <v>34</v>
      </c>
      <c r="L1776" t="s">
        <v>34</v>
      </c>
      <c r="M1776" t="s">
        <v>34</v>
      </c>
      <c r="N1776" t="s">
        <v>34</v>
      </c>
      <c r="O1776" t="s">
        <v>34</v>
      </c>
      <c r="P1776" t="s">
        <v>34</v>
      </c>
    </row>
    <row r="1777" spans="1:16" x14ac:dyDescent="0.3">
      <c r="A1777">
        <v>41952</v>
      </c>
      <c r="B1777">
        <v>2014</v>
      </c>
      <c r="C1777">
        <v>11</v>
      </c>
      <c r="D1777">
        <v>11</v>
      </c>
      <c r="E1777">
        <v>5.5589469999999999</v>
      </c>
      <c r="F1777">
        <v>8.3833330000000004</v>
      </c>
      <c r="G1777">
        <v>6.0958329999999998</v>
      </c>
      <c r="H1777">
        <v>10.046875</v>
      </c>
      <c r="I1777">
        <v>7.1760419999999998</v>
      </c>
      <c r="J1777">
        <v>8.0531249999999996</v>
      </c>
      <c r="K1777" t="s">
        <v>34</v>
      </c>
      <c r="L1777" t="s">
        <v>34</v>
      </c>
      <c r="M1777" t="s">
        <v>34</v>
      </c>
      <c r="N1777" t="s">
        <v>34</v>
      </c>
      <c r="O1777" t="s">
        <v>34</v>
      </c>
      <c r="P1777" t="s">
        <v>34</v>
      </c>
    </row>
    <row r="1778" spans="1:16" x14ac:dyDescent="0.3">
      <c r="A1778">
        <v>41953</v>
      </c>
      <c r="B1778">
        <v>2014</v>
      </c>
      <c r="C1778">
        <v>11</v>
      </c>
      <c r="D1778">
        <v>12</v>
      </c>
      <c r="E1778">
        <v>4.7721650000000002</v>
      </c>
      <c r="F1778">
        <v>8.7937499999999993</v>
      </c>
      <c r="G1778">
        <v>4.5979169999999998</v>
      </c>
      <c r="H1778">
        <v>9.5474230000000002</v>
      </c>
      <c r="I1778">
        <v>6.3229170000000003</v>
      </c>
      <c r="J1778">
        <v>6.7302080000000002</v>
      </c>
      <c r="K1778" t="s">
        <v>34</v>
      </c>
      <c r="L1778" t="s">
        <v>34</v>
      </c>
      <c r="M1778" t="s">
        <v>34</v>
      </c>
      <c r="N1778" t="s">
        <v>34</v>
      </c>
      <c r="O1778" t="s">
        <v>34</v>
      </c>
      <c r="P1778" t="s">
        <v>34</v>
      </c>
    </row>
    <row r="1779" spans="1:16" x14ac:dyDescent="0.3">
      <c r="A1779">
        <v>41954</v>
      </c>
      <c r="B1779">
        <v>2014</v>
      </c>
      <c r="C1779">
        <v>11</v>
      </c>
      <c r="D1779">
        <v>13</v>
      </c>
      <c r="E1779">
        <v>5.0385419999999996</v>
      </c>
      <c r="F1779">
        <v>8.8354169999999996</v>
      </c>
      <c r="G1779">
        <v>4.8197919999999996</v>
      </c>
      <c r="H1779">
        <v>8.2714289999999995</v>
      </c>
      <c r="I1779">
        <v>6.532292</v>
      </c>
      <c r="J1779">
        <v>6.4937500000000004</v>
      </c>
      <c r="K1779" t="s">
        <v>34</v>
      </c>
      <c r="L1779" t="s">
        <v>34</v>
      </c>
      <c r="M1779" t="s">
        <v>34</v>
      </c>
      <c r="N1779" t="s">
        <v>34</v>
      </c>
      <c r="O1779" t="s">
        <v>34</v>
      </c>
      <c r="P1779" t="s">
        <v>34</v>
      </c>
    </row>
    <row r="1780" spans="1:16" x14ac:dyDescent="0.3">
      <c r="A1780">
        <v>41955</v>
      </c>
      <c r="B1780">
        <v>2014</v>
      </c>
      <c r="C1780">
        <v>11</v>
      </c>
      <c r="D1780">
        <v>14</v>
      </c>
      <c r="E1780">
        <v>7.3156249999999998</v>
      </c>
      <c r="F1780">
        <v>9.0135419999999993</v>
      </c>
      <c r="G1780">
        <v>7.7083329999999997</v>
      </c>
      <c r="H1780">
        <v>7.267347</v>
      </c>
      <c r="I1780">
        <v>7.53125</v>
      </c>
      <c r="J1780">
        <v>7.25</v>
      </c>
      <c r="K1780" t="s">
        <v>34</v>
      </c>
      <c r="L1780" t="s">
        <v>34</v>
      </c>
      <c r="M1780" t="s">
        <v>34</v>
      </c>
      <c r="N1780" t="s">
        <v>34</v>
      </c>
      <c r="O1780" t="s">
        <v>34</v>
      </c>
      <c r="P1780" t="s">
        <v>34</v>
      </c>
    </row>
    <row r="1781" spans="1:16" x14ac:dyDescent="0.3">
      <c r="A1781">
        <v>41956</v>
      </c>
      <c r="B1781">
        <v>2014</v>
      </c>
      <c r="C1781">
        <v>11</v>
      </c>
      <c r="D1781">
        <v>15</v>
      </c>
      <c r="E1781">
        <v>5.6778950000000004</v>
      </c>
      <c r="F1781">
        <v>8.6791669999999996</v>
      </c>
      <c r="G1781">
        <v>5.8250000000000002</v>
      </c>
      <c r="H1781">
        <v>8.0381440000000008</v>
      </c>
      <c r="I1781">
        <v>6.765625</v>
      </c>
      <c r="J1781">
        <v>7.5052079999999997</v>
      </c>
      <c r="K1781" t="s">
        <v>34</v>
      </c>
      <c r="L1781" t="s">
        <v>34</v>
      </c>
      <c r="M1781" t="s">
        <v>34</v>
      </c>
      <c r="N1781" t="s">
        <v>34</v>
      </c>
      <c r="O1781" t="s">
        <v>34</v>
      </c>
      <c r="P1781" t="s">
        <v>34</v>
      </c>
    </row>
    <row r="1782" spans="1:16" x14ac:dyDescent="0.3">
      <c r="A1782">
        <v>41957</v>
      </c>
      <c r="B1782">
        <v>2014</v>
      </c>
      <c r="C1782">
        <v>11</v>
      </c>
      <c r="D1782">
        <v>16</v>
      </c>
      <c r="E1782">
        <v>4.577083</v>
      </c>
      <c r="F1782">
        <v>8.5906249999999993</v>
      </c>
      <c r="G1782">
        <v>4.5385419999999996</v>
      </c>
      <c r="H1782">
        <v>7.545833</v>
      </c>
      <c r="I1782">
        <v>6.3229170000000003</v>
      </c>
      <c r="J1782">
        <v>6.2395829999999997</v>
      </c>
      <c r="K1782" t="s">
        <v>34</v>
      </c>
      <c r="L1782" t="s">
        <v>34</v>
      </c>
      <c r="M1782" t="s">
        <v>34</v>
      </c>
      <c r="N1782" t="s">
        <v>34</v>
      </c>
      <c r="O1782" t="s">
        <v>34</v>
      </c>
      <c r="P1782" t="s">
        <v>34</v>
      </c>
    </row>
    <row r="1783" spans="1:16" x14ac:dyDescent="0.3">
      <c r="A1783">
        <v>41958</v>
      </c>
      <c r="B1783">
        <v>2014</v>
      </c>
      <c r="C1783">
        <v>11</v>
      </c>
      <c r="D1783">
        <v>17</v>
      </c>
      <c r="E1783">
        <v>4.490526</v>
      </c>
      <c r="F1783">
        <v>8.5447919999999993</v>
      </c>
      <c r="G1783">
        <v>4.484375</v>
      </c>
      <c r="H1783">
        <v>6.5625</v>
      </c>
      <c r="I1783">
        <v>6.2885419999999996</v>
      </c>
      <c r="J1783">
        <v>6.0552080000000004</v>
      </c>
      <c r="K1783" t="s">
        <v>34</v>
      </c>
      <c r="L1783" t="s">
        <v>34</v>
      </c>
      <c r="M1783" t="s">
        <v>34</v>
      </c>
      <c r="N1783" t="s">
        <v>34</v>
      </c>
      <c r="O1783" t="s">
        <v>34</v>
      </c>
      <c r="P1783" t="s">
        <v>34</v>
      </c>
    </row>
    <row r="1784" spans="1:16" x14ac:dyDescent="0.3">
      <c r="A1784">
        <v>41959</v>
      </c>
      <c r="B1784">
        <v>2014</v>
      </c>
      <c r="C1784">
        <v>11</v>
      </c>
      <c r="D1784">
        <v>18</v>
      </c>
      <c r="E1784">
        <v>4.7739580000000004</v>
      </c>
      <c r="F1784">
        <v>8.5135419999999993</v>
      </c>
      <c r="G1784">
        <v>4.686458</v>
      </c>
      <c r="H1784">
        <v>6.3410529999999996</v>
      </c>
      <c r="I1784">
        <v>6.6052080000000002</v>
      </c>
      <c r="J1784">
        <v>6.2677079999999998</v>
      </c>
      <c r="K1784" t="s">
        <v>34</v>
      </c>
      <c r="L1784" t="s">
        <v>34</v>
      </c>
      <c r="M1784" t="s">
        <v>34</v>
      </c>
      <c r="N1784" t="s">
        <v>34</v>
      </c>
      <c r="O1784" t="s">
        <v>34</v>
      </c>
      <c r="P1784" t="s">
        <v>34</v>
      </c>
    </row>
    <row r="1785" spans="1:16" x14ac:dyDescent="0.3">
      <c r="A1785">
        <v>41960</v>
      </c>
      <c r="B1785">
        <v>2014</v>
      </c>
      <c r="C1785">
        <v>11</v>
      </c>
      <c r="D1785">
        <v>19</v>
      </c>
      <c r="E1785">
        <v>5.623958</v>
      </c>
      <c r="F1785">
        <v>8.4239580000000007</v>
      </c>
      <c r="G1785">
        <v>5.6989580000000002</v>
      </c>
      <c r="H1785">
        <v>6.1322919999999996</v>
      </c>
      <c r="I1785">
        <v>7.0572920000000003</v>
      </c>
      <c r="J1785">
        <v>6.9781250000000004</v>
      </c>
      <c r="K1785" t="s">
        <v>34</v>
      </c>
      <c r="L1785" t="s">
        <v>34</v>
      </c>
      <c r="M1785" t="s">
        <v>34</v>
      </c>
      <c r="N1785" t="s">
        <v>34</v>
      </c>
      <c r="O1785" t="s">
        <v>34</v>
      </c>
      <c r="P1785" t="s">
        <v>34</v>
      </c>
    </row>
    <row r="1786" spans="1:16" x14ac:dyDescent="0.3">
      <c r="A1786">
        <v>41961</v>
      </c>
      <c r="B1786">
        <v>2014</v>
      </c>
      <c r="C1786">
        <v>11</v>
      </c>
      <c r="D1786">
        <v>20</v>
      </c>
      <c r="E1786">
        <v>6.4572919999999998</v>
      </c>
      <c r="F1786">
        <v>8.3177079999999997</v>
      </c>
      <c r="G1786">
        <v>7.0020829999999998</v>
      </c>
      <c r="H1786">
        <v>6.360417</v>
      </c>
      <c r="I1786">
        <v>7.4729169999999998</v>
      </c>
      <c r="J1786">
        <v>7.952083</v>
      </c>
      <c r="K1786" t="s">
        <v>34</v>
      </c>
      <c r="L1786" t="s">
        <v>34</v>
      </c>
      <c r="M1786" t="s">
        <v>34</v>
      </c>
      <c r="N1786" t="s">
        <v>34</v>
      </c>
      <c r="O1786" t="s">
        <v>34</v>
      </c>
      <c r="P1786" t="s">
        <v>34</v>
      </c>
    </row>
    <row r="1787" spans="1:16" x14ac:dyDescent="0.3">
      <c r="A1787">
        <v>41962</v>
      </c>
      <c r="B1787">
        <v>2014</v>
      </c>
      <c r="C1787">
        <v>11</v>
      </c>
      <c r="D1787">
        <v>21</v>
      </c>
      <c r="E1787">
        <v>6.5427080000000002</v>
      </c>
      <c r="F1787">
        <v>8.1916670000000007</v>
      </c>
      <c r="G1787">
        <v>7.5</v>
      </c>
      <c r="H1787">
        <v>7.2305260000000002</v>
      </c>
      <c r="I1787">
        <v>7.4968750000000002</v>
      </c>
      <c r="J1787">
        <v>8.1875</v>
      </c>
      <c r="K1787" t="s">
        <v>34</v>
      </c>
      <c r="L1787" t="s">
        <v>34</v>
      </c>
      <c r="M1787" t="s">
        <v>34</v>
      </c>
      <c r="N1787" t="s">
        <v>34</v>
      </c>
      <c r="O1787" t="s">
        <v>34</v>
      </c>
      <c r="P1787" t="s">
        <v>34</v>
      </c>
    </row>
    <row r="1788" spans="1:16" x14ac:dyDescent="0.3">
      <c r="A1788">
        <v>41963</v>
      </c>
      <c r="B1788">
        <v>2014</v>
      </c>
      <c r="C1788">
        <v>11</v>
      </c>
      <c r="D1788">
        <v>22</v>
      </c>
      <c r="E1788">
        <v>7.1479169999999996</v>
      </c>
      <c r="F1788">
        <v>8.2697920000000007</v>
      </c>
      <c r="G1788">
        <v>8.0437499999999993</v>
      </c>
      <c r="H1788">
        <v>8.75</v>
      </c>
      <c r="I1788">
        <v>7.9562499999999998</v>
      </c>
      <c r="J1788">
        <v>8.6364579999999993</v>
      </c>
      <c r="K1788" t="s">
        <v>34</v>
      </c>
      <c r="L1788" t="s">
        <v>34</v>
      </c>
      <c r="M1788" t="s">
        <v>34</v>
      </c>
      <c r="N1788" t="s">
        <v>34</v>
      </c>
      <c r="O1788" t="s">
        <v>34</v>
      </c>
      <c r="P1788" t="s">
        <v>34</v>
      </c>
    </row>
    <row r="1789" spans="1:16" x14ac:dyDescent="0.3">
      <c r="A1789">
        <v>41964</v>
      </c>
      <c r="B1789">
        <v>2014</v>
      </c>
      <c r="C1789">
        <v>11</v>
      </c>
      <c r="D1789">
        <v>23</v>
      </c>
      <c r="E1789">
        <v>6.8343749999999996</v>
      </c>
      <c r="F1789">
        <v>8.1343750000000004</v>
      </c>
      <c r="G1789">
        <v>7.7531249999999998</v>
      </c>
      <c r="H1789">
        <v>8.734375</v>
      </c>
      <c r="I1789">
        <v>7.7760420000000003</v>
      </c>
      <c r="J1789">
        <v>8.4333329999999993</v>
      </c>
      <c r="K1789" t="s">
        <v>34</v>
      </c>
      <c r="L1789" t="s">
        <v>34</v>
      </c>
      <c r="M1789" t="s">
        <v>34</v>
      </c>
      <c r="N1789" t="s">
        <v>34</v>
      </c>
      <c r="O1789" t="s">
        <v>34</v>
      </c>
      <c r="P1789" t="s">
        <v>34</v>
      </c>
    </row>
    <row r="1790" spans="1:16" x14ac:dyDescent="0.3">
      <c r="A1790">
        <v>41965</v>
      </c>
      <c r="B1790">
        <v>2014</v>
      </c>
      <c r="C1790">
        <v>11</v>
      </c>
      <c r="D1790">
        <v>24</v>
      </c>
      <c r="E1790">
        <v>6.7937500000000002</v>
      </c>
      <c r="F1790">
        <v>8.0187500000000007</v>
      </c>
      <c r="G1790">
        <v>7.8375000000000004</v>
      </c>
      <c r="H1790">
        <v>8.4428570000000001</v>
      </c>
      <c r="I1790">
        <v>7.7385419999999998</v>
      </c>
      <c r="J1790">
        <v>8.3937500000000007</v>
      </c>
      <c r="K1790" t="s">
        <v>34</v>
      </c>
      <c r="L1790" t="s">
        <v>34</v>
      </c>
      <c r="M1790" t="s">
        <v>34</v>
      </c>
      <c r="N1790" t="s">
        <v>34</v>
      </c>
      <c r="O1790" t="s">
        <v>34</v>
      </c>
      <c r="P1790" t="s">
        <v>34</v>
      </c>
    </row>
    <row r="1791" spans="1:16" x14ac:dyDescent="0.3">
      <c r="A1791">
        <v>41966</v>
      </c>
      <c r="B1791">
        <v>2014</v>
      </c>
      <c r="C1791">
        <v>11</v>
      </c>
      <c r="D1791">
        <v>25</v>
      </c>
      <c r="E1791">
        <v>7.4562499999999998</v>
      </c>
      <c r="F1791">
        <v>8.0260420000000003</v>
      </c>
      <c r="G1791">
        <v>8.4802079999999993</v>
      </c>
      <c r="H1791">
        <v>8.405208</v>
      </c>
      <c r="I1791">
        <v>7.9291669999999996</v>
      </c>
      <c r="J1791">
        <v>8.8979169999999996</v>
      </c>
      <c r="K1791" t="s">
        <v>34</v>
      </c>
      <c r="L1791" t="s">
        <v>34</v>
      </c>
      <c r="M1791" t="s">
        <v>34</v>
      </c>
      <c r="N1791" t="s">
        <v>34</v>
      </c>
      <c r="O1791" t="s">
        <v>34</v>
      </c>
      <c r="P1791" t="s">
        <v>34</v>
      </c>
    </row>
    <row r="1792" spans="1:16" x14ac:dyDescent="0.3">
      <c r="A1792">
        <v>41967</v>
      </c>
      <c r="B1792">
        <v>2014</v>
      </c>
      <c r="C1792">
        <v>11</v>
      </c>
      <c r="D1792">
        <v>26</v>
      </c>
      <c r="E1792">
        <v>7.0989469999999999</v>
      </c>
      <c r="F1792">
        <v>8.0562500000000004</v>
      </c>
      <c r="G1792">
        <v>8.6458329999999997</v>
      </c>
      <c r="H1792">
        <v>8.6906250000000007</v>
      </c>
      <c r="I1792">
        <v>8.03125</v>
      </c>
      <c r="J1792">
        <v>8.9927080000000004</v>
      </c>
      <c r="K1792" t="s">
        <v>34</v>
      </c>
      <c r="L1792" t="s">
        <v>34</v>
      </c>
      <c r="M1792" t="s">
        <v>34</v>
      </c>
      <c r="N1792" t="s">
        <v>34</v>
      </c>
      <c r="O1792" t="s">
        <v>34</v>
      </c>
      <c r="P1792" t="s">
        <v>34</v>
      </c>
    </row>
    <row r="1793" spans="1:16" x14ac:dyDescent="0.3">
      <c r="A1793">
        <v>41968</v>
      </c>
      <c r="B1793">
        <v>2014</v>
      </c>
      <c r="C1793">
        <v>11</v>
      </c>
      <c r="D1793">
        <v>27</v>
      </c>
      <c r="E1793">
        <v>7.4270829999999997</v>
      </c>
      <c r="F1793">
        <v>7.9197920000000002</v>
      </c>
      <c r="G1793">
        <v>8.688542</v>
      </c>
      <c r="H1793">
        <v>8.9145830000000004</v>
      </c>
      <c r="I1793">
        <v>8.0906249999999993</v>
      </c>
      <c r="J1793">
        <v>8.9291669999999996</v>
      </c>
      <c r="K1793" t="s">
        <v>34</v>
      </c>
      <c r="L1793" t="s">
        <v>34</v>
      </c>
      <c r="M1793" t="s">
        <v>34</v>
      </c>
      <c r="N1793" t="s">
        <v>34</v>
      </c>
      <c r="O1793" t="s">
        <v>34</v>
      </c>
      <c r="P1793" t="s">
        <v>34</v>
      </c>
    </row>
    <row r="1794" spans="1:16" x14ac:dyDescent="0.3">
      <c r="A1794">
        <v>41969</v>
      </c>
      <c r="B1794">
        <v>2014</v>
      </c>
      <c r="C1794">
        <v>11</v>
      </c>
      <c r="D1794">
        <v>28</v>
      </c>
      <c r="E1794">
        <v>7.6578949999999999</v>
      </c>
      <c r="F1794">
        <v>7.8937499999999998</v>
      </c>
      <c r="G1794">
        <v>8.7281250000000004</v>
      </c>
      <c r="H1794">
        <v>9.0427079999999993</v>
      </c>
      <c r="I1794">
        <v>8.1906250000000007</v>
      </c>
      <c r="J1794">
        <v>9.0968750000000007</v>
      </c>
      <c r="K1794" t="s">
        <v>34</v>
      </c>
      <c r="L1794" t="s">
        <v>34</v>
      </c>
      <c r="M1794" t="s">
        <v>34</v>
      </c>
      <c r="N1794" t="s">
        <v>34</v>
      </c>
      <c r="O1794" t="s">
        <v>34</v>
      </c>
      <c r="P1794" t="s">
        <v>34</v>
      </c>
    </row>
    <row r="1795" spans="1:16" x14ac:dyDescent="0.3">
      <c r="A1795">
        <v>41970</v>
      </c>
      <c r="B1795">
        <v>2014</v>
      </c>
      <c r="C1795">
        <v>11</v>
      </c>
      <c r="D1795">
        <v>29</v>
      </c>
      <c r="E1795">
        <v>6.5843749999999996</v>
      </c>
      <c r="F1795">
        <v>7.8354169999999996</v>
      </c>
      <c r="G1795">
        <v>7.4729169999999998</v>
      </c>
      <c r="H1795">
        <v>9.0399999999999991</v>
      </c>
      <c r="I1795">
        <v>7.7270830000000004</v>
      </c>
      <c r="J1795">
        <v>8.7375000000000007</v>
      </c>
      <c r="K1795" t="s">
        <v>34</v>
      </c>
      <c r="L1795" t="s">
        <v>34</v>
      </c>
      <c r="M1795" t="s">
        <v>34</v>
      </c>
      <c r="N1795" t="s">
        <v>34</v>
      </c>
      <c r="O1795" t="s">
        <v>34</v>
      </c>
      <c r="P1795" t="s">
        <v>34</v>
      </c>
    </row>
    <row r="1796" spans="1:16" x14ac:dyDescent="0.3">
      <c r="A1796">
        <v>41971</v>
      </c>
      <c r="B1796">
        <v>2014</v>
      </c>
      <c r="C1796">
        <v>11</v>
      </c>
      <c r="D1796">
        <v>30</v>
      </c>
      <c r="E1796">
        <v>5.1957890000000004</v>
      </c>
      <c r="F1796">
        <v>7.5374999999999996</v>
      </c>
      <c r="G1796">
        <v>5.984375</v>
      </c>
      <c r="H1796">
        <v>8.3905259999999995</v>
      </c>
      <c r="I1796">
        <v>6.7697919999999998</v>
      </c>
      <c r="J1796">
        <v>7.3614579999999998</v>
      </c>
      <c r="K1796" t="s">
        <v>34</v>
      </c>
      <c r="L1796" t="s">
        <v>34</v>
      </c>
      <c r="M1796" t="s">
        <v>34</v>
      </c>
      <c r="N1796" t="s">
        <v>34</v>
      </c>
      <c r="O1796" t="s">
        <v>34</v>
      </c>
      <c r="P1796" t="s">
        <v>34</v>
      </c>
    </row>
    <row r="1797" spans="1:16" x14ac:dyDescent="0.3">
      <c r="A1797">
        <v>41972</v>
      </c>
      <c r="B1797">
        <v>2014</v>
      </c>
      <c r="C1797">
        <v>12</v>
      </c>
      <c r="D1797">
        <v>1</v>
      </c>
      <c r="E1797">
        <v>5.4718749999999998</v>
      </c>
      <c r="F1797">
        <v>7.2135420000000003</v>
      </c>
      <c r="G1797">
        <v>6.0854169999999996</v>
      </c>
      <c r="H1797">
        <v>7.5125000000000002</v>
      </c>
      <c r="I1797">
        <v>6.6656250000000004</v>
      </c>
      <c r="J1797">
        <v>6.9885419999999998</v>
      </c>
      <c r="K1797" t="s">
        <v>34</v>
      </c>
      <c r="L1797" t="s">
        <v>34</v>
      </c>
      <c r="M1797" t="s">
        <v>34</v>
      </c>
      <c r="N1797" t="s">
        <v>34</v>
      </c>
      <c r="O1797" t="s">
        <v>34</v>
      </c>
      <c r="P1797" t="s">
        <v>34</v>
      </c>
    </row>
    <row r="1798" spans="1:16" x14ac:dyDescent="0.3">
      <c r="A1798">
        <v>41973</v>
      </c>
      <c r="B1798">
        <v>2014</v>
      </c>
      <c r="C1798">
        <v>12</v>
      </c>
      <c r="D1798">
        <v>2</v>
      </c>
      <c r="E1798">
        <v>6.2291670000000003</v>
      </c>
      <c r="F1798">
        <v>7.125</v>
      </c>
      <c r="G1798">
        <v>6.9979170000000002</v>
      </c>
      <c r="H1798">
        <v>7.2697919999999998</v>
      </c>
      <c r="I1798">
        <v>7.014583</v>
      </c>
      <c r="J1798">
        <v>7.3989580000000004</v>
      </c>
      <c r="K1798" t="s">
        <v>34</v>
      </c>
      <c r="L1798" t="s">
        <v>34</v>
      </c>
      <c r="M1798" t="s">
        <v>34</v>
      </c>
      <c r="N1798" t="s">
        <v>34</v>
      </c>
      <c r="O1798" t="s">
        <v>34</v>
      </c>
      <c r="P1798" t="s">
        <v>34</v>
      </c>
    </row>
    <row r="1799" spans="1:16" x14ac:dyDescent="0.3">
      <c r="A1799">
        <v>41974</v>
      </c>
      <c r="B1799">
        <v>2014</v>
      </c>
      <c r="C1799">
        <v>12</v>
      </c>
      <c r="D1799">
        <v>3</v>
      </c>
      <c r="E1799">
        <v>6.6252630000000003</v>
      </c>
      <c r="F1799">
        <v>6.8885420000000002</v>
      </c>
      <c r="G1799">
        <v>7.359375</v>
      </c>
      <c r="H1799">
        <v>7.4739579999999997</v>
      </c>
      <c r="I1799">
        <v>7.03125</v>
      </c>
      <c r="J1799">
        <v>7.5916670000000002</v>
      </c>
      <c r="K1799" t="s">
        <v>34</v>
      </c>
      <c r="L1799" t="s">
        <v>34</v>
      </c>
      <c r="M1799" t="s">
        <v>34</v>
      </c>
      <c r="N1799" t="s">
        <v>34</v>
      </c>
      <c r="O1799" t="s">
        <v>34</v>
      </c>
      <c r="P1799" t="s">
        <v>34</v>
      </c>
    </row>
    <row r="1800" spans="1:16" x14ac:dyDescent="0.3">
      <c r="A1800">
        <v>41975</v>
      </c>
      <c r="B1800">
        <v>2014</v>
      </c>
      <c r="C1800">
        <v>12</v>
      </c>
      <c r="D1800">
        <v>4</v>
      </c>
      <c r="E1800">
        <v>6.9343750000000002</v>
      </c>
      <c r="F1800">
        <v>6.8489579999999997</v>
      </c>
      <c r="G1800">
        <v>7.8093750000000002</v>
      </c>
      <c r="H1800">
        <v>7.530208</v>
      </c>
      <c r="I1800">
        <v>7.1354170000000003</v>
      </c>
      <c r="J1800">
        <v>7.9010420000000003</v>
      </c>
      <c r="K1800" t="s">
        <v>34</v>
      </c>
      <c r="L1800" t="s">
        <v>34</v>
      </c>
      <c r="M1800" t="s">
        <v>34</v>
      </c>
      <c r="N1800" t="s">
        <v>34</v>
      </c>
      <c r="O1800" t="s">
        <v>34</v>
      </c>
      <c r="P1800" t="s">
        <v>34</v>
      </c>
    </row>
    <row r="1801" spans="1:16" x14ac:dyDescent="0.3">
      <c r="A1801">
        <v>41976</v>
      </c>
      <c r="B1801">
        <v>2014</v>
      </c>
      <c r="C1801">
        <v>12</v>
      </c>
      <c r="D1801">
        <v>5</v>
      </c>
      <c r="E1801">
        <v>6.8666669999999996</v>
      </c>
      <c r="F1801">
        <v>7.0916670000000002</v>
      </c>
      <c r="G1801">
        <v>8.0572920000000003</v>
      </c>
      <c r="H1801">
        <v>7.858333</v>
      </c>
      <c r="I1801">
        <v>7.3718750000000002</v>
      </c>
      <c r="J1801">
        <v>8.2916670000000003</v>
      </c>
      <c r="K1801" t="s">
        <v>34</v>
      </c>
      <c r="L1801" t="s">
        <v>34</v>
      </c>
      <c r="M1801" t="s">
        <v>34</v>
      </c>
      <c r="N1801" t="s">
        <v>34</v>
      </c>
      <c r="O1801" t="s">
        <v>34</v>
      </c>
      <c r="P1801" t="s">
        <v>34</v>
      </c>
    </row>
    <row r="1802" spans="1:16" x14ac:dyDescent="0.3">
      <c r="A1802">
        <v>41977</v>
      </c>
      <c r="B1802">
        <v>2014</v>
      </c>
      <c r="C1802">
        <v>12</v>
      </c>
      <c r="D1802">
        <v>6</v>
      </c>
      <c r="E1802">
        <v>6.9635420000000003</v>
      </c>
      <c r="F1802">
        <v>7.1</v>
      </c>
      <c r="G1802">
        <v>8.172917</v>
      </c>
      <c r="H1802">
        <v>8.2833330000000007</v>
      </c>
      <c r="I1802">
        <v>7.5572920000000003</v>
      </c>
      <c r="J1802">
        <v>8.4343749999999993</v>
      </c>
      <c r="K1802" t="s">
        <v>34</v>
      </c>
      <c r="L1802" t="s">
        <v>34</v>
      </c>
      <c r="M1802" t="s">
        <v>34</v>
      </c>
      <c r="N1802" t="s">
        <v>34</v>
      </c>
      <c r="O1802" t="s">
        <v>34</v>
      </c>
      <c r="P1802" t="s">
        <v>34</v>
      </c>
    </row>
    <row r="1803" spans="1:16" x14ac:dyDescent="0.3">
      <c r="A1803">
        <v>41978</v>
      </c>
      <c r="B1803">
        <v>2014</v>
      </c>
      <c r="C1803">
        <v>12</v>
      </c>
      <c r="D1803">
        <v>7</v>
      </c>
      <c r="E1803">
        <v>6.2781250000000002</v>
      </c>
      <c r="F1803">
        <v>7.09375</v>
      </c>
      <c r="G1803">
        <v>7.2927080000000002</v>
      </c>
      <c r="H1803">
        <v>8.3708329999999993</v>
      </c>
      <c r="I1803">
        <v>7.126042</v>
      </c>
      <c r="J1803">
        <v>8.0208329999999997</v>
      </c>
      <c r="K1803" t="s">
        <v>34</v>
      </c>
      <c r="L1803" t="s">
        <v>34</v>
      </c>
      <c r="M1803" t="s">
        <v>34</v>
      </c>
      <c r="N1803" t="s">
        <v>34</v>
      </c>
      <c r="O1803" t="s">
        <v>34</v>
      </c>
      <c r="P1803" t="s">
        <v>34</v>
      </c>
    </row>
    <row r="1804" spans="1:16" x14ac:dyDescent="0.3">
      <c r="A1804">
        <v>41979</v>
      </c>
      <c r="B1804">
        <v>2014</v>
      </c>
      <c r="C1804">
        <v>12</v>
      </c>
      <c r="D1804">
        <v>8</v>
      </c>
      <c r="E1804">
        <v>6.8166669999999998</v>
      </c>
      <c r="F1804">
        <v>7.0812499999999998</v>
      </c>
      <c r="G1804">
        <v>7.782292</v>
      </c>
      <c r="H1804">
        <v>7.9894740000000004</v>
      </c>
      <c r="I1804">
        <v>7.2437500000000004</v>
      </c>
      <c r="J1804">
        <v>8.0885420000000003</v>
      </c>
      <c r="K1804" t="s">
        <v>34</v>
      </c>
      <c r="L1804" t="s">
        <v>34</v>
      </c>
      <c r="M1804" t="s">
        <v>34</v>
      </c>
      <c r="N1804" t="s">
        <v>34</v>
      </c>
      <c r="O1804" t="s">
        <v>34</v>
      </c>
      <c r="P1804" t="s">
        <v>34</v>
      </c>
    </row>
    <row r="1805" spans="1:16" x14ac:dyDescent="0.3">
      <c r="A1805">
        <v>41980</v>
      </c>
      <c r="B1805">
        <v>2014</v>
      </c>
      <c r="C1805">
        <v>12</v>
      </c>
      <c r="D1805">
        <v>9</v>
      </c>
      <c r="E1805">
        <v>7.2270830000000004</v>
      </c>
      <c r="F1805">
        <v>7.0913040000000001</v>
      </c>
      <c r="G1805">
        <v>8.2156249999999993</v>
      </c>
      <c r="H1805">
        <v>8.141667</v>
      </c>
      <c r="I1805">
        <v>7.4291669999999996</v>
      </c>
      <c r="J1805">
        <v>8.4270829999999997</v>
      </c>
      <c r="K1805" t="s">
        <v>34</v>
      </c>
      <c r="L1805" t="s">
        <v>34</v>
      </c>
      <c r="M1805" t="s">
        <v>34</v>
      </c>
      <c r="N1805" t="s">
        <v>34</v>
      </c>
      <c r="O1805" t="s">
        <v>34</v>
      </c>
      <c r="P1805" t="s">
        <v>34</v>
      </c>
    </row>
    <row r="1806" spans="1:16" x14ac:dyDescent="0.3">
      <c r="A1806">
        <v>41981</v>
      </c>
      <c r="B1806">
        <v>2014</v>
      </c>
      <c r="C1806">
        <v>12</v>
      </c>
      <c r="D1806">
        <v>10</v>
      </c>
      <c r="E1806">
        <v>7.4821049999999998</v>
      </c>
      <c r="F1806">
        <v>7.15625</v>
      </c>
      <c r="G1806">
        <v>8.5031250000000007</v>
      </c>
      <c r="H1806">
        <v>8.501042</v>
      </c>
      <c r="I1806">
        <v>7.6208330000000002</v>
      </c>
      <c r="J1806">
        <v>8.6462369999999993</v>
      </c>
      <c r="K1806" t="s">
        <v>34</v>
      </c>
      <c r="L1806" t="s">
        <v>34</v>
      </c>
      <c r="M1806" t="s">
        <v>34</v>
      </c>
      <c r="N1806" t="s">
        <v>34</v>
      </c>
      <c r="O1806" t="s">
        <v>34</v>
      </c>
      <c r="P1806" t="s">
        <v>34</v>
      </c>
    </row>
    <row r="1807" spans="1:16" x14ac:dyDescent="0.3">
      <c r="A1807">
        <v>41982</v>
      </c>
      <c r="B1807">
        <v>2014</v>
      </c>
      <c r="C1807">
        <v>12</v>
      </c>
      <c r="D1807">
        <v>11</v>
      </c>
      <c r="E1807">
        <v>7.3156249999999998</v>
      </c>
      <c r="F1807">
        <v>7.157292</v>
      </c>
      <c r="G1807">
        <v>8.4499999999999993</v>
      </c>
      <c r="H1807">
        <v>8.8302080000000007</v>
      </c>
      <c r="I1807">
        <v>7.6437499999999998</v>
      </c>
      <c r="J1807">
        <v>8.6854169999999993</v>
      </c>
      <c r="K1807" t="s">
        <v>34</v>
      </c>
      <c r="L1807" t="s">
        <v>34</v>
      </c>
      <c r="M1807" t="s">
        <v>34</v>
      </c>
      <c r="N1807" t="s">
        <v>34</v>
      </c>
      <c r="O1807" t="s">
        <v>34</v>
      </c>
      <c r="P1807" t="s">
        <v>34</v>
      </c>
    </row>
    <row r="1808" spans="1:16" x14ac:dyDescent="0.3">
      <c r="A1808">
        <v>41983</v>
      </c>
      <c r="B1808">
        <v>2014</v>
      </c>
      <c r="C1808">
        <v>12</v>
      </c>
      <c r="D1808">
        <v>12</v>
      </c>
      <c r="E1808">
        <v>7.0187499999999998</v>
      </c>
      <c r="F1808">
        <v>7.141667</v>
      </c>
      <c r="G1808">
        <v>8.0270829999999993</v>
      </c>
      <c r="H1808">
        <v>8.9010420000000003</v>
      </c>
      <c r="I1808">
        <v>7.578125</v>
      </c>
      <c r="J1808">
        <v>8.501042</v>
      </c>
      <c r="K1808" t="s">
        <v>34</v>
      </c>
      <c r="L1808" t="s">
        <v>34</v>
      </c>
      <c r="M1808" t="s">
        <v>34</v>
      </c>
      <c r="N1808" t="s">
        <v>34</v>
      </c>
      <c r="O1808" t="s">
        <v>34</v>
      </c>
      <c r="P1808" t="s">
        <v>34</v>
      </c>
    </row>
    <row r="1809" spans="1:16" x14ac:dyDescent="0.3">
      <c r="A1809">
        <v>41984</v>
      </c>
      <c r="B1809">
        <v>2014</v>
      </c>
      <c r="C1809">
        <v>12</v>
      </c>
      <c r="D1809">
        <v>13</v>
      </c>
      <c r="E1809">
        <v>6.0378949999999998</v>
      </c>
      <c r="F1809">
        <v>7.2093749999999996</v>
      </c>
      <c r="G1809">
        <v>6.9979170000000002</v>
      </c>
      <c r="H1809">
        <v>8.5718750000000004</v>
      </c>
      <c r="I1809">
        <v>7.0989579999999997</v>
      </c>
      <c r="J1809">
        <v>7.954167</v>
      </c>
      <c r="K1809" t="s">
        <v>34</v>
      </c>
      <c r="L1809" t="s">
        <v>34</v>
      </c>
      <c r="M1809" t="s">
        <v>34</v>
      </c>
      <c r="N1809" t="s">
        <v>34</v>
      </c>
      <c r="O1809" t="s">
        <v>34</v>
      </c>
      <c r="P1809" t="s">
        <v>34</v>
      </c>
    </row>
    <row r="1810" spans="1:16" x14ac:dyDescent="0.3">
      <c r="A1810">
        <v>41985</v>
      </c>
      <c r="B1810">
        <v>2014</v>
      </c>
      <c r="C1810">
        <v>12</v>
      </c>
      <c r="D1810">
        <v>14</v>
      </c>
      <c r="E1810">
        <v>5.0905259999999997</v>
      </c>
      <c r="F1810">
        <v>7.0718750000000004</v>
      </c>
      <c r="G1810">
        <v>5.7145830000000002</v>
      </c>
      <c r="H1810">
        <v>7.6531250000000002</v>
      </c>
      <c r="I1810">
        <v>6.311458</v>
      </c>
      <c r="J1810">
        <v>6.891667</v>
      </c>
      <c r="K1810" t="s">
        <v>34</v>
      </c>
      <c r="L1810" t="s">
        <v>34</v>
      </c>
      <c r="M1810" t="s">
        <v>34</v>
      </c>
      <c r="N1810" t="s">
        <v>34</v>
      </c>
      <c r="O1810" t="s">
        <v>34</v>
      </c>
      <c r="P1810" t="s">
        <v>34</v>
      </c>
    </row>
    <row r="1811" spans="1:16" x14ac:dyDescent="0.3">
      <c r="A1811">
        <v>41986</v>
      </c>
      <c r="B1811">
        <v>2014</v>
      </c>
      <c r="C1811">
        <v>12</v>
      </c>
      <c r="D1811">
        <v>15</v>
      </c>
      <c r="E1811">
        <v>5.6489580000000004</v>
      </c>
      <c r="F1811">
        <v>6.9270829999999997</v>
      </c>
      <c r="G1811">
        <v>6.2145830000000002</v>
      </c>
      <c r="H1811">
        <v>6.7074470000000002</v>
      </c>
      <c r="I1811">
        <v>6.4968750000000002</v>
      </c>
      <c r="J1811">
        <v>6.9562499999999998</v>
      </c>
      <c r="K1811" t="s">
        <v>34</v>
      </c>
      <c r="L1811" t="s">
        <v>34</v>
      </c>
      <c r="M1811" t="s">
        <v>34</v>
      </c>
      <c r="N1811" t="s">
        <v>34</v>
      </c>
      <c r="O1811" t="s">
        <v>34</v>
      </c>
      <c r="P1811" t="s">
        <v>34</v>
      </c>
    </row>
    <row r="1812" spans="1:16" x14ac:dyDescent="0.3">
      <c r="A1812">
        <v>41987</v>
      </c>
      <c r="B1812">
        <v>2014</v>
      </c>
      <c r="C1812">
        <v>12</v>
      </c>
      <c r="D1812">
        <v>16</v>
      </c>
      <c r="E1812">
        <v>5.8642110000000001</v>
      </c>
      <c r="F1812">
        <v>6.8020829999999997</v>
      </c>
      <c r="G1812">
        <v>6.563542</v>
      </c>
      <c r="H1812">
        <v>6.5183669999999996</v>
      </c>
      <c r="I1812">
        <v>6.5843749999999996</v>
      </c>
      <c r="J1812">
        <v>7.4416669999999998</v>
      </c>
      <c r="K1812" t="s">
        <v>34</v>
      </c>
      <c r="L1812" t="s">
        <v>34</v>
      </c>
      <c r="M1812" t="s">
        <v>34</v>
      </c>
      <c r="N1812" t="s">
        <v>34</v>
      </c>
      <c r="O1812" t="s">
        <v>34</v>
      </c>
      <c r="P1812" t="s">
        <v>34</v>
      </c>
    </row>
    <row r="1813" spans="1:16" x14ac:dyDescent="0.3">
      <c r="A1813">
        <v>41988</v>
      </c>
      <c r="B1813">
        <v>2014</v>
      </c>
      <c r="C1813">
        <v>12</v>
      </c>
      <c r="D1813">
        <v>17</v>
      </c>
      <c r="E1813">
        <v>5.84375</v>
      </c>
      <c r="F1813">
        <v>6.8875000000000002</v>
      </c>
      <c r="G1813">
        <v>6.6187500000000004</v>
      </c>
      <c r="H1813">
        <v>6.6778950000000004</v>
      </c>
      <c r="I1813">
        <v>6.5250000000000004</v>
      </c>
      <c r="J1813">
        <v>7.3156249999999998</v>
      </c>
      <c r="K1813" t="s">
        <v>34</v>
      </c>
      <c r="L1813" t="s">
        <v>34</v>
      </c>
      <c r="M1813" t="s">
        <v>34</v>
      </c>
      <c r="N1813" t="s">
        <v>34</v>
      </c>
      <c r="O1813" t="s">
        <v>34</v>
      </c>
      <c r="P1813" t="s">
        <v>34</v>
      </c>
    </row>
    <row r="1814" spans="1:16" x14ac:dyDescent="0.3">
      <c r="A1814">
        <v>41989</v>
      </c>
      <c r="B1814">
        <v>2014</v>
      </c>
      <c r="C1814">
        <v>12</v>
      </c>
      <c r="D1814">
        <v>18</v>
      </c>
      <c r="E1814">
        <v>6.1168420000000001</v>
      </c>
      <c r="F1814">
        <v>6.829167</v>
      </c>
      <c r="G1814">
        <v>6.8947919999999998</v>
      </c>
      <c r="H1814">
        <v>6.8885420000000002</v>
      </c>
      <c r="I1814">
        <v>6.7864579999999997</v>
      </c>
      <c r="J1814">
        <v>7.4958330000000002</v>
      </c>
      <c r="K1814" t="s">
        <v>34</v>
      </c>
      <c r="L1814" t="s">
        <v>34</v>
      </c>
      <c r="M1814" t="s">
        <v>34</v>
      </c>
      <c r="N1814" t="s">
        <v>34</v>
      </c>
      <c r="O1814" t="s">
        <v>34</v>
      </c>
      <c r="P1814" t="s">
        <v>34</v>
      </c>
    </row>
    <row r="1815" spans="1:16" x14ac:dyDescent="0.3">
      <c r="A1815">
        <v>41990</v>
      </c>
      <c r="B1815">
        <v>2014</v>
      </c>
      <c r="C1815">
        <v>12</v>
      </c>
      <c r="D1815">
        <v>19</v>
      </c>
      <c r="E1815">
        <v>6.2718749999999996</v>
      </c>
      <c r="F1815">
        <v>6.8531250000000004</v>
      </c>
      <c r="G1815">
        <v>7.1645830000000004</v>
      </c>
      <c r="H1815">
        <v>7.1291669999999998</v>
      </c>
      <c r="I1815">
        <v>6.9708329999999998</v>
      </c>
      <c r="J1815">
        <v>7.8624999999999998</v>
      </c>
      <c r="K1815" t="s">
        <v>34</v>
      </c>
      <c r="L1815" t="s">
        <v>34</v>
      </c>
      <c r="M1815" t="s">
        <v>34</v>
      </c>
      <c r="N1815" t="s">
        <v>34</v>
      </c>
      <c r="O1815" t="s">
        <v>34</v>
      </c>
      <c r="P1815" t="s">
        <v>34</v>
      </c>
    </row>
    <row r="1816" spans="1:16" x14ac:dyDescent="0.3">
      <c r="A1816">
        <v>41991</v>
      </c>
      <c r="B1816">
        <v>2014</v>
      </c>
      <c r="C1816">
        <v>12</v>
      </c>
      <c r="D1816">
        <v>20</v>
      </c>
      <c r="E1816">
        <v>6.3072920000000003</v>
      </c>
      <c r="F1816">
        <v>6.8218750000000004</v>
      </c>
      <c r="G1816">
        <v>7.2281250000000004</v>
      </c>
      <c r="H1816">
        <v>7.6187500000000004</v>
      </c>
      <c r="I1816">
        <v>7.0197919999999998</v>
      </c>
      <c r="J1816">
        <v>8.0020830000000007</v>
      </c>
      <c r="K1816" t="s">
        <v>34</v>
      </c>
      <c r="L1816" t="s">
        <v>34</v>
      </c>
      <c r="M1816" t="s">
        <v>34</v>
      </c>
      <c r="N1816" t="s">
        <v>34</v>
      </c>
      <c r="O1816" t="s">
        <v>34</v>
      </c>
      <c r="P1816" t="s">
        <v>34</v>
      </c>
    </row>
    <row r="1817" spans="1:16" x14ac:dyDescent="0.3">
      <c r="A1817">
        <v>41992</v>
      </c>
      <c r="B1817">
        <v>2014</v>
      </c>
      <c r="C1817">
        <v>12</v>
      </c>
      <c r="D1817">
        <v>21</v>
      </c>
      <c r="E1817">
        <v>7.375</v>
      </c>
      <c r="F1817">
        <v>8.0989579999999997</v>
      </c>
      <c r="G1817">
        <v>8.3810529999999996</v>
      </c>
      <c r="H1817">
        <v>8.5593749999999993</v>
      </c>
      <c r="I1817">
        <v>8.1447920000000007</v>
      </c>
      <c r="J1817">
        <v>9.1968750000000004</v>
      </c>
      <c r="K1817" t="s">
        <v>34</v>
      </c>
      <c r="L1817" t="s">
        <v>34</v>
      </c>
      <c r="M1817" t="s">
        <v>34</v>
      </c>
      <c r="N1817" t="s">
        <v>34</v>
      </c>
      <c r="O1817" t="s">
        <v>34</v>
      </c>
      <c r="P1817" t="s">
        <v>34</v>
      </c>
    </row>
    <row r="1818" spans="1:16" x14ac:dyDescent="0.3">
      <c r="A1818">
        <v>41993</v>
      </c>
      <c r="B1818">
        <v>2014</v>
      </c>
      <c r="C1818">
        <v>12</v>
      </c>
      <c r="D1818">
        <v>22</v>
      </c>
      <c r="E1818">
        <v>7.2010529999999999</v>
      </c>
      <c r="F1818">
        <v>7.4479170000000003</v>
      </c>
      <c r="G1818">
        <v>8.2937499999999993</v>
      </c>
      <c r="H1818">
        <v>8.3218750000000004</v>
      </c>
      <c r="I1818">
        <v>7.9760419999999996</v>
      </c>
      <c r="J1818">
        <v>9.170833</v>
      </c>
      <c r="K1818" t="s">
        <v>34</v>
      </c>
      <c r="L1818" t="s">
        <v>34</v>
      </c>
      <c r="M1818" t="s">
        <v>34</v>
      </c>
      <c r="N1818" t="s">
        <v>34</v>
      </c>
      <c r="O1818" t="s">
        <v>34</v>
      </c>
      <c r="P1818" t="s">
        <v>34</v>
      </c>
    </row>
    <row r="1819" spans="1:16" x14ac:dyDescent="0.3">
      <c r="A1819">
        <v>41994</v>
      </c>
      <c r="B1819">
        <v>2014</v>
      </c>
      <c r="C1819">
        <v>12</v>
      </c>
      <c r="D1819">
        <v>23</v>
      </c>
      <c r="E1819">
        <v>7.3010419999999998</v>
      </c>
      <c r="F1819">
        <v>7.3177079999999997</v>
      </c>
      <c r="G1819">
        <v>8.2843750000000007</v>
      </c>
      <c r="H1819">
        <v>8.6347369999999994</v>
      </c>
      <c r="I1819">
        <v>7.8635419999999998</v>
      </c>
      <c r="J1819">
        <v>8.8666669999999996</v>
      </c>
      <c r="K1819" t="s">
        <v>34</v>
      </c>
      <c r="L1819" t="s">
        <v>34</v>
      </c>
      <c r="M1819" t="s">
        <v>34</v>
      </c>
      <c r="N1819" t="s">
        <v>34</v>
      </c>
      <c r="O1819" t="s">
        <v>34</v>
      </c>
      <c r="P1819" t="s">
        <v>34</v>
      </c>
    </row>
    <row r="1820" spans="1:16" x14ac:dyDescent="0.3">
      <c r="A1820">
        <v>41995</v>
      </c>
      <c r="B1820">
        <v>2014</v>
      </c>
      <c r="C1820">
        <v>12</v>
      </c>
      <c r="D1820">
        <v>24</v>
      </c>
      <c r="E1820">
        <v>6.7239579999999997</v>
      </c>
      <c r="F1820">
        <v>7.5760420000000002</v>
      </c>
      <c r="G1820">
        <v>7.5697919999999996</v>
      </c>
      <c r="H1820">
        <v>8.6854169999999993</v>
      </c>
      <c r="I1820">
        <v>7.797917</v>
      </c>
      <c r="J1820">
        <v>8.6666670000000003</v>
      </c>
      <c r="K1820" t="s">
        <v>34</v>
      </c>
      <c r="L1820" t="s">
        <v>34</v>
      </c>
      <c r="M1820" t="s">
        <v>34</v>
      </c>
      <c r="N1820" t="s">
        <v>34</v>
      </c>
      <c r="O1820" t="s">
        <v>34</v>
      </c>
      <c r="P1820" t="s">
        <v>34</v>
      </c>
    </row>
    <row r="1821" spans="1:16" x14ac:dyDescent="0.3">
      <c r="A1821">
        <v>41996</v>
      </c>
      <c r="B1821">
        <v>2014</v>
      </c>
      <c r="C1821">
        <v>12</v>
      </c>
      <c r="D1821">
        <v>25</v>
      </c>
      <c r="E1821">
        <v>5.6614579999999997</v>
      </c>
      <c r="F1821">
        <v>7.5656249999999998</v>
      </c>
      <c r="G1821">
        <v>6.3552080000000002</v>
      </c>
      <c r="H1821">
        <v>8.6374999999999993</v>
      </c>
      <c r="I1821">
        <v>7.4562499999999998</v>
      </c>
      <c r="J1821">
        <v>8.108333</v>
      </c>
      <c r="K1821" t="s">
        <v>34</v>
      </c>
      <c r="L1821" t="s">
        <v>34</v>
      </c>
      <c r="M1821" t="s">
        <v>34</v>
      </c>
      <c r="N1821" t="s">
        <v>34</v>
      </c>
      <c r="O1821" t="s">
        <v>34</v>
      </c>
      <c r="P1821" t="s">
        <v>34</v>
      </c>
    </row>
    <row r="1822" spans="1:16" x14ac:dyDescent="0.3">
      <c r="A1822">
        <v>41997</v>
      </c>
      <c r="B1822">
        <v>2014</v>
      </c>
      <c r="C1822">
        <v>12</v>
      </c>
      <c r="D1822">
        <v>26</v>
      </c>
      <c r="E1822">
        <v>5.4406249999999998</v>
      </c>
      <c r="F1822">
        <v>7.3875000000000002</v>
      </c>
      <c r="G1822">
        <v>6.4437499999999996</v>
      </c>
      <c r="H1822">
        <v>8.296875</v>
      </c>
      <c r="I1822">
        <v>7.3010419999999998</v>
      </c>
      <c r="J1822">
        <v>8.0052079999999997</v>
      </c>
      <c r="K1822" t="s">
        <v>34</v>
      </c>
      <c r="L1822" t="s">
        <v>34</v>
      </c>
      <c r="M1822" t="s">
        <v>34</v>
      </c>
      <c r="N1822" t="s">
        <v>34</v>
      </c>
      <c r="O1822" t="s">
        <v>34</v>
      </c>
      <c r="P1822" t="s">
        <v>34</v>
      </c>
    </row>
    <row r="1823" spans="1:16" x14ac:dyDescent="0.3">
      <c r="A1823">
        <v>41998</v>
      </c>
      <c r="B1823">
        <v>2014</v>
      </c>
      <c r="C1823">
        <v>12</v>
      </c>
      <c r="D1823">
        <v>27</v>
      </c>
      <c r="E1823">
        <v>5.05</v>
      </c>
      <c r="F1823">
        <v>7.2531249999999998</v>
      </c>
      <c r="G1823">
        <v>5.8145829999999998</v>
      </c>
      <c r="H1823">
        <v>7.907292</v>
      </c>
      <c r="I1823">
        <v>6.9281249999999996</v>
      </c>
      <c r="J1823">
        <v>7.4343750000000002</v>
      </c>
      <c r="K1823" t="s">
        <v>34</v>
      </c>
      <c r="L1823" t="s">
        <v>34</v>
      </c>
      <c r="M1823" t="s">
        <v>34</v>
      </c>
      <c r="N1823" t="s">
        <v>34</v>
      </c>
      <c r="O1823" t="s">
        <v>34</v>
      </c>
      <c r="P1823" t="s">
        <v>34</v>
      </c>
    </row>
    <row r="1824" spans="1:16" x14ac:dyDescent="0.3">
      <c r="A1824">
        <v>41999</v>
      </c>
      <c r="B1824">
        <v>2014</v>
      </c>
      <c r="C1824">
        <v>12</v>
      </c>
      <c r="D1824">
        <v>28</v>
      </c>
      <c r="E1824">
        <v>5.0916670000000002</v>
      </c>
      <c r="F1824">
        <v>7.170833</v>
      </c>
      <c r="G1824">
        <v>5.7416669999999996</v>
      </c>
      <c r="H1824">
        <v>7.3666669999999996</v>
      </c>
      <c r="I1824">
        <v>6.8635419999999998</v>
      </c>
      <c r="J1824">
        <v>7.5843749999999996</v>
      </c>
      <c r="K1824" t="s">
        <v>34</v>
      </c>
      <c r="L1824" t="s">
        <v>34</v>
      </c>
      <c r="M1824" t="s">
        <v>34</v>
      </c>
      <c r="N1824" t="s">
        <v>34</v>
      </c>
      <c r="O1824" t="s">
        <v>34</v>
      </c>
      <c r="P1824" t="s">
        <v>34</v>
      </c>
    </row>
    <row r="1825" spans="1:16" x14ac:dyDescent="0.3">
      <c r="A1825">
        <v>42000</v>
      </c>
      <c r="B1825">
        <v>2014</v>
      </c>
      <c r="C1825">
        <v>12</v>
      </c>
      <c r="D1825">
        <v>29</v>
      </c>
      <c r="E1825">
        <v>4.4135419999999996</v>
      </c>
      <c r="F1825">
        <v>6.9593749999999996</v>
      </c>
      <c r="G1825">
        <v>5.0729170000000003</v>
      </c>
      <c r="H1825">
        <v>7.0380000000000003</v>
      </c>
      <c r="I1825">
        <v>6.4468750000000004</v>
      </c>
      <c r="J1825">
        <v>7.2270830000000004</v>
      </c>
      <c r="K1825" t="s">
        <v>34</v>
      </c>
      <c r="L1825" t="s">
        <v>34</v>
      </c>
      <c r="M1825" t="s">
        <v>34</v>
      </c>
      <c r="N1825" t="s">
        <v>34</v>
      </c>
      <c r="O1825" t="s">
        <v>34</v>
      </c>
      <c r="P1825" t="s">
        <v>34</v>
      </c>
    </row>
    <row r="1826" spans="1:16" x14ac:dyDescent="0.3">
      <c r="A1826">
        <v>42001</v>
      </c>
      <c r="B1826">
        <v>2014</v>
      </c>
      <c r="C1826">
        <v>12</v>
      </c>
      <c r="D1826">
        <v>30</v>
      </c>
      <c r="E1826">
        <v>3.0125000000000002</v>
      </c>
      <c r="F1826">
        <v>6.4437499999999996</v>
      </c>
      <c r="G1826">
        <v>3.3395830000000002</v>
      </c>
      <c r="H1826">
        <v>5.6479169999999996</v>
      </c>
      <c r="I1826">
        <v>5.2135420000000003</v>
      </c>
      <c r="J1826">
        <v>5.5843749999999996</v>
      </c>
      <c r="K1826" t="s">
        <v>34</v>
      </c>
      <c r="L1826" t="s">
        <v>34</v>
      </c>
      <c r="M1826" t="s">
        <v>34</v>
      </c>
      <c r="N1826" t="s">
        <v>34</v>
      </c>
      <c r="O1826" t="s">
        <v>34</v>
      </c>
      <c r="P1826" t="s">
        <v>34</v>
      </c>
    </row>
    <row r="1827" spans="1:16" x14ac:dyDescent="0.3">
      <c r="A1827">
        <v>42002</v>
      </c>
      <c r="B1827">
        <v>2014</v>
      </c>
      <c r="C1827">
        <v>12</v>
      </c>
      <c r="D1827">
        <v>31</v>
      </c>
      <c r="E1827">
        <v>2.8958330000000001</v>
      </c>
      <c r="F1827">
        <v>6.3395830000000002</v>
      </c>
      <c r="G1827">
        <v>2.9614579999999999</v>
      </c>
      <c r="H1827">
        <v>3.7073680000000002</v>
      </c>
      <c r="I1827">
        <v>4.9010420000000003</v>
      </c>
      <c r="J1827">
        <v>4.829167</v>
      </c>
      <c r="K1827" t="s">
        <v>34</v>
      </c>
      <c r="L1827" t="s">
        <v>34</v>
      </c>
      <c r="M1827" t="s">
        <v>34</v>
      </c>
      <c r="N1827" t="s">
        <v>34</v>
      </c>
      <c r="O1827" t="s">
        <v>34</v>
      </c>
      <c r="P1827" t="s">
        <v>34</v>
      </c>
    </row>
    <row r="1828" spans="1:16" x14ac:dyDescent="0.3">
      <c r="A1828">
        <v>42003</v>
      </c>
      <c r="B1828">
        <v>2015</v>
      </c>
      <c r="C1828">
        <v>1</v>
      </c>
      <c r="D1828">
        <v>1</v>
      </c>
      <c r="E1828">
        <v>3.4781249999999999</v>
      </c>
      <c r="F1828">
        <v>6.1968750000000004</v>
      </c>
      <c r="G1828">
        <v>3.7208329999999998</v>
      </c>
      <c r="H1828">
        <v>3.3084210000000001</v>
      </c>
      <c r="I1828">
        <v>5.139583</v>
      </c>
      <c r="J1828">
        <v>4.9239579999999998</v>
      </c>
      <c r="K1828" t="s">
        <v>34</v>
      </c>
      <c r="L1828" t="s">
        <v>34</v>
      </c>
      <c r="M1828" t="s">
        <v>34</v>
      </c>
      <c r="N1828" t="s">
        <v>34</v>
      </c>
      <c r="O1828" t="s">
        <v>34</v>
      </c>
      <c r="P1828" t="s">
        <v>34</v>
      </c>
    </row>
    <row r="1829" spans="1:16" x14ac:dyDescent="0.3">
      <c r="A1829">
        <v>42004</v>
      </c>
      <c r="B1829">
        <v>2015</v>
      </c>
      <c r="C1829">
        <v>1</v>
      </c>
      <c r="D1829">
        <v>2</v>
      </c>
      <c r="E1829">
        <v>3.9125000000000001</v>
      </c>
      <c r="F1829">
        <v>6.0645829999999998</v>
      </c>
      <c r="G1829">
        <v>4.1187500000000004</v>
      </c>
      <c r="H1829">
        <v>3.6105260000000001</v>
      </c>
      <c r="I1829">
        <v>5.3020829999999997</v>
      </c>
      <c r="J1829">
        <v>5.360417</v>
      </c>
      <c r="K1829" t="s">
        <v>34</v>
      </c>
      <c r="L1829" t="s">
        <v>34</v>
      </c>
      <c r="M1829" t="s">
        <v>34</v>
      </c>
      <c r="N1829" t="s">
        <v>34</v>
      </c>
      <c r="O1829" t="s">
        <v>34</v>
      </c>
      <c r="P1829" t="s">
        <v>34</v>
      </c>
    </row>
    <row r="1830" spans="1:16" x14ac:dyDescent="0.3">
      <c r="A1830">
        <v>42005</v>
      </c>
      <c r="B1830">
        <v>2015</v>
      </c>
      <c r="C1830">
        <v>1</v>
      </c>
      <c r="D1830">
        <v>3</v>
      </c>
      <c r="E1830">
        <v>4.2843749999999998</v>
      </c>
      <c r="F1830">
        <v>5.9343750000000002</v>
      </c>
      <c r="G1830">
        <v>4.4406249999999998</v>
      </c>
      <c r="H1830">
        <v>4.1010749999999998</v>
      </c>
      <c r="I1830">
        <v>5.3864580000000002</v>
      </c>
      <c r="J1830">
        <v>5.6468749999999996</v>
      </c>
      <c r="K1830" t="s">
        <v>34</v>
      </c>
      <c r="L1830" t="s">
        <v>34</v>
      </c>
      <c r="M1830" t="s">
        <v>34</v>
      </c>
      <c r="N1830" t="s">
        <v>34</v>
      </c>
      <c r="O1830" t="s">
        <v>34</v>
      </c>
      <c r="P1830" t="s">
        <v>34</v>
      </c>
    </row>
    <row r="1831" spans="1:16" x14ac:dyDescent="0.3">
      <c r="A1831">
        <v>42006</v>
      </c>
      <c r="B1831">
        <v>2015</v>
      </c>
      <c r="C1831">
        <v>1</v>
      </c>
      <c r="D1831">
        <v>4</v>
      </c>
      <c r="E1831">
        <v>4.563542</v>
      </c>
      <c r="F1831">
        <v>5.8937499999999998</v>
      </c>
      <c r="G1831">
        <v>4.7364579999999998</v>
      </c>
      <c r="H1831">
        <v>4.5393619999999997</v>
      </c>
      <c r="I1831">
        <v>5.577083</v>
      </c>
      <c r="J1831">
        <v>5.9572919999999998</v>
      </c>
      <c r="K1831" t="s">
        <v>34</v>
      </c>
      <c r="L1831" t="s">
        <v>34</v>
      </c>
      <c r="M1831" t="s">
        <v>34</v>
      </c>
      <c r="N1831" t="s">
        <v>34</v>
      </c>
      <c r="O1831" t="s">
        <v>34</v>
      </c>
      <c r="P1831" t="s">
        <v>34</v>
      </c>
    </row>
    <row r="1832" spans="1:16" x14ac:dyDescent="0.3">
      <c r="A1832">
        <v>42007</v>
      </c>
      <c r="B1832">
        <v>2015</v>
      </c>
      <c r="C1832">
        <v>1</v>
      </c>
      <c r="D1832">
        <v>5</v>
      </c>
      <c r="E1832">
        <v>4.8104170000000002</v>
      </c>
      <c r="F1832">
        <v>5.8854170000000003</v>
      </c>
      <c r="G1832">
        <v>5.0218749999999996</v>
      </c>
      <c r="H1832">
        <v>4.9729169999999998</v>
      </c>
      <c r="I1832">
        <v>5.8635419999999998</v>
      </c>
      <c r="J1832">
        <v>6.545833</v>
      </c>
      <c r="K1832" t="s">
        <v>34</v>
      </c>
      <c r="L1832" t="s">
        <v>34</v>
      </c>
      <c r="M1832" t="s">
        <v>34</v>
      </c>
      <c r="N1832" t="s">
        <v>34</v>
      </c>
      <c r="O1832" t="s">
        <v>34</v>
      </c>
      <c r="P1832" t="s">
        <v>34</v>
      </c>
    </row>
    <row r="1833" spans="1:16" x14ac:dyDescent="0.3">
      <c r="A1833">
        <v>42008</v>
      </c>
      <c r="B1833">
        <v>2015</v>
      </c>
      <c r="C1833">
        <v>1</v>
      </c>
      <c r="D1833">
        <v>6</v>
      </c>
      <c r="E1833">
        <v>4.9114579999999997</v>
      </c>
      <c r="F1833">
        <v>5.8416670000000002</v>
      </c>
      <c r="G1833">
        <v>5.1281249999999998</v>
      </c>
      <c r="H1833">
        <v>5.3562500000000002</v>
      </c>
      <c r="I1833">
        <v>5.8354169999999996</v>
      </c>
      <c r="J1833">
        <v>6.5406250000000004</v>
      </c>
      <c r="K1833" t="s">
        <v>34</v>
      </c>
      <c r="L1833" t="s">
        <v>34</v>
      </c>
      <c r="M1833" t="s">
        <v>34</v>
      </c>
      <c r="N1833" t="s">
        <v>34</v>
      </c>
      <c r="O1833" t="s">
        <v>34</v>
      </c>
      <c r="P1833" t="s">
        <v>34</v>
      </c>
    </row>
    <row r="1834" spans="1:16" x14ac:dyDescent="0.3">
      <c r="A1834">
        <v>42009</v>
      </c>
      <c r="B1834">
        <v>2015</v>
      </c>
      <c r="C1834">
        <v>1</v>
      </c>
      <c r="D1834">
        <v>7</v>
      </c>
      <c r="E1834">
        <v>4.8375000000000004</v>
      </c>
      <c r="F1834">
        <v>5.7687499999999998</v>
      </c>
      <c r="G1834">
        <v>5.1510420000000003</v>
      </c>
      <c r="H1834">
        <v>5.4395829999999998</v>
      </c>
      <c r="I1834">
        <v>5.6437499999999998</v>
      </c>
      <c r="J1834">
        <v>6.2906250000000004</v>
      </c>
      <c r="K1834" t="s">
        <v>34</v>
      </c>
      <c r="L1834" t="s">
        <v>34</v>
      </c>
      <c r="M1834" t="s">
        <v>34</v>
      </c>
      <c r="N1834" t="s">
        <v>34</v>
      </c>
      <c r="O1834" t="s">
        <v>34</v>
      </c>
      <c r="P1834" t="s">
        <v>34</v>
      </c>
    </row>
    <row r="1835" spans="1:16" x14ac:dyDescent="0.3">
      <c r="A1835">
        <v>42010</v>
      </c>
      <c r="B1835">
        <v>2015</v>
      </c>
      <c r="C1835">
        <v>1</v>
      </c>
      <c r="D1835">
        <v>8</v>
      </c>
      <c r="E1835">
        <v>5</v>
      </c>
      <c r="F1835">
        <v>5.7072919999999998</v>
      </c>
      <c r="G1835">
        <v>5.4562499999999998</v>
      </c>
      <c r="H1835">
        <v>5.2885419999999996</v>
      </c>
      <c r="I1835">
        <v>5.6531250000000002</v>
      </c>
      <c r="J1835">
        <v>6.0906250000000002</v>
      </c>
      <c r="K1835" t="s">
        <v>34</v>
      </c>
      <c r="L1835" t="s">
        <v>34</v>
      </c>
      <c r="M1835" t="s">
        <v>34</v>
      </c>
      <c r="N1835" t="s">
        <v>34</v>
      </c>
      <c r="O1835" t="s">
        <v>34</v>
      </c>
      <c r="P1835" t="s">
        <v>34</v>
      </c>
    </row>
    <row r="1836" spans="1:16" x14ac:dyDescent="0.3">
      <c r="A1836">
        <v>42011</v>
      </c>
      <c r="B1836">
        <v>2015</v>
      </c>
      <c r="C1836">
        <v>1</v>
      </c>
      <c r="D1836">
        <v>9</v>
      </c>
      <c r="E1836">
        <v>5.2104169999999996</v>
      </c>
      <c r="F1836">
        <v>5.6624999999999996</v>
      </c>
      <c r="G1836">
        <v>5.7229169999999998</v>
      </c>
      <c r="H1836">
        <v>5.506316</v>
      </c>
      <c r="I1836">
        <v>5.842708</v>
      </c>
      <c r="J1836">
        <v>6.2687499999999998</v>
      </c>
      <c r="K1836" t="s">
        <v>34</v>
      </c>
      <c r="L1836" t="s">
        <v>34</v>
      </c>
      <c r="M1836" t="s">
        <v>34</v>
      </c>
      <c r="N1836" t="s">
        <v>34</v>
      </c>
      <c r="O1836" t="s">
        <v>34</v>
      </c>
      <c r="P1836" t="s">
        <v>34</v>
      </c>
    </row>
    <row r="1837" spans="1:16" x14ac:dyDescent="0.3">
      <c r="A1837">
        <v>42012</v>
      </c>
      <c r="B1837">
        <v>2015</v>
      </c>
      <c r="C1837">
        <v>1</v>
      </c>
      <c r="D1837">
        <v>10</v>
      </c>
      <c r="E1837">
        <v>5.3083330000000002</v>
      </c>
      <c r="F1837">
        <v>5.5750000000000002</v>
      </c>
      <c r="G1837">
        <v>5.8531250000000004</v>
      </c>
      <c r="H1837">
        <v>5.8072920000000003</v>
      </c>
      <c r="I1837">
        <v>5.8968749999999996</v>
      </c>
      <c r="J1837">
        <v>6.4749999999999996</v>
      </c>
      <c r="K1837" t="s">
        <v>34</v>
      </c>
      <c r="L1837" t="s">
        <v>34</v>
      </c>
      <c r="M1837" t="s">
        <v>34</v>
      </c>
      <c r="N1837" t="s">
        <v>34</v>
      </c>
      <c r="O1837" t="s">
        <v>34</v>
      </c>
      <c r="P1837" t="s">
        <v>34</v>
      </c>
    </row>
    <row r="1838" spans="1:16" x14ac:dyDescent="0.3">
      <c r="A1838">
        <v>42013</v>
      </c>
      <c r="B1838">
        <v>2015</v>
      </c>
      <c r="C1838">
        <v>1</v>
      </c>
      <c r="D1838">
        <v>11</v>
      </c>
      <c r="E1838">
        <v>5.5778949999999998</v>
      </c>
      <c r="F1838">
        <v>5.5250000000000004</v>
      </c>
      <c r="G1838">
        <v>6.2614580000000002</v>
      </c>
      <c r="H1838">
        <v>6.0989579999999997</v>
      </c>
      <c r="I1838">
        <v>6.2312500000000002</v>
      </c>
      <c r="J1838">
        <v>6.9479170000000003</v>
      </c>
      <c r="K1838" t="s">
        <v>34</v>
      </c>
      <c r="L1838" t="s">
        <v>34</v>
      </c>
      <c r="M1838" t="s">
        <v>34</v>
      </c>
      <c r="N1838" t="s">
        <v>34</v>
      </c>
      <c r="O1838" t="s">
        <v>34</v>
      </c>
      <c r="P1838" t="s">
        <v>34</v>
      </c>
    </row>
    <row r="1839" spans="1:16" x14ac:dyDescent="0.3">
      <c r="A1839">
        <v>42014</v>
      </c>
      <c r="B1839">
        <v>2015</v>
      </c>
      <c r="C1839">
        <v>1</v>
      </c>
      <c r="D1839">
        <v>12</v>
      </c>
      <c r="E1839">
        <v>5.7789469999999996</v>
      </c>
      <c r="F1839">
        <v>5.498958</v>
      </c>
      <c r="G1839">
        <v>6.375</v>
      </c>
      <c r="H1839">
        <v>6.4726319999999999</v>
      </c>
      <c r="I1839">
        <v>6.3354169999999996</v>
      </c>
      <c r="J1839">
        <v>7.1177080000000004</v>
      </c>
      <c r="K1839" t="s">
        <v>34</v>
      </c>
      <c r="L1839" t="s">
        <v>34</v>
      </c>
      <c r="M1839" t="s">
        <v>34</v>
      </c>
      <c r="N1839" t="s">
        <v>34</v>
      </c>
      <c r="O1839" t="s">
        <v>34</v>
      </c>
      <c r="P1839" t="s">
        <v>34</v>
      </c>
    </row>
    <row r="1840" spans="1:16" x14ac:dyDescent="0.3">
      <c r="A1840">
        <v>42015</v>
      </c>
      <c r="B1840">
        <v>2015</v>
      </c>
      <c r="C1840">
        <v>1</v>
      </c>
      <c r="D1840">
        <v>13</v>
      </c>
      <c r="E1840">
        <v>0</v>
      </c>
      <c r="F1840">
        <v>5.5343749999999998</v>
      </c>
      <c r="G1840">
        <v>5.6208330000000002</v>
      </c>
      <c r="H1840">
        <v>6.7145830000000002</v>
      </c>
      <c r="I1840">
        <v>5.9395829999999998</v>
      </c>
      <c r="J1840">
        <v>6.9166670000000003</v>
      </c>
      <c r="K1840" t="s">
        <v>35</v>
      </c>
      <c r="L1840" t="s">
        <v>34</v>
      </c>
      <c r="M1840" t="s">
        <v>34</v>
      </c>
      <c r="N1840" t="s">
        <v>34</v>
      </c>
      <c r="O1840" t="s">
        <v>34</v>
      </c>
      <c r="P1840" t="s">
        <v>34</v>
      </c>
    </row>
    <row r="1841" spans="1:16" x14ac:dyDescent="0.3">
      <c r="A1841">
        <v>42016</v>
      </c>
      <c r="B1841">
        <v>2015</v>
      </c>
      <c r="C1841">
        <v>1</v>
      </c>
      <c r="D1841">
        <v>14</v>
      </c>
      <c r="E1841">
        <v>4.639583</v>
      </c>
      <c r="F1841">
        <v>5.5</v>
      </c>
      <c r="G1841">
        <v>4.7520829999999998</v>
      </c>
      <c r="H1841">
        <v>6.2572919999999996</v>
      </c>
      <c r="I1841">
        <v>5.5239580000000004</v>
      </c>
      <c r="J1841">
        <v>6.0625</v>
      </c>
      <c r="K1841" t="s">
        <v>34</v>
      </c>
      <c r="L1841" t="s">
        <v>34</v>
      </c>
      <c r="M1841" t="s">
        <v>34</v>
      </c>
      <c r="N1841" t="s">
        <v>34</v>
      </c>
      <c r="O1841" t="s">
        <v>34</v>
      </c>
      <c r="P1841" t="s">
        <v>34</v>
      </c>
    </row>
    <row r="1842" spans="1:16" x14ac:dyDescent="0.3">
      <c r="A1842">
        <v>42017</v>
      </c>
      <c r="B1842">
        <v>2015</v>
      </c>
      <c r="C1842">
        <v>1</v>
      </c>
      <c r="D1842">
        <v>15</v>
      </c>
      <c r="E1842">
        <v>4.9635420000000003</v>
      </c>
      <c r="F1842">
        <v>5.501042</v>
      </c>
      <c r="G1842">
        <v>4.9729169999999998</v>
      </c>
      <c r="H1842">
        <v>5.5437500000000002</v>
      </c>
      <c r="I1842">
        <v>5.5520829999999997</v>
      </c>
      <c r="J1842">
        <v>5.9666670000000002</v>
      </c>
      <c r="K1842" t="s">
        <v>34</v>
      </c>
      <c r="L1842" t="s">
        <v>34</v>
      </c>
      <c r="M1842" t="s">
        <v>34</v>
      </c>
      <c r="N1842" t="s">
        <v>34</v>
      </c>
      <c r="O1842" t="s">
        <v>34</v>
      </c>
      <c r="P1842" t="s">
        <v>34</v>
      </c>
    </row>
    <row r="1843" spans="1:16" x14ac:dyDescent="0.3">
      <c r="A1843">
        <v>42018</v>
      </c>
      <c r="B1843">
        <v>2015</v>
      </c>
      <c r="C1843">
        <v>1</v>
      </c>
      <c r="D1843">
        <v>16</v>
      </c>
      <c r="E1843">
        <v>5.7494740000000002</v>
      </c>
      <c r="F1843">
        <v>5.5187499999999998</v>
      </c>
      <c r="G1843">
        <v>6.4927080000000004</v>
      </c>
      <c r="H1843">
        <v>5.3729170000000002</v>
      </c>
      <c r="I1843">
        <v>6.2927080000000002</v>
      </c>
      <c r="J1843">
        <v>6.9552079999999998</v>
      </c>
      <c r="K1843" t="s">
        <v>34</v>
      </c>
      <c r="L1843" t="s">
        <v>34</v>
      </c>
      <c r="M1843" t="s">
        <v>34</v>
      </c>
      <c r="N1843" t="s">
        <v>34</v>
      </c>
      <c r="O1843" t="s">
        <v>34</v>
      </c>
      <c r="P1843" t="s">
        <v>34</v>
      </c>
    </row>
    <row r="1844" spans="1:16" x14ac:dyDescent="0.3">
      <c r="A1844">
        <v>42019</v>
      </c>
      <c r="B1844">
        <v>2015</v>
      </c>
      <c r="C1844">
        <v>1</v>
      </c>
      <c r="D1844">
        <v>17</v>
      </c>
      <c r="E1844">
        <v>5.8656249999999996</v>
      </c>
      <c r="F1844">
        <v>5.4802080000000002</v>
      </c>
      <c r="G1844">
        <v>6.6541670000000002</v>
      </c>
      <c r="H1844">
        <v>6.4312500000000004</v>
      </c>
      <c r="I1844">
        <v>6.2593750000000004</v>
      </c>
      <c r="J1844">
        <v>7.0510419999999998</v>
      </c>
      <c r="K1844" t="s">
        <v>34</v>
      </c>
      <c r="L1844" t="s">
        <v>34</v>
      </c>
      <c r="M1844" t="s">
        <v>34</v>
      </c>
      <c r="N1844" t="s">
        <v>34</v>
      </c>
      <c r="O1844" t="s">
        <v>34</v>
      </c>
      <c r="P1844" t="s">
        <v>34</v>
      </c>
    </row>
    <row r="1845" spans="1:16" x14ac:dyDescent="0.3">
      <c r="A1845">
        <v>42020</v>
      </c>
      <c r="B1845">
        <v>2015</v>
      </c>
      <c r="C1845">
        <v>1</v>
      </c>
      <c r="D1845">
        <v>18</v>
      </c>
      <c r="E1845">
        <v>6.4802080000000002</v>
      </c>
      <c r="F1845">
        <v>5.71875</v>
      </c>
      <c r="G1845">
        <v>7.4124999999999996</v>
      </c>
      <c r="H1845">
        <v>7.2208329999999998</v>
      </c>
      <c r="I1845">
        <v>7.0333329999999998</v>
      </c>
      <c r="J1845">
        <v>7.9291669999999996</v>
      </c>
      <c r="K1845" t="s">
        <v>34</v>
      </c>
      <c r="L1845" t="s">
        <v>34</v>
      </c>
      <c r="M1845" t="s">
        <v>34</v>
      </c>
      <c r="N1845" t="s">
        <v>34</v>
      </c>
      <c r="O1845" t="s">
        <v>34</v>
      </c>
      <c r="P1845" t="s">
        <v>34</v>
      </c>
    </row>
    <row r="1846" spans="1:16" x14ac:dyDescent="0.3">
      <c r="A1846">
        <v>42021</v>
      </c>
      <c r="B1846">
        <v>2015</v>
      </c>
      <c r="C1846">
        <v>1</v>
      </c>
      <c r="D1846">
        <v>19</v>
      </c>
      <c r="E1846">
        <v>5.7505259999999998</v>
      </c>
      <c r="F1846">
        <v>5.876042</v>
      </c>
      <c r="G1846">
        <v>6.7572919999999996</v>
      </c>
      <c r="H1846">
        <v>7.7531249999999998</v>
      </c>
      <c r="I1846">
        <v>6.6947919999999996</v>
      </c>
      <c r="J1846">
        <v>7.623958</v>
      </c>
      <c r="K1846" t="s">
        <v>34</v>
      </c>
      <c r="L1846" t="s">
        <v>34</v>
      </c>
      <c r="M1846" t="s">
        <v>34</v>
      </c>
      <c r="N1846" t="s">
        <v>34</v>
      </c>
      <c r="O1846" t="s">
        <v>34</v>
      </c>
      <c r="P1846" t="s">
        <v>34</v>
      </c>
    </row>
    <row r="1847" spans="1:16" x14ac:dyDescent="0.3">
      <c r="A1847">
        <v>42022</v>
      </c>
      <c r="B1847">
        <v>2015</v>
      </c>
      <c r="C1847">
        <v>1</v>
      </c>
      <c r="D1847">
        <v>20</v>
      </c>
      <c r="E1847">
        <v>4.8822919999999996</v>
      </c>
      <c r="F1847">
        <v>5.9874999999999998</v>
      </c>
      <c r="G1847">
        <v>5.7260419999999996</v>
      </c>
      <c r="H1847">
        <v>7.4322920000000003</v>
      </c>
      <c r="I1847">
        <v>6.1281249999999998</v>
      </c>
      <c r="J1847">
        <v>6.7677079999999998</v>
      </c>
      <c r="K1847" t="s">
        <v>34</v>
      </c>
      <c r="L1847" t="s">
        <v>34</v>
      </c>
      <c r="M1847" t="s">
        <v>34</v>
      </c>
      <c r="N1847" t="s">
        <v>34</v>
      </c>
      <c r="O1847" t="s">
        <v>34</v>
      </c>
      <c r="P1847" t="s">
        <v>34</v>
      </c>
    </row>
    <row r="1848" spans="1:16" x14ac:dyDescent="0.3">
      <c r="A1848">
        <v>42023</v>
      </c>
      <c r="B1848">
        <v>2015</v>
      </c>
      <c r="C1848">
        <v>1</v>
      </c>
      <c r="D1848">
        <v>21</v>
      </c>
      <c r="E1848">
        <v>4.7874999999999996</v>
      </c>
      <c r="F1848">
        <v>5.9593749999999996</v>
      </c>
      <c r="G1848">
        <v>5.4864579999999998</v>
      </c>
      <c r="H1848">
        <v>6.7697919999999998</v>
      </c>
      <c r="I1848">
        <v>5.828125</v>
      </c>
      <c r="J1848">
        <v>6.3979169999999996</v>
      </c>
      <c r="K1848" t="s">
        <v>34</v>
      </c>
      <c r="L1848" t="s">
        <v>34</v>
      </c>
      <c r="M1848" t="s">
        <v>34</v>
      </c>
      <c r="N1848" t="s">
        <v>34</v>
      </c>
      <c r="O1848" t="s">
        <v>34</v>
      </c>
      <c r="P1848" t="s">
        <v>34</v>
      </c>
    </row>
    <row r="1849" spans="1:16" x14ac:dyDescent="0.3">
      <c r="A1849">
        <v>42024</v>
      </c>
      <c r="B1849">
        <v>2015</v>
      </c>
      <c r="C1849">
        <v>1</v>
      </c>
      <c r="D1849">
        <v>22</v>
      </c>
      <c r="E1849">
        <v>5.5104170000000003</v>
      </c>
      <c r="F1849">
        <v>5.9749999999999996</v>
      </c>
      <c r="G1849">
        <v>6.3770829999999998</v>
      </c>
      <c r="H1849">
        <v>6.3510419999999996</v>
      </c>
      <c r="I1849">
        <v>6.2052079999999998</v>
      </c>
      <c r="J1849">
        <v>6.6937499999999996</v>
      </c>
      <c r="K1849" t="s">
        <v>34</v>
      </c>
      <c r="L1849" t="s">
        <v>34</v>
      </c>
      <c r="M1849" t="s">
        <v>34</v>
      </c>
      <c r="N1849" t="s">
        <v>34</v>
      </c>
      <c r="O1849" t="s">
        <v>34</v>
      </c>
      <c r="P1849" t="s">
        <v>34</v>
      </c>
    </row>
    <row r="1850" spans="1:16" x14ac:dyDescent="0.3">
      <c r="A1850">
        <v>42025</v>
      </c>
      <c r="B1850">
        <v>2015</v>
      </c>
      <c r="C1850">
        <v>1</v>
      </c>
      <c r="D1850">
        <v>23</v>
      </c>
      <c r="E1850">
        <v>5.9739579999999997</v>
      </c>
      <c r="F1850">
        <v>5.9322920000000003</v>
      </c>
      <c r="G1850">
        <v>6.8697920000000003</v>
      </c>
      <c r="H1850">
        <v>6.4749999999999996</v>
      </c>
      <c r="I1850">
        <v>6.4812500000000002</v>
      </c>
      <c r="J1850">
        <v>7.2447920000000003</v>
      </c>
      <c r="K1850" t="s">
        <v>34</v>
      </c>
      <c r="L1850" t="s">
        <v>34</v>
      </c>
      <c r="M1850" t="s">
        <v>34</v>
      </c>
      <c r="N1850" t="s">
        <v>34</v>
      </c>
      <c r="O1850" t="s">
        <v>34</v>
      </c>
      <c r="P1850" t="s">
        <v>34</v>
      </c>
    </row>
    <row r="1851" spans="1:16" x14ac:dyDescent="0.3">
      <c r="A1851">
        <v>42026</v>
      </c>
      <c r="B1851">
        <v>2015</v>
      </c>
      <c r="C1851">
        <v>1</v>
      </c>
      <c r="D1851">
        <v>24</v>
      </c>
      <c r="E1851">
        <v>6.1666670000000003</v>
      </c>
      <c r="F1851">
        <v>5.998958</v>
      </c>
      <c r="G1851">
        <v>7.266667</v>
      </c>
      <c r="H1851">
        <v>6.6843750000000002</v>
      </c>
      <c r="I1851">
        <v>6.6677080000000002</v>
      </c>
      <c r="J1851">
        <v>7.5552080000000004</v>
      </c>
      <c r="K1851" t="s">
        <v>34</v>
      </c>
      <c r="L1851" t="s">
        <v>34</v>
      </c>
      <c r="M1851" t="s">
        <v>34</v>
      </c>
      <c r="N1851" t="s">
        <v>34</v>
      </c>
      <c r="O1851" t="s">
        <v>34</v>
      </c>
      <c r="P1851" t="s">
        <v>34</v>
      </c>
    </row>
    <row r="1852" spans="1:16" x14ac:dyDescent="0.3">
      <c r="A1852">
        <v>42027</v>
      </c>
      <c r="B1852">
        <v>2015</v>
      </c>
      <c r="C1852">
        <v>1</v>
      </c>
      <c r="D1852">
        <v>25</v>
      </c>
      <c r="E1852">
        <v>6.157292</v>
      </c>
      <c r="F1852">
        <v>6.0864580000000004</v>
      </c>
      <c r="G1852">
        <v>7.1479169999999996</v>
      </c>
      <c r="H1852">
        <v>6.920833</v>
      </c>
      <c r="I1852">
        <v>6.6208330000000002</v>
      </c>
      <c r="J1852">
        <v>7.5229169999999996</v>
      </c>
      <c r="K1852" t="s">
        <v>34</v>
      </c>
      <c r="L1852" t="s">
        <v>34</v>
      </c>
      <c r="M1852" t="s">
        <v>34</v>
      </c>
      <c r="N1852" t="s">
        <v>34</v>
      </c>
      <c r="O1852" t="s">
        <v>34</v>
      </c>
      <c r="P1852" t="s">
        <v>34</v>
      </c>
    </row>
    <row r="1853" spans="1:16" x14ac:dyDescent="0.3">
      <c r="A1853">
        <v>42028</v>
      </c>
      <c r="B1853">
        <v>2015</v>
      </c>
      <c r="C1853">
        <v>1</v>
      </c>
      <c r="D1853">
        <v>26</v>
      </c>
      <c r="E1853">
        <v>6.2791670000000002</v>
      </c>
      <c r="F1853">
        <v>6.1437499999999998</v>
      </c>
      <c r="G1853">
        <v>7.157292</v>
      </c>
      <c r="H1853">
        <v>7.139583</v>
      </c>
      <c r="I1853">
        <v>6.563542</v>
      </c>
      <c r="J1853">
        <v>7.3489579999999997</v>
      </c>
      <c r="K1853" t="s">
        <v>34</v>
      </c>
      <c r="L1853" t="s">
        <v>34</v>
      </c>
      <c r="M1853" t="s">
        <v>34</v>
      </c>
      <c r="N1853" t="s">
        <v>34</v>
      </c>
      <c r="O1853" t="s">
        <v>34</v>
      </c>
      <c r="P1853" t="s">
        <v>34</v>
      </c>
    </row>
    <row r="1854" spans="1:16" x14ac:dyDescent="0.3">
      <c r="A1854">
        <v>42029</v>
      </c>
      <c r="B1854">
        <v>2015</v>
      </c>
      <c r="C1854">
        <v>1</v>
      </c>
      <c r="D1854">
        <v>27</v>
      </c>
      <c r="E1854">
        <v>6.157292</v>
      </c>
      <c r="F1854">
        <v>6.0958329999999998</v>
      </c>
      <c r="G1854">
        <v>6.8624999999999998</v>
      </c>
      <c r="H1854">
        <v>7.1371130000000003</v>
      </c>
      <c r="I1854">
        <v>6.4708329999999998</v>
      </c>
      <c r="J1854">
        <v>7.264583</v>
      </c>
      <c r="K1854" t="s">
        <v>34</v>
      </c>
      <c r="L1854" t="s">
        <v>34</v>
      </c>
      <c r="M1854" t="s">
        <v>34</v>
      </c>
      <c r="N1854" t="s">
        <v>34</v>
      </c>
      <c r="O1854" t="s">
        <v>34</v>
      </c>
      <c r="P1854" t="s">
        <v>34</v>
      </c>
    </row>
    <row r="1855" spans="1:16" x14ac:dyDescent="0.3">
      <c r="A1855">
        <v>42030</v>
      </c>
      <c r="B1855">
        <v>2015</v>
      </c>
      <c r="C1855">
        <v>1</v>
      </c>
      <c r="D1855">
        <v>28</v>
      </c>
      <c r="E1855">
        <v>6.2468750000000002</v>
      </c>
      <c r="F1855">
        <v>6.0531249999999996</v>
      </c>
      <c r="G1855">
        <v>7.078125</v>
      </c>
      <c r="H1855">
        <v>7.1895829999999998</v>
      </c>
      <c r="I1855">
        <v>6.670833</v>
      </c>
      <c r="J1855">
        <v>7.4177080000000002</v>
      </c>
      <c r="K1855" t="s">
        <v>34</v>
      </c>
      <c r="L1855" t="s">
        <v>34</v>
      </c>
      <c r="M1855" t="s">
        <v>34</v>
      </c>
      <c r="N1855" t="s">
        <v>34</v>
      </c>
      <c r="O1855" t="s">
        <v>34</v>
      </c>
      <c r="P1855" t="s">
        <v>34</v>
      </c>
    </row>
    <row r="1856" spans="1:16" x14ac:dyDescent="0.3">
      <c r="A1856">
        <v>42031</v>
      </c>
      <c r="B1856">
        <v>2015</v>
      </c>
      <c r="C1856">
        <v>1</v>
      </c>
      <c r="D1856">
        <v>29</v>
      </c>
      <c r="E1856">
        <v>5.9249999999999998</v>
      </c>
      <c r="F1856">
        <v>6.170833</v>
      </c>
      <c r="G1856">
        <v>6.7052079999999998</v>
      </c>
      <c r="H1856">
        <v>7.2515790000000004</v>
      </c>
      <c r="I1856">
        <v>6.5708330000000004</v>
      </c>
      <c r="J1856">
        <v>7.4104169999999998</v>
      </c>
      <c r="K1856" t="s">
        <v>34</v>
      </c>
      <c r="L1856" t="s">
        <v>34</v>
      </c>
      <c r="M1856" t="s">
        <v>34</v>
      </c>
      <c r="N1856" t="s">
        <v>34</v>
      </c>
      <c r="O1856" t="s">
        <v>34</v>
      </c>
      <c r="P1856" t="s">
        <v>34</v>
      </c>
    </row>
    <row r="1857" spans="1:16" x14ac:dyDescent="0.3">
      <c r="A1857">
        <v>42032</v>
      </c>
      <c r="B1857">
        <v>2015</v>
      </c>
      <c r="C1857">
        <v>1</v>
      </c>
      <c r="D1857">
        <v>30</v>
      </c>
      <c r="E1857">
        <v>5.4812500000000002</v>
      </c>
      <c r="F1857">
        <v>6.2010420000000002</v>
      </c>
      <c r="G1857">
        <v>6.1177080000000004</v>
      </c>
      <c r="H1857">
        <v>7.2257730000000002</v>
      </c>
      <c r="I1857">
        <v>6.2916670000000003</v>
      </c>
      <c r="J1857">
        <v>7.2864579999999997</v>
      </c>
      <c r="K1857" t="s">
        <v>34</v>
      </c>
      <c r="L1857" t="s">
        <v>34</v>
      </c>
      <c r="M1857" t="s">
        <v>34</v>
      </c>
      <c r="N1857" t="s">
        <v>34</v>
      </c>
      <c r="O1857" t="s">
        <v>34</v>
      </c>
      <c r="P1857" t="s">
        <v>34</v>
      </c>
    </row>
    <row r="1858" spans="1:16" x14ac:dyDescent="0.3">
      <c r="A1858">
        <v>42033</v>
      </c>
      <c r="B1858">
        <v>2015</v>
      </c>
      <c r="C1858">
        <v>1</v>
      </c>
      <c r="D1858">
        <v>31</v>
      </c>
      <c r="E1858">
        <v>5.032292</v>
      </c>
      <c r="F1858">
        <v>6.1364580000000002</v>
      </c>
      <c r="G1858">
        <v>5.4791670000000003</v>
      </c>
      <c r="H1858">
        <v>6.9673679999999996</v>
      </c>
      <c r="I1858">
        <v>5.9427079999999997</v>
      </c>
      <c r="J1858">
        <v>6.75</v>
      </c>
      <c r="K1858" t="s">
        <v>34</v>
      </c>
      <c r="L1858" t="s">
        <v>34</v>
      </c>
      <c r="M1858" t="s">
        <v>34</v>
      </c>
      <c r="N1858" t="s">
        <v>34</v>
      </c>
      <c r="O1858" t="s">
        <v>34</v>
      </c>
      <c r="P1858" t="s">
        <v>34</v>
      </c>
    </row>
    <row r="1859" spans="1:16" x14ac:dyDescent="0.3">
      <c r="A1859">
        <v>42034</v>
      </c>
      <c r="B1859">
        <v>2015</v>
      </c>
      <c r="C1859">
        <v>2</v>
      </c>
      <c r="D1859">
        <v>1</v>
      </c>
      <c r="E1859">
        <v>5.6541670000000002</v>
      </c>
      <c r="F1859">
        <v>6.15625</v>
      </c>
      <c r="G1859">
        <v>6.1802080000000004</v>
      </c>
      <c r="H1859">
        <v>6.5281250000000002</v>
      </c>
      <c r="I1859">
        <v>6.1916669999999998</v>
      </c>
      <c r="J1859">
        <v>6.5718750000000004</v>
      </c>
      <c r="K1859" t="s">
        <v>34</v>
      </c>
      <c r="L1859" t="s">
        <v>34</v>
      </c>
      <c r="M1859" t="s">
        <v>34</v>
      </c>
      <c r="N1859" t="s">
        <v>34</v>
      </c>
      <c r="O1859" t="s">
        <v>34</v>
      </c>
      <c r="P1859" t="s">
        <v>34</v>
      </c>
    </row>
    <row r="1860" spans="1:16" x14ac:dyDescent="0.3">
      <c r="A1860">
        <v>42035</v>
      </c>
      <c r="B1860">
        <v>2015</v>
      </c>
      <c r="C1860">
        <v>2</v>
      </c>
      <c r="D1860">
        <v>2</v>
      </c>
      <c r="E1860">
        <v>6.5437500000000002</v>
      </c>
      <c r="F1860">
        <v>6.0385419999999996</v>
      </c>
      <c r="G1860">
        <v>7.1906249999999998</v>
      </c>
      <c r="H1860">
        <v>6.3833330000000004</v>
      </c>
      <c r="I1860">
        <v>6.8885420000000002</v>
      </c>
      <c r="J1860">
        <v>7.4239579999999998</v>
      </c>
      <c r="K1860" t="s">
        <v>34</v>
      </c>
      <c r="L1860" t="s">
        <v>34</v>
      </c>
      <c r="M1860" t="s">
        <v>34</v>
      </c>
      <c r="N1860" t="s">
        <v>34</v>
      </c>
      <c r="O1860" t="s">
        <v>34</v>
      </c>
      <c r="P1860" t="s">
        <v>34</v>
      </c>
    </row>
    <row r="1861" spans="1:16" x14ac:dyDescent="0.3">
      <c r="A1861">
        <v>42036</v>
      </c>
      <c r="B1861">
        <v>2015</v>
      </c>
      <c r="C1861">
        <v>2</v>
      </c>
      <c r="D1861">
        <v>3</v>
      </c>
      <c r="E1861">
        <v>6.6791669999999996</v>
      </c>
      <c r="F1861">
        <v>6.0645829999999998</v>
      </c>
      <c r="G1861">
        <v>7.2687499999999998</v>
      </c>
      <c r="H1861">
        <v>6.6463159999999997</v>
      </c>
      <c r="I1861">
        <v>6.9749999999999996</v>
      </c>
      <c r="J1861">
        <v>7.9729169999999998</v>
      </c>
      <c r="K1861" t="s">
        <v>34</v>
      </c>
      <c r="L1861" t="s">
        <v>34</v>
      </c>
      <c r="M1861" t="s">
        <v>34</v>
      </c>
      <c r="N1861" t="s">
        <v>34</v>
      </c>
      <c r="O1861" t="s">
        <v>34</v>
      </c>
      <c r="P1861" t="s">
        <v>34</v>
      </c>
    </row>
    <row r="1862" spans="1:16" x14ac:dyDescent="0.3">
      <c r="A1862">
        <v>42037</v>
      </c>
      <c r="B1862">
        <v>2015</v>
      </c>
      <c r="C1862">
        <v>2</v>
      </c>
      <c r="D1862">
        <v>4</v>
      </c>
      <c r="E1862">
        <v>6.827083</v>
      </c>
      <c r="F1862">
        <v>6.1895829999999998</v>
      </c>
      <c r="G1862">
        <v>7.5218749999999996</v>
      </c>
      <c r="H1862">
        <v>6.8030929999999996</v>
      </c>
      <c r="I1862">
        <v>7.05</v>
      </c>
      <c r="J1862">
        <v>8.0104170000000003</v>
      </c>
      <c r="K1862" t="s">
        <v>34</v>
      </c>
      <c r="L1862" t="s">
        <v>34</v>
      </c>
      <c r="M1862" t="s">
        <v>34</v>
      </c>
      <c r="N1862" t="s">
        <v>34</v>
      </c>
      <c r="O1862" t="s">
        <v>34</v>
      </c>
      <c r="P1862" t="s">
        <v>34</v>
      </c>
    </row>
    <row r="1863" spans="1:16" x14ac:dyDescent="0.3">
      <c r="A1863">
        <v>42038</v>
      </c>
      <c r="B1863">
        <v>2015</v>
      </c>
      <c r="C1863">
        <v>2</v>
      </c>
      <c r="D1863">
        <v>5</v>
      </c>
      <c r="E1863">
        <v>6.9604169999999996</v>
      </c>
      <c r="F1863">
        <v>6.421875</v>
      </c>
      <c r="G1863">
        <v>7.5385419999999996</v>
      </c>
      <c r="H1863">
        <v>7.016667</v>
      </c>
      <c r="I1863">
        <v>7.0697919999999996</v>
      </c>
      <c r="J1863">
        <v>8.1208329999999993</v>
      </c>
      <c r="K1863" t="s">
        <v>34</v>
      </c>
      <c r="L1863" t="s">
        <v>34</v>
      </c>
      <c r="M1863" t="s">
        <v>34</v>
      </c>
      <c r="N1863" t="s">
        <v>34</v>
      </c>
      <c r="O1863" t="s">
        <v>34</v>
      </c>
      <c r="P1863" t="s">
        <v>34</v>
      </c>
    </row>
    <row r="1864" spans="1:16" x14ac:dyDescent="0.3">
      <c r="A1864">
        <v>42039</v>
      </c>
      <c r="B1864">
        <v>2015</v>
      </c>
      <c r="C1864">
        <v>2</v>
      </c>
      <c r="D1864">
        <v>6</v>
      </c>
      <c r="E1864">
        <v>7.1010419999999996</v>
      </c>
      <c r="F1864">
        <v>6.5</v>
      </c>
      <c r="G1864">
        <v>7.7625000000000002</v>
      </c>
      <c r="H1864">
        <v>7.4093749999999998</v>
      </c>
      <c r="I1864">
        <v>7.265625</v>
      </c>
      <c r="J1864">
        <v>8.2718749999999996</v>
      </c>
      <c r="K1864" t="s">
        <v>34</v>
      </c>
      <c r="L1864" t="s">
        <v>34</v>
      </c>
      <c r="M1864" t="s">
        <v>34</v>
      </c>
      <c r="N1864" t="s">
        <v>34</v>
      </c>
      <c r="O1864" t="s">
        <v>34</v>
      </c>
      <c r="P1864" t="s">
        <v>34</v>
      </c>
    </row>
    <row r="1865" spans="1:16" x14ac:dyDescent="0.3">
      <c r="A1865">
        <v>42040</v>
      </c>
      <c r="B1865">
        <v>2015</v>
      </c>
      <c r="C1865">
        <v>2</v>
      </c>
      <c r="D1865">
        <v>7</v>
      </c>
      <c r="E1865">
        <v>7.1427079999999998</v>
      </c>
      <c r="F1865">
        <v>6.6656250000000004</v>
      </c>
      <c r="G1865">
        <v>7.7739580000000004</v>
      </c>
      <c r="H1865">
        <v>7.748958</v>
      </c>
      <c r="I1865">
        <v>7.436458</v>
      </c>
      <c r="J1865">
        <v>8.3322920000000007</v>
      </c>
      <c r="K1865" t="s">
        <v>34</v>
      </c>
      <c r="L1865" t="s">
        <v>34</v>
      </c>
      <c r="M1865" t="s">
        <v>34</v>
      </c>
      <c r="N1865" t="s">
        <v>34</v>
      </c>
      <c r="O1865" t="s">
        <v>34</v>
      </c>
      <c r="P1865" t="s">
        <v>34</v>
      </c>
    </row>
    <row r="1866" spans="1:16" x14ac:dyDescent="0.3">
      <c r="A1866">
        <v>42041</v>
      </c>
      <c r="B1866">
        <v>2015</v>
      </c>
      <c r="C1866">
        <v>2</v>
      </c>
      <c r="D1866">
        <v>8</v>
      </c>
      <c r="E1866">
        <v>7.0979169999999998</v>
      </c>
      <c r="F1866">
        <v>6.842708</v>
      </c>
      <c r="G1866">
        <v>7.7635420000000002</v>
      </c>
      <c r="H1866">
        <v>8.0749999999999993</v>
      </c>
      <c r="I1866">
        <v>7.4635420000000003</v>
      </c>
      <c r="J1866">
        <v>8.3083329999999993</v>
      </c>
      <c r="K1866" t="s">
        <v>34</v>
      </c>
      <c r="L1866" t="s">
        <v>34</v>
      </c>
      <c r="M1866" t="s">
        <v>34</v>
      </c>
      <c r="N1866" t="s">
        <v>34</v>
      </c>
      <c r="O1866" t="s">
        <v>34</v>
      </c>
      <c r="P1866" t="s">
        <v>34</v>
      </c>
    </row>
    <row r="1867" spans="1:16" x14ac:dyDescent="0.3">
      <c r="A1867">
        <v>42042</v>
      </c>
      <c r="B1867">
        <v>2015</v>
      </c>
      <c r="C1867">
        <v>2</v>
      </c>
      <c r="D1867">
        <v>9</v>
      </c>
      <c r="E1867">
        <v>7.0385419999999996</v>
      </c>
      <c r="F1867">
        <v>6.9645830000000002</v>
      </c>
      <c r="G1867">
        <v>7.5833329999999997</v>
      </c>
      <c r="H1867">
        <v>8.1051020000000005</v>
      </c>
      <c r="I1867">
        <v>7.4239579999999998</v>
      </c>
      <c r="J1867">
        <v>8.1854169999999993</v>
      </c>
      <c r="K1867" t="s">
        <v>34</v>
      </c>
      <c r="L1867" t="s">
        <v>34</v>
      </c>
      <c r="M1867" t="s">
        <v>34</v>
      </c>
      <c r="N1867" t="s">
        <v>34</v>
      </c>
      <c r="O1867" t="s">
        <v>34</v>
      </c>
      <c r="P1867" t="s">
        <v>34</v>
      </c>
    </row>
    <row r="1868" spans="1:16" x14ac:dyDescent="0.3">
      <c r="A1868">
        <v>42043</v>
      </c>
      <c r="B1868">
        <v>2015</v>
      </c>
      <c r="C1868">
        <v>2</v>
      </c>
      <c r="D1868">
        <v>10</v>
      </c>
      <c r="E1868">
        <v>6.7385419999999998</v>
      </c>
      <c r="F1868">
        <v>6.8645829999999997</v>
      </c>
      <c r="G1868">
        <v>7.4656250000000002</v>
      </c>
      <c r="H1868">
        <v>8.0729170000000003</v>
      </c>
      <c r="I1868">
        <v>7.3833330000000004</v>
      </c>
      <c r="J1868">
        <v>8.2229170000000007</v>
      </c>
      <c r="K1868" t="s">
        <v>34</v>
      </c>
      <c r="L1868" t="s">
        <v>34</v>
      </c>
      <c r="M1868" t="s">
        <v>34</v>
      </c>
      <c r="N1868" t="s">
        <v>34</v>
      </c>
      <c r="O1868" t="s">
        <v>34</v>
      </c>
      <c r="P1868" t="s">
        <v>34</v>
      </c>
    </row>
    <row r="1869" spans="1:16" x14ac:dyDescent="0.3">
      <c r="A1869">
        <v>42044</v>
      </c>
      <c r="B1869">
        <v>2015</v>
      </c>
      <c r="C1869">
        <v>2</v>
      </c>
      <c r="D1869">
        <v>11</v>
      </c>
      <c r="E1869">
        <v>6.5715789999999998</v>
      </c>
      <c r="F1869">
        <v>7.0541669999999996</v>
      </c>
      <c r="G1869">
        <v>7.311458</v>
      </c>
      <c r="H1869">
        <v>7.9437499999999996</v>
      </c>
      <c r="I1869">
        <v>7.2406249999999996</v>
      </c>
      <c r="J1869">
        <v>8.0604169999999993</v>
      </c>
      <c r="K1869" t="s">
        <v>34</v>
      </c>
      <c r="L1869" t="s">
        <v>34</v>
      </c>
      <c r="M1869" t="s">
        <v>34</v>
      </c>
      <c r="N1869" t="s">
        <v>34</v>
      </c>
      <c r="O1869" t="s">
        <v>34</v>
      </c>
      <c r="P1869" t="s">
        <v>34</v>
      </c>
    </row>
    <row r="1870" spans="1:16" x14ac:dyDescent="0.3">
      <c r="A1870">
        <v>42045</v>
      </c>
      <c r="B1870">
        <v>2015</v>
      </c>
      <c r="C1870">
        <v>2</v>
      </c>
      <c r="D1870">
        <v>12</v>
      </c>
      <c r="E1870">
        <v>6.5364579999999997</v>
      </c>
      <c r="F1870">
        <v>7.0489579999999998</v>
      </c>
      <c r="G1870">
        <v>7.234375</v>
      </c>
      <c r="H1870">
        <v>7.7843749999999998</v>
      </c>
      <c r="I1870">
        <v>7.1156249999999996</v>
      </c>
      <c r="J1870">
        <v>7.9447919999999996</v>
      </c>
      <c r="K1870" t="s">
        <v>34</v>
      </c>
      <c r="L1870" t="s">
        <v>34</v>
      </c>
      <c r="M1870" t="s">
        <v>34</v>
      </c>
      <c r="N1870" t="s">
        <v>34</v>
      </c>
      <c r="O1870" t="s">
        <v>34</v>
      </c>
      <c r="P1870" t="s">
        <v>34</v>
      </c>
    </row>
    <row r="1871" spans="1:16" x14ac:dyDescent="0.3">
      <c r="A1871">
        <v>42046</v>
      </c>
      <c r="B1871">
        <v>2015</v>
      </c>
      <c r="C1871">
        <v>2</v>
      </c>
      <c r="D1871">
        <v>13</v>
      </c>
      <c r="E1871">
        <v>6.6135419999999998</v>
      </c>
      <c r="F1871">
        <v>7.0406250000000004</v>
      </c>
      <c r="G1871">
        <v>7.2927080000000002</v>
      </c>
      <c r="H1871">
        <v>7.6773199999999999</v>
      </c>
      <c r="I1871">
        <v>7.0718750000000004</v>
      </c>
      <c r="J1871">
        <v>7.8843750000000004</v>
      </c>
      <c r="K1871" t="s">
        <v>34</v>
      </c>
      <c r="L1871" t="s">
        <v>34</v>
      </c>
      <c r="M1871" t="s">
        <v>34</v>
      </c>
      <c r="N1871" t="s">
        <v>34</v>
      </c>
      <c r="O1871" t="s">
        <v>34</v>
      </c>
      <c r="P1871" t="s">
        <v>34</v>
      </c>
    </row>
    <row r="1872" spans="1:16" x14ac:dyDescent="0.3">
      <c r="A1872">
        <v>42047</v>
      </c>
      <c r="B1872">
        <v>2015</v>
      </c>
      <c r="C1872">
        <v>2</v>
      </c>
      <c r="D1872">
        <v>14</v>
      </c>
      <c r="E1872">
        <v>6.4625000000000004</v>
      </c>
      <c r="F1872">
        <v>7.0125000000000002</v>
      </c>
      <c r="G1872">
        <v>7.1</v>
      </c>
      <c r="H1872">
        <v>7.6364580000000002</v>
      </c>
      <c r="I1872">
        <v>7.1833330000000002</v>
      </c>
      <c r="J1872">
        <v>8.092708</v>
      </c>
      <c r="K1872" t="s">
        <v>34</v>
      </c>
      <c r="L1872" t="s">
        <v>34</v>
      </c>
      <c r="M1872" t="s">
        <v>34</v>
      </c>
      <c r="N1872" t="s">
        <v>34</v>
      </c>
      <c r="O1872" t="s">
        <v>34</v>
      </c>
      <c r="P1872" t="s">
        <v>34</v>
      </c>
    </row>
    <row r="1873" spans="1:16" x14ac:dyDescent="0.3">
      <c r="A1873">
        <v>42048</v>
      </c>
      <c r="B1873">
        <v>2015</v>
      </c>
      <c r="C1873">
        <v>2</v>
      </c>
      <c r="D1873">
        <v>15</v>
      </c>
      <c r="E1873">
        <v>5.9625000000000004</v>
      </c>
      <c r="F1873">
        <v>7.0854169999999996</v>
      </c>
      <c r="G1873">
        <v>6.6437499999999998</v>
      </c>
      <c r="H1873">
        <v>7.5177079999999998</v>
      </c>
      <c r="I1873">
        <v>6.8375000000000004</v>
      </c>
      <c r="J1873">
        <v>7.7</v>
      </c>
      <c r="K1873" t="s">
        <v>34</v>
      </c>
      <c r="L1873" t="s">
        <v>34</v>
      </c>
      <c r="M1873" t="s">
        <v>34</v>
      </c>
      <c r="N1873" t="s">
        <v>34</v>
      </c>
      <c r="O1873" t="s">
        <v>34</v>
      </c>
      <c r="P1873" t="s">
        <v>34</v>
      </c>
    </row>
    <row r="1874" spans="1:16" x14ac:dyDescent="0.3">
      <c r="A1874">
        <v>42049</v>
      </c>
      <c r="B1874">
        <v>2015</v>
      </c>
      <c r="C1874">
        <v>2</v>
      </c>
      <c r="D1874">
        <v>16</v>
      </c>
      <c r="E1874">
        <v>5.7843749999999998</v>
      </c>
      <c r="F1874">
        <v>7.0684779999999998</v>
      </c>
      <c r="G1874">
        <v>6.3812499999999996</v>
      </c>
      <c r="H1874">
        <v>7.5360820000000004</v>
      </c>
      <c r="I1874">
        <v>6.7458330000000002</v>
      </c>
      <c r="J1874">
        <v>7.4479170000000003</v>
      </c>
      <c r="K1874" t="s">
        <v>34</v>
      </c>
      <c r="L1874" t="s">
        <v>34</v>
      </c>
      <c r="M1874" t="s">
        <v>34</v>
      </c>
      <c r="N1874" t="s">
        <v>34</v>
      </c>
      <c r="O1874" t="s">
        <v>34</v>
      </c>
      <c r="P1874" t="s">
        <v>34</v>
      </c>
    </row>
    <row r="1875" spans="1:16" x14ac:dyDescent="0.3">
      <c r="A1875">
        <v>42050</v>
      </c>
      <c r="B1875">
        <v>2015</v>
      </c>
      <c r="C1875">
        <v>2</v>
      </c>
      <c r="D1875">
        <v>17</v>
      </c>
      <c r="E1875">
        <v>5.8364580000000004</v>
      </c>
      <c r="F1875">
        <v>6.9822920000000002</v>
      </c>
      <c r="G1875">
        <v>6.1812500000000004</v>
      </c>
      <c r="H1875">
        <v>7.546875</v>
      </c>
      <c r="I1875">
        <v>6.719792</v>
      </c>
      <c r="J1875">
        <v>7.436458</v>
      </c>
      <c r="K1875" t="s">
        <v>34</v>
      </c>
      <c r="L1875" t="s">
        <v>34</v>
      </c>
      <c r="M1875" t="s">
        <v>34</v>
      </c>
      <c r="N1875" t="s">
        <v>34</v>
      </c>
      <c r="O1875" t="s">
        <v>34</v>
      </c>
      <c r="P1875" t="s">
        <v>34</v>
      </c>
    </row>
    <row r="1876" spans="1:16" x14ac:dyDescent="0.3">
      <c r="A1876">
        <v>42051</v>
      </c>
      <c r="B1876">
        <v>2015</v>
      </c>
      <c r="C1876">
        <v>2</v>
      </c>
      <c r="D1876">
        <v>18</v>
      </c>
      <c r="E1876">
        <v>5.9479170000000003</v>
      </c>
      <c r="F1876">
        <v>6.8041669999999996</v>
      </c>
      <c r="G1876">
        <v>6.3635419999999998</v>
      </c>
      <c r="H1876">
        <v>7.5218749999999996</v>
      </c>
      <c r="I1876">
        <v>6.7614580000000002</v>
      </c>
      <c r="J1876">
        <v>7.4802080000000002</v>
      </c>
      <c r="K1876" t="s">
        <v>34</v>
      </c>
      <c r="L1876" t="s">
        <v>34</v>
      </c>
      <c r="M1876" t="s">
        <v>34</v>
      </c>
      <c r="N1876" t="s">
        <v>34</v>
      </c>
      <c r="O1876" t="s">
        <v>34</v>
      </c>
      <c r="P1876" t="s">
        <v>34</v>
      </c>
    </row>
    <row r="1877" spans="1:16" x14ac:dyDescent="0.3">
      <c r="A1877">
        <v>42052</v>
      </c>
      <c r="B1877">
        <v>2015</v>
      </c>
      <c r="C1877">
        <v>2</v>
      </c>
      <c r="D1877">
        <v>19</v>
      </c>
      <c r="E1877">
        <v>5.6604169999999998</v>
      </c>
      <c r="F1877">
        <v>6.8550560000000003</v>
      </c>
      <c r="G1877">
        <v>6.9864579999999998</v>
      </c>
      <c r="H1877">
        <v>7.420833</v>
      </c>
      <c r="I1877">
        <v>6.9124999999999996</v>
      </c>
      <c r="J1877">
        <v>7.5958329999999998</v>
      </c>
      <c r="K1877" t="s">
        <v>34</v>
      </c>
      <c r="L1877" t="s">
        <v>34</v>
      </c>
      <c r="M1877" t="s">
        <v>34</v>
      </c>
      <c r="N1877" t="s">
        <v>34</v>
      </c>
      <c r="O1877" t="s">
        <v>34</v>
      </c>
      <c r="P1877" t="s">
        <v>34</v>
      </c>
    </row>
    <row r="1878" spans="1:16" x14ac:dyDescent="0.3">
      <c r="A1878">
        <v>42053</v>
      </c>
      <c r="B1878">
        <v>2015</v>
      </c>
      <c r="C1878">
        <v>2</v>
      </c>
      <c r="D1878">
        <v>20</v>
      </c>
      <c r="E1878">
        <v>5.7239579999999997</v>
      </c>
      <c r="F1878">
        <v>6.8021739999999999</v>
      </c>
      <c r="G1878">
        <v>6.6645830000000004</v>
      </c>
      <c r="H1878">
        <v>7.3458329999999998</v>
      </c>
      <c r="I1878">
        <v>6.9510420000000002</v>
      </c>
      <c r="J1878">
        <v>7.8770829999999998</v>
      </c>
      <c r="K1878" t="s">
        <v>34</v>
      </c>
      <c r="L1878" t="s">
        <v>34</v>
      </c>
      <c r="M1878" t="s">
        <v>34</v>
      </c>
      <c r="N1878" t="s">
        <v>34</v>
      </c>
      <c r="O1878" t="s">
        <v>34</v>
      </c>
      <c r="P1878" t="s">
        <v>34</v>
      </c>
    </row>
    <row r="1879" spans="1:16" x14ac:dyDescent="0.3">
      <c r="A1879">
        <v>42054</v>
      </c>
      <c r="B1879">
        <v>2015</v>
      </c>
      <c r="C1879">
        <v>2</v>
      </c>
      <c r="D1879">
        <v>21</v>
      </c>
      <c r="E1879">
        <v>5.5854169999999996</v>
      </c>
      <c r="F1879">
        <v>6.572527</v>
      </c>
      <c r="G1879">
        <v>6.3031249999999996</v>
      </c>
      <c r="H1879">
        <v>7.280208</v>
      </c>
      <c r="I1879">
        <v>6.8677080000000004</v>
      </c>
      <c r="J1879">
        <v>7.936458</v>
      </c>
      <c r="K1879" t="s">
        <v>34</v>
      </c>
      <c r="L1879" t="s">
        <v>34</v>
      </c>
      <c r="M1879" t="s">
        <v>34</v>
      </c>
      <c r="N1879" t="s">
        <v>34</v>
      </c>
      <c r="O1879" t="s">
        <v>34</v>
      </c>
      <c r="P1879" t="s">
        <v>34</v>
      </c>
    </row>
    <row r="1880" spans="1:16" x14ac:dyDescent="0.3">
      <c r="A1880">
        <v>42055</v>
      </c>
      <c r="B1880">
        <v>2015</v>
      </c>
      <c r="C1880">
        <v>2</v>
      </c>
      <c r="D1880">
        <v>22</v>
      </c>
      <c r="E1880">
        <v>4.463158</v>
      </c>
      <c r="F1880">
        <v>6.1593749999999998</v>
      </c>
      <c r="G1880">
        <v>5.157292</v>
      </c>
      <c r="H1880">
        <v>7.4389469999999998</v>
      </c>
      <c r="I1880">
        <v>5.967708</v>
      </c>
      <c r="J1880">
        <v>7.0864580000000004</v>
      </c>
      <c r="K1880" t="s">
        <v>34</v>
      </c>
      <c r="L1880" t="s">
        <v>34</v>
      </c>
      <c r="M1880" t="s">
        <v>34</v>
      </c>
      <c r="N1880" t="s">
        <v>34</v>
      </c>
      <c r="O1880" t="s">
        <v>34</v>
      </c>
      <c r="P1880" t="s">
        <v>34</v>
      </c>
    </row>
    <row r="1881" spans="1:16" x14ac:dyDescent="0.3">
      <c r="A1881">
        <v>42056</v>
      </c>
      <c r="B1881">
        <v>2015</v>
      </c>
      <c r="C1881">
        <v>2</v>
      </c>
      <c r="D1881">
        <v>23</v>
      </c>
      <c r="E1881">
        <v>3.8947919999999998</v>
      </c>
      <c r="F1881">
        <v>6.3510419999999996</v>
      </c>
      <c r="G1881">
        <v>4.1062500000000002</v>
      </c>
      <c r="H1881">
        <v>7.4124999999999996</v>
      </c>
      <c r="I1881">
        <v>5.5854169999999996</v>
      </c>
      <c r="J1881">
        <v>6.1</v>
      </c>
      <c r="K1881" t="s">
        <v>34</v>
      </c>
      <c r="L1881" t="s">
        <v>34</v>
      </c>
      <c r="M1881" t="s">
        <v>34</v>
      </c>
      <c r="N1881" t="s">
        <v>34</v>
      </c>
      <c r="O1881" t="s">
        <v>34</v>
      </c>
      <c r="P1881" t="s">
        <v>34</v>
      </c>
    </row>
    <row r="1882" spans="1:16" x14ac:dyDescent="0.3">
      <c r="A1882">
        <v>42057</v>
      </c>
      <c r="B1882">
        <v>2015</v>
      </c>
      <c r="C1882">
        <v>2</v>
      </c>
      <c r="D1882">
        <v>24</v>
      </c>
      <c r="E1882">
        <v>4.1052080000000002</v>
      </c>
      <c r="F1882">
        <v>6.3624999999999998</v>
      </c>
      <c r="G1882">
        <v>3.9906250000000001</v>
      </c>
      <c r="H1882">
        <v>7.3979169999999996</v>
      </c>
      <c r="I1882">
        <v>5.6364580000000002</v>
      </c>
      <c r="J1882">
        <v>6.0625</v>
      </c>
      <c r="K1882" t="s">
        <v>34</v>
      </c>
      <c r="L1882" t="s">
        <v>34</v>
      </c>
      <c r="M1882" t="s">
        <v>34</v>
      </c>
      <c r="N1882" t="s">
        <v>34</v>
      </c>
      <c r="O1882" t="s">
        <v>34</v>
      </c>
      <c r="P1882" t="s">
        <v>34</v>
      </c>
    </row>
    <row r="1883" spans="1:16" x14ac:dyDescent="0.3">
      <c r="A1883">
        <v>42058</v>
      </c>
      <c r="B1883">
        <v>2015</v>
      </c>
      <c r="C1883">
        <v>2</v>
      </c>
      <c r="D1883">
        <v>25</v>
      </c>
      <c r="E1883">
        <v>4.6831579999999997</v>
      </c>
      <c r="F1883">
        <v>6.4906249999999996</v>
      </c>
      <c r="G1883">
        <v>4.5718750000000004</v>
      </c>
      <c r="H1883">
        <v>7.1166669999999996</v>
      </c>
      <c r="I1883">
        <v>5.9333330000000002</v>
      </c>
      <c r="J1883">
        <v>6.202083</v>
      </c>
      <c r="K1883" t="s">
        <v>34</v>
      </c>
      <c r="L1883" t="s">
        <v>34</v>
      </c>
      <c r="M1883" t="s">
        <v>34</v>
      </c>
      <c r="N1883" t="s">
        <v>34</v>
      </c>
      <c r="O1883" t="s">
        <v>34</v>
      </c>
      <c r="P1883" t="s">
        <v>34</v>
      </c>
    </row>
    <row r="1884" spans="1:16" x14ac:dyDescent="0.3">
      <c r="A1884">
        <v>42059</v>
      </c>
      <c r="B1884">
        <v>2015</v>
      </c>
      <c r="C1884">
        <v>2</v>
      </c>
      <c r="D1884">
        <v>26</v>
      </c>
      <c r="E1884">
        <v>5.8670210000000003</v>
      </c>
      <c r="F1884">
        <v>6.3354169999999996</v>
      </c>
      <c r="G1884">
        <v>6.1656250000000004</v>
      </c>
      <c r="H1884">
        <v>6.8416670000000002</v>
      </c>
      <c r="I1884">
        <v>6.9145830000000004</v>
      </c>
      <c r="J1884">
        <v>7.1166669999999996</v>
      </c>
      <c r="K1884" t="s">
        <v>34</v>
      </c>
      <c r="L1884" t="s">
        <v>34</v>
      </c>
      <c r="M1884" t="s">
        <v>34</v>
      </c>
      <c r="N1884" t="s">
        <v>34</v>
      </c>
      <c r="O1884" t="s">
        <v>34</v>
      </c>
      <c r="P1884" t="s">
        <v>34</v>
      </c>
    </row>
    <row r="1885" spans="1:16" x14ac:dyDescent="0.3">
      <c r="A1885">
        <v>42060</v>
      </c>
      <c r="B1885">
        <v>2015</v>
      </c>
      <c r="C1885">
        <v>2</v>
      </c>
      <c r="D1885">
        <v>27</v>
      </c>
      <c r="E1885">
        <v>5.922917</v>
      </c>
      <c r="F1885">
        <v>6.483333</v>
      </c>
      <c r="G1885">
        <v>6.4552079999999998</v>
      </c>
      <c r="H1885">
        <v>6.6072920000000002</v>
      </c>
      <c r="I1885">
        <v>6.9489580000000002</v>
      </c>
      <c r="J1885">
        <v>7.8375000000000004</v>
      </c>
      <c r="K1885" t="s">
        <v>34</v>
      </c>
      <c r="L1885" t="s">
        <v>34</v>
      </c>
      <c r="M1885" t="s">
        <v>34</v>
      </c>
      <c r="N1885" t="s">
        <v>34</v>
      </c>
      <c r="O1885" t="s">
        <v>34</v>
      </c>
      <c r="P1885" t="s">
        <v>34</v>
      </c>
    </row>
    <row r="1886" spans="1:16" x14ac:dyDescent="0.3">
      <c r="A1886">
        <v>42061</v>
      </c>
      <c r="B1886">
        <v>2015</v>
      </c>
      <c r="C1886">
        <v>2</v>
      </c>
      <c r="D1886">
        <v>28</v>
      </c>
      <c r="E1886">
        <v>5.126042</v>
      </c>
      <c r="F1886">
        <v>6.1791669999999996</v>
      </c>
      <c r="G1886">
        <v>5.3541670000000003</v>
      </c>
      <c r="H1886">
        <v>6.8494739999999998</v>
      </c>
      <c r="I1886">
        <v>6.375</v>
      </c>
      <c r="J1886">
        <v>7.6531250000000002</v>
      </c>
      <c r="K1886" t="s">
        <v>34</v>
      </c>
      <c r="L1886" t="s">
        <v>34</v>
      </c>
      <c r="M1886" t="s">
        <v>34</v>
      </c>
      <c r="N1886" t="s">
        <v>34</v>
      </c>
      <c r="O1886" t="s">
        <v>34</v>
      </c>
      <c r="P1886" t="s">
        <v>34</v>
      </c>
    </row>
    <row r="1887" spans="1:16" x14ac:dyDescent="0.3">
      <c r="A1887">
        <v>42062</v>
      </c>
      <c r="B1887">
        <v>2015</v>
      </c>
      <c r="C1887">
        <v>3</v>
      </c>
      <c r="D1887">
        <v>1</v>
      </c>
      <c r="E1887">
        <v>4.2062499999999998</v>
      </c>
      <c r="F1887">
        <v>6.436458</v>
      </c>
      <c r="G1887">
        <v>3.9572919999999998</v>
      </c>
      <c r="H1887">
        <v>6.9156250000000004</v>
      </c>
      <c r="I1887">
        <v>5.6531250000000002</v>
      </c>
      <c r="J1887">
        <v>6.532292</v>
      </c>
      <c r="K1887" t="s">
        <v>34</v>
      </c>
      <c r="L1887" t="s">
        <v>34</v>
      </c>
      <c r="M1887" t="s">
        <v>34</v>
      </c>
      <c r="N1887" t="s">
        <v>34</v>
      </c>
      <c r="O1887" t="s">
        <v>34</v>
      </c>
      <c r="P1887" t="s">
        <v>34</v>
      </c>
    </row>
    <row r="1888" spans="1:16" x14ac:dyDescent="0.3">
      <c r="A1888">
        <v>42063</v>
      </c>
      <c r="B1888">
        <v>2015</v>
      </c>
      <c r="C1888">
        <v>3</v>
      </c>
      <c r="D1888">
        <v>2</v>
      </c>
      <c r="E1888">
        <v>4.782292</v>
      </c>
      <c r="F1888">
        <v>6.3937499999999998</v>
      </c>
      <c r="G1888">
        <v>4.6604169999999998</v>
      </c>
      <c r="H1888">
        <v>6.9031580000000003</v>
      </c>
      <c r="I1888">
        <v>6.3031249999999996</v>
      </c>
      <c r="J1888">
        <v>6.7854169999999998</v>
      </c>
      <c r="K1888" t="s">
        <v>34</v>
      </c>
      <c r="L1888" t="s">
        <v>34</v>
      </c>
      <c r="M1888" t="s">
        <v>34</v>
      </c>
      <c r="N1888" t="s">
        <v>34</v>
      </c>
      <c r="O1888" t="s">
        <v>34</v>
      </c>
      <c r="P1888" t="s">
        <v>34</v>
      </c>
    </row>
    <row r="1889" spans="1:16" x14ac:dyDescent="0.3">
      <c r="A1889">
        <v>42064</v>
      </c>
      <c r="B1889">
        <v>2015</v>
      </c>
      <c r="C1889">
        <v>3</v>
      </c>
      <c r="D1889">
        <v>3</v>
      </c>
      <c r="E1889">
        <v>4.9468750000000004</v>
      </c>
      <c r="F1889">
        <v>6.1947919999999996</v>
      </c>
      <c r="G1889">
        <v>4.5395830000000004</v>
      </c>
      <c r="H1889">
        <v>6.8375000000000004</v>
      </c>
      <c r="I1889">
        <v>6.3218750000000004</v>
      </c>
      <c r="J1889">
        <v>7.0135420000000002</v>
      </c>
      <c r="K1889" t="s">
        <v>34</v>
      </c>
      <c r="L1889" t="s">
        <v>34</v>
      </c>
      <c r="M1889" t="s">
        <v>34</v>
      </c>
      <c r="N1889" t="s">
        <v>34</v>
      </c>
      <c r="O1889" t="s">
        <v>34</v>
      </c>
      <c r="P1889" t="s">
        <v>34</v>
      </c>
    </row>
    <row r="1890" spans="1:16" x14ac:dyDescent="0.3">
      <c r="A1890">
        <v>42065</v>
      </c>
      <c r="B1890">
        <v>2015</v>
      </c>
      <c r="C1890">
        <v>3</v>
      </c>
      <c r="D1890">
        <v>4</v>
      </c>
      <c r="E1890">
        <v>4.5083330000000004</v>
      </c>
      <c r="F1890">
        <v>6.3197919999999996</v>
      </c>
      <c r="G1890">
        <v>4.1020830000000004</v>
      </c>
      <c r="H1890">
        <v>6.6687500000000002</v>
      </c>
      <c r="I1890">
        <v>5.969792</v>
      </c>
      <c r="J1890">
        <v>6.8312499999999998</v>
      </c>
      <c r="K1890" t="s">
        <v>34</v>
      </c>
      <c r="L1890" t="s">
        <v>34</v>
      </c>
      <c r="M1890" t="s">
        <v>34</v>
      </c>
      <c r="N1890" t="s">
        <v>34</v>
      </c>
      <c r="O1890" t="s">
        <v>34</v>
      </c>
      <c r="P1890" t="s">
        <v>34</v>
      </c>
    </row>
    <row r="1891" spans="1:16" x14ac:dyDescent="0.3">
      <c r="A1891">
        <v>42066</v>
      </c>
      <c r="B1891">
        <v>2015</v>
      </c>
      <c r="C1891">
        <v>3</v>
      </c>
      <c r="D1891">
        <v>5</v>
      </c>
      <c r="E1891">
        <v>4.859375</v>
      </c>
      <c r="F1891">
        <v>6.4479170000000003</v>
      </c>
      <c r="G1891">
        <v>4.467708</v>
      </c>
      <c r="H1891">
        <v>6.6364580000000002</v>
      </c>
      <c r="I1891">
        <v>6.2062499999999998</v>
      </c>
      <c r="J1891">
        <v>6.8385420000000003</v>
      </c>
      <c r="K1891" t="s">
        <v>34</v>
      </c>
      <c r="L1891" t="s">
        <v>34</v>
      </c>
      <c r="M1891" t="s">
        <v>34</v>
      </c>
      <c r="N1891" t="s">
        <v>34</v>
      </c>
      <c r="O1891" t="s">
        <v>34</v>
      </c>
      <c r="P1891" t="s">
        <v>34</v>
      </c>
    </row>
    <row r="1892" spans="1:16" x14ac:dyDescent="0.3">
      <c r="A1892">
        <v>42067</v>
      </c>
      <c r="B1892">
        <v>2015</v>
      </c>
      <c r="C1892">
        <v>3</v>
      </c>
      <c r="D1892">
        <v>6</v>
      </c>
      <c r="E1892">
        <v>5.3250000000000002</v>
      </c>
      <c r="F1892">
        <v>6.5906250000000002</v>
      </c>
      <c r="G1892">
        <v>5.171875</v>
      </c>
      <c r="H1892">
        <v>6.6124999999999998</v>
      </c>
      <c r="I1892">
        <v>6.671875</v>
      </c>
      <c r="J1892">
        <v>7.4749999999999996</v>
      </c>
      <c r="K1892" t="s">
        <v>34</v>
      </c>
      <c r="L1892" t="s">
        <v>34</v>
      </c>
      <c r="M1892" t="s">
        <v>34</v>
      </c>
      <c r="N1892" t="s">
        <v>34</v>
      </c>
      <c r="O1892" t="s">
        <v>34</v>
      </c>
      <c r="P1892" t="s">
        <v>34</v>
      </c>
    </row>
    <row r="1893" spans="1:16" x14ac:dyDescent="0.3">
      <c r="A1893">
        <v>42068</v>
      </c>
      <c r="B1893">
        <v>2015</v>
      </c>
      <c r="C1893">
        <v>3</v>
      </c>
      <c r="D1893">
        <v>7</v>
      </c>
      <c r="E1893">
        <v>5.4718749999999998</v>
      </c>
      <c r="F1893">
        <v>6.670833</v>
      </c>
      <c r="G1893">
        <v>5.5708330000000004</v>
      </c>
      <c r="H1893">
        <v>6.5447920000000002</v>
      </c>
      <c r="I1893">
        <v>6.859375</v>
      </c>
      <c r="J1893">
        <v>7.8958329999999997</v>
      </c>
      <c r="K1893" t="s">
        <v>34</v>
      </c>
      <c r="L1893" t="s">
        <v>34</v>
      </c>
      <c r="M1893" t="s">
        <v>34</v>
      </c>
      <c r="N1893" t="s">
        <v>34</v>
      </c>
      <c r="O1893" t="s">
        <v>34</v>
      </c>
      <c r="P1893" t="s">
        <v>34</v>
      </c>
    </row>
    <row r="1894" spans="1:16" x14ac:dyDescent="0.3">
      <c r="A1894">
        <v>42069</v>
      </c>
      <c r="B1894">
        <v>2015</v>
      </c>
      <c r="C1894">
        <v>3</v>
      </c>
      <c r="D1894">
        <v>8</v>
      </c>
      <c r="E1894">
        <v>5.5326089999999999</v>
      </c>
      <c r="F1894">
        <v>6.6749999999999998</v>
      </c>
      <c r="G1894">
        <v>5.7336960000000001</v>
      </c>
      <c r="H1894">
        <v>6.5217390000000002</v>
      </c>
      <c r="I1894">
        <v>6.9065219999999998</v>
      </c>
      <c r="J1894">
        <v>8.0782609999999995</v>
      </c>
      <c r="K1894" t="s">
        <v>34</v>
      </c>
      <c r="L1894" t="s">
        <v>34</v>
      </c>
      <c r="M1894" t="s">
        <v>34</v>
      </c>
      <c r="N1894" t="s">
        <v>34</v>
      </c>
      <c r="O1894" t="s">
        <v>34</v>
      </c>
      <c r="P1894" t="s">
        <v>34</v>
      </c>
    </row>
    <row r="1895" spans="1:16" x14ac:dyDescent="0.3">
      <c r="A1895">
        <v>42070</v>
      </c>
      <c r="B1895">
        <v>2015</v>
      </c>
      <c r="C1895">
        <v>3</v>
      </c>
      <c r="D1895">
        <v>9</v>
      </c>
      <c r="E1895">
        <v>5.6354170000000003</v>
      </c>
      <c r="F1895">
        <v>6.686458</v>
      </c>
      <c r="G1895">
        <v>5.9489580000000002</v>
      </c>
      <c r="H1895">
        <v>6.5</v>
      </c>
      <c r="I1895">
        <v>7.0270830000000002</v>
      </c>
      <c r="J1895">
        <v>8.2552079999999997</v>
      </c>
      <c r="K1895" t="s">
        <v>34</v>
      </c>
      <c r="L1895" t="s">
        <v>34</v>
      </c>
      <c r="M1895" t="s">
        <v>34</v>
      </c>
      <c r="N1895" t="s">
        <v>34</v>
      </c>
      <c r="O1895" t="s">
        <v>34</v>
      </c>
      <c r="P1895" t="s">
        <v>34</v>
      </c>
    </row>
    <row r="1896" spans="1:16" x14ac:dyDescent="0.3">
      <c r="A1896">
        <v>42071</v>
      </c>
      <c r="B1896">
        <v>2015</v>
      </c>
      <c r="C1896">
        <v>3</v>
      </c>
      <c r="D1896">
        <v>10</v>
      </c>
      <c r="E1896">
        <v>5.9312500000000004</v>
      </c>
      <c r="F1896">
        <v>6.6916669999999998</v>
      </c>
      <c r="G1896">
        <v>6.344792</v>
      </c>
      <c r="H1896">
        <v>6.5437500000000002</v>
      </c>
      <c r="I1896">
        <v>7.0218749999999996</v>
      </c>
      <c r="J1896">
        <v>8.1770829999999997</v>
      </c>
      <c r="K1896" t="s">
        <v>34</v>
      </c>
      <c r="L1896" t="s">
        <v>34</v>
      </c>
      <c r="M1896" t="s">
        <v>34</v>
      </c>
      <c r="N1896" t="s">
        <v>34</v>
      </c>
      <c r="O1896" t="s">
        <v>34</v>
      </c>
      <c r="P1896" t="s">
        <v>34</v>
      </c>
    </row>
    <row r="1897" spans="1:16" x14ac:dyDescent="0.3">
      <c r="A1897">
        <v>42072</v>
      </c>
      <c r="B1897">
        <v>2015</v>
      </c>
      <c r="C1897">
        <v>3</v>
      </c>
      <c r="D1897">
        <v>11</v>
      </c>
      <c r="E1897">
        <v>6.7416669999999996</v>
      </c>
      <c r="F1897">
        <v>6.2937500000000002</v>
      </c>
      <c r="G1897">
        <v>7.4291669999999996</v>
      </c>
      <c r="H1897">
        <v>6.5447920000000002</v>
      </c>
      <c r="I1897">
        <v>7.46875</v>
      </c>
      <c r="J1897">
        <v>8.498958</v>
      </c>
      <c r="K1897" t="s">
        <v>34</v>
      </c>
      <c r="L1897" t="s">
        <v>34</v>
      </c>
      <c r="M1897" t="s">
        <v>34</v>
      </c>
      <c r="N1897" t="s">
        <v>34</v>
      </c>
      <c r="O1897" t="s">
        <v>34</v>
      </c>
      <c r="P1897" t="s">
        <v>34</v>
      </c>
    </row>
    <row r="1898" spans="1:16" x14ac:dyDescent="0.3">
      <c r="A1898">
        <v>42073</v>
      </c>
      <c r="B1898">
        <v>2015</v>
      </c>
      <c r="C1898">
        <v>3</v>
      </c>
      <c r="D1898">
        <v>12</v>
      </c>
      <c r="E1898">
        <v>7.0270830000000002</v>
      </c>
      <c r="F1898">
        <v>6.514583</v>
      </c>
      <c r="G1898">
        <v>8.0229169999999996</v>
      </c>
      <c r="H1898">
        <v>6.6968420000000002</v>
      </c>
      <c r="I1898">
        <v>8.1187500000000004</v>
      </c>
      <c r="J1898">
        <v>9.4614580000000004</v>
      </c>
      <c r="K1898" t="s">
        <v>34</v>
      </c>
      <c r="L1898" t="s">
        <v>34</v>
      </c>
      <c r="M1898" t="s">
        <v>34</v>
      </c>
      <c r="N1898" t="s">
        <v>34</v>
      </c>
      <c r="O1898" t="s">
        <v>34</v>
      </c>
      <c r="P1898" t="s">
        <v>34</v>
      </c>
    </row>
    <row r="1899" spans="1:16" x14ac:dyDescent="0.3">
      <c r="A1899">
        <v>42074</v>
      </c>
      <c r="B1899">
        <v>2015</v>
      </c>
      <c r="C1899">
        <v>3</v>
      </c>
      <c r="D1899">
        <v>13</v>
      </c>
      <c r="E1899">
        <v>6.7906250000000004</v>
      </c>
      <c r="F1899">
        <v>6.7364579999999998</v>
      </c>
      <c r="G1899">
        <v>7.719792</v>
      </c>
      <c r="H1899">
        <v>6.64</v>
      </c>
      <c r="I1899">
        <v>7.6281249999999998</v>
      </c>
      <c r="J1899">
        <v>9.6333330000000004</v>
      </c>
      <c r="K1899" t="s">
        <v>34</v>
      </c>
      <c r="L1899" t="s">
        <v>34</v>
      </c>
      <c r="M1899" t="s">
        <v>34</v>
      </c>
      <c r="N1899" t="s">
        <v>34</v>
      </c>
      <c r="O1899" t="s">
        <v>34</v>
      </c>
      <c r="P1899" t="s">
        <v>34</v>
      </c>
    </row>
    <row r="1900" spans="1:16" x14ac:dyDescent="0.3">
      <c r="A1900">
        <v>42075</v>
      </c>
      <c r="B1900">
        <v>2015</v>
      </c>
      <c r="C1900">
        <v>3</v>
      </c>
      <c r="D1900">
        <v>14</v>
      </c>
      <c r="E1900">
        <v>7.3718750000000002</v>
      </c>
      <c r="F1900">
        <v>6.4895829999999997</v>
      </c>
      <c r="G1900">
        <v>8.4760419999999996</v>
      </c>
      <c r="H1900">
        <v>6.6489580000000004</v>
      </c>
      <c r="I1900">
        <v>7.8812499999999996</v>
      </c>
      <c r="J1900">
        <v>9.1197920000000003</v>
      </c>
      <c r="K1900" t="s">
        <v>34</v>
      </c>
      <c r="L1900" t="s">
        <v>34</v>
      </c>
      <c r="M1900" t="s">
        <v>34</v>
      </c>
      <c r="N1900" t="s">
        <v>34</v>
      </c>
      <c r="O1900" t="s">
        <v>34</v>
      </c>
      <c r="P1900" t="s">
        <v>34</v>
      </c>
    </row>
    <row r="1901" spans="1:16" x14ac:dyDescent="0.3">
      <c r="A1901">
        <v>42076</v>
      </c>
      <c r="B1901">
        <v>2015</v>
      </c>
      <c r="C1901">
        <v>3</v>
      </c>
      <c r="D1901">
        <v>15</v>
      </c>
      <c r="E1901">
        <v>7.4729169999999998</v>
      </c>
      <c r="F1901">
        <v>6.686458</v>
      </c>
      <c r="G1901">
        <v>8.328125</v>
      </c>
      <c r="H1901">
        <v>6.6739579999999998</v>
      </c>
      <c r="I1901">
        <v>7.983333</v>
      </c>
      <c r="J1901">
        <v>9.2937499999999993</v>
      </c>
      <c r="K1901" t="s">
        <v>34</v>
      </c>
      <c r="L1901" t="s">
        <v>34</v>
      </c>
      <c r="M1901" t="s">
        <v>34</v>
      </c>
      <c r="N1901" t="s">
        <v>34</v>
      </c>
      <c r="O1901" t="s">
        <v>34</v>
      </c>
      <c r="P1901" t="s">
        <v>34</v>
      </c>
    </row>
    <row r="1902" spans="1:16" x14ac:dyDescent="0.3">
      <c r="A1902">
        <v>42077</v>
      </c>
      <c r="B1902">
        <v>2015</v>
      </c>
      <c r="C1902">
        <v>3</v>
      </c>
      <c r="D1902">
        <v>16</v>
      </c>
      <c r="E1902">
        <v>7.3062500000000004</v>
      </c>
      <c r="F1902">
        <v>6.733333</v>
      </c>
      <c r="G1902">
        <v>7.796875</v>
      </c>
      <c r="H1902">
        <v>6.86</v>
      </c>
      <c r="I1902">
        <v>8.2624999999999993</v>
      </c>
      <c r="J1902">
        <v>9.3656249999999996</v>
      </c>
      <c r="K1902" t="s">
        <v>34</v>
      </c>
      <c r="L1902" t="s">
        <v>34</v>
      </c>
      <c r="M1902" t="s">
        <v>34</v>
      </c>
      <c r="N1902" t="s">
        <v>34</v>
      </c>
      <c r="O1902" t="s">
        <v>34</v>
      </c>
      <c r="P1902" t="s">
        <v>34</v>
      </c>
    </row>
    <row r="1903" spans="1:16" x14ac:dyDescent="0.3">
      <c r="A1903">
        <v>42078</v>
      </c>
      <c r="B1903">
        <v>2015</v>
      </c>
      <c r="C1903">
        <v>3</v>
      </c>
      <c r="D1903">
        <v>17</v>
      </c>
      <c r="E1903">
        <v>7.328125</v>
      </c>
      <c r="F1903">
        <v>7.0343749999999998</v>
      </c>
      <c r="G1903">
        <v>7.985417</v>
      </c>
      <c r="H1903">
        <v>6.7593750000000004</v>
      </c>
      <c r="I1903">
        <v>7.9614580000000004</v>
      </c>
      <c r="J1903">
        <v>9.545833</v>
      </c>
      <c r="K1903" t="s">
        <v>34</v>
      </c>
      <c r="L1903" t="s">
        <v>34</v>
      </c>
      <c r="M1903" t="s">
        <v>34</v>
      </c>
      <c r="N1903" t="s">
        <v>34</v>
      </c>
      <c r="O1903" t="s">
        <v>34</v>
      </c>
      <c r="P1903" t="s">
        <v>34</v>
      </c>
    </row>
    <row r="1904" spans="1:16" x14ac:dyDescent="0.3">
      <c r="A1904">
        <v>42079</v>
      </c>
      <c r="B1904">
        <v>2015</v>
      </c>
      <c r="C1904">
        <v>3</v>
      </c>
      <c r="D1904">
        <v>18</v>
      </c>
      <c r="E1904">
        <v>6.9635420000000003</v>
      </c>
      <c r="F1904">
        <v>7.1</v>
      </c>
      <c r="G1904">
        <v>7.7916670000000003</v>
      </c>
      <c r="H1904">
        <v>6.8610530000000001</v>
      </c>
      <c r="I1904">
        <v>8.1510420000000003</v>
      </c>
      <c r="J1904">
        <v>9.53125</v>
      </c>
      <c r="K1904" t="s">
        <v>34</v>
      </c>
      <c r="L1904" t="s">
        <v>34</v>
      </c>
      <c r="M1904" t="s">
        <v>34</v>
      </c>
      <c r="N1904" t="s">
        <v>34</v>
      </c>
      <c r="O1904" t="s">
        <v>34</v>
      </c>
      <c r="P1904" t="s">
        <v>34</v>
      </c>
    </row>
    <row r="1905" spans="1:16" x14ac:dyDescent="0.3">
      <c r="A1905">
        <v>42080</v>
      </c>
      <c r="B1905">
        <v>2015</v>
      </c>
      <c r="C1905">
        <v>3</v>
      </c>
      <c r="D1905">
        <v>19</v>
      </c>
      <c r="E1905">
        <v>6.407292</v>
      </c>
      <c r="F1905">
        <v>7.1677080000000002</v>
      </c>
      <c r="G1905">
        <v>7.1781249999999996</v>
      </c>
      <c r="H1905">
        <v>6.7864579999999997</v>
      </c>
      <c r="I1905">
        <v>7.6124999999999998</v>
      </c>
      <c r="J1905">
        <v>9.5604169999999993</v>
      </c>
      <c r="K1905" t="s">
        <v>34</v>
      </c>
      <c r="L1905" t="s">
        <v>34</v>
      </c>
      <c r="M1905" t="s">
        <v>34</v>
      </c>
      <c r="N1905" t="s">
        <v>34</v>
      </c>
      <c r="O1905" t="s">
        <v>34</v>
      </c>
      <c r="P1905" t="s">
        <v>34</v>
      </c>
    </row>
    <row r="1906" spans="1:16" x14ac:dyDescent="0.3">
      <c r="A1906">
        <v>42081</v>
      </c>
      <c r="B1906">
        <v>2015</v>
      </c>
      <c r="C1906">
        <v>3</v>
      </c>
      <c r="D1906">
        <v>20</v>
      </c>
      <c r="E1906">
        <v>6.704167</v>
      </c>
      <c r="F1906">
        <v>7.0968749999999998</v>
      </c>
      <c r="G1906">
        <v>7.359375</v>
      </c>
      <c r="H1906">
        <v>6.8156249999999998</v>
      </c>
      <c r="I1906">
        <v>7.498958</v>
      </c>
      <c r="J1906">
        <v>8.8729169999999993</v>
      </c>
      <c r="K1906" t="s">
        <v>34</v>
      </c>
      <c r="L1906" t="s">
        <v>34</v>
      </c>
      <c r="M1906" t="s">
        <v>34</v>
      </c>
      <c r="N1906" t="s">
        <v>34</v>
      </c>
      <c r="O1906" t="s">
        <v>34</v>
      </c>
      <c r="P1906" t="s">
        <v>34</v>
      </c>
    </row>
    <row r="1907" spans="1:16" x14ac:dyDescent="0.3">
      <c r="A1907">
        <v>42082</v>
      </c>
      <c r="B1907">
        <v>2015</v>
      </c>
      <c r="C1907">
        <v>3</v>
      </c>
      <c r="D1907">
        <v>21</v>
      </c>
      <c r="E1907">
        <v>7.2364579999999998</v>
      </c>
      <c r="F1907">
        <v>7.0343749999999998</v>
      </c>
      <c r="G1907">
        <v>8.1656250000000004</v>
      </c>
      <c r="H1907">
        <v>6.9604169999999996</v>
      </c>
      <c r="I1907">
        <v>8.3052080000000004</v>
      </c>
      <c r="J1907">
        <v>9.3666669999999996</v>
      </c>
      <c r="K1907" t="s">
        <v>34</v>
      </c>
      <c r="L1907" t="s">
        <v>34</v>
      </c>
      <c r="M1907" t="s">
        <v>34</v>
      </c>
      <c r="N1907" t="s">
        <v>34</v>
      </c>
      <c r="O1907" t="s">
        <v>34</v>
      </c>
      <c r="P1907" t="s">
        <v>34</v>
      </c>
    </row>
    <row r="1908" spans="1:16" x14ac:dyDescent="0.3">
      <c r="A1908">
        <v>42083</v>
      </c>
      <c r="B1908">
        <v>2015</v>
      </c>
      <c r="C1908">
        <v>3</v>
      </c>
      <c r="D1908">
        <v>22</v>
      </c>
      <c r="E1908">
        <v>6.8531250000000004</v>
      </c>
      <c r="F1908">
        <v>7.1583329999999998</v>
      </c>
      <c r="G1908">
        <v>7.594792</v>
      </c>
      <c r="H1908">
        <v>6.8697920000000003</v>
      </c>
      <c r="I1908">
        <v>7.7395829999999997</v>
      </c>
      <c r="J1908">
        <v>9.579167</v>
      </c>
      <c r="K1908" t="s">
        <v>34</v>
      </c>
      <c r="L1908" t="s">
        <v>34</v>
      </c>
      <c r="M1908" t="s">
        <v>34</v>
      </c>
      <c r="N1908" t="s">
        <v>34</v>
      </c>
      <c r="O1908" t="s">
        <v>34</v>
      </c>
      <c r="P1908" t="s">
        <v>34</v>
      </c>
    </row>
    <row r="1909" spans="1:16" x14ac:dyDescent="0.3">
      <c r="A1909">
        <v>42084</v>
      </c>
      <c r="B1909">
        <v>2015</v>
      </c>
      <c r="C1909">
        <v>3</v>
      </c>
      <c r="D1909">
        <v>23</v>
      </c>
      <c r="E1909">
        <v>6.3781249999999998</v>
      </c>
      <c r="F1909">
        <v>6.9916669999999996</v>
      </c>
      <c r="G1909">
        <v>7.079167</v>
      </c>
      <c r="H1909">
        <v>6.8364580000000004</v>
      </c>
      <c r="I1909">
        <v>7.4020830000000002</v>
      </c>
      <c r="J1909">
        <v>8.8010420000000007</v>
      </c>
      <c r="K1909" t="s">
        <v>34</v>
      </c>
      <c r="L1909" t="s">
        <v>34</v>
      </c>
      <c r="M1909" t="s">
        <v>34</v>
      </c>
      <c r="N1909" t="s">
        <v>34</v>
      </c>
      <c r="O1909" t="s">
        <v>34</v>
      </c>
      <c r="P1909" t="s">
        <v>34</v>
      </c>
    </row>
    <row r="1910" spans="1:16" x14ac:dyDescent="0.3">
      <c r="A1910">
        <v>42085</v>
      </c>
      <c r="B1910">
        <v>2015</v>
      </c>
      <c r="C1910">
        <v>3</v>
      </c>
      <c r="D1910">
        <v>24</v>
      </c>
      <c r="E1910">
        <v>6.4458330000000004</v>
      </c>
      <c r="F1910">
        <v>6.5541669999999996</v>
      </c>
      <c r="G1910">
        <v>6.9041670000000002</v>
      </c>
      <c r="H1910">
        <v>7.0052079999999997</v>
      </c>
      <c r="I1910">
        <v>7.5250000000000004</v>
      </c>
      <c r="J1910">
        <v>8.6604170000000007</v>
      </c>
      <c r="K1910" t="s">
        <v>34</v>
      </c>
      <c r="L1910" t="s">
        <v>34</v>
      </c>
      <c r="M1910" t="s">
        <v>34</v>
      </c>
      <c r="N1910" t="s">
        <v>34</v>
      </c>
      <c r="O1910" t="s">
        <v>34</v>
      </c>
      <c r="P1910" t="s">
        <v>34</v>
      </c>
    </row>
    <row r="1911" spans="1:16" x14ac:dyDescent="0.3">
      <c r="A1911">
        <v>42086</v>
      </c>
      <c r="B1911">
        <v>2015</v>
      </c>
      <c r="C1911">
        <v>3</v>
      </c>
      <c r="D1911">
        <v>25</v>
      </c>
      <c r="E1911">
        <v>6.905208</v>
      </c>
      <c r="F1911">
        <v>6.797917</v>
      </c>
      <c r="G1911">
        <v>7.4749999999999996</v>
      </c>
      <c r="H1911">
        <v>7.0697919999999996</v>
      </c>
      <c r="I1911">
        <v>7.9249999999999998</v>
      </c>
      <c r="J1911">
        <v>9.296875</v>
      </c>
      <c r="K1911" t="s">
        <v>34</v>
      </c>
      <c r="L1911" t="s">
        <v>34</v>
      </c>
      <c r="M1911" t="s">
        <v>34</v>
      </c>
      <c r="N1911" t="s">
        <v>34</v>
      </c>
      <c r="O1911" t="s">
        <v>34</v>
      </c>
      <c r="P1911" t="s">
        <v>34</v>
      </c>
    </row>
    <row r="1912" spans="1:16" x14ac:dyDescent="0.3">
      <c r="A1912">
        <v>42087</v>
      </c>
      <c r="B1912">
        <v>2015</v>
      </c>
      <c r="C1912">
        <v>3</v>
      </c>
      <c r="D1912">
        <v>26</v>
      </c>
      <c r="E1912">
        <v>7.2281250000000004</v>
      </c>
      <c r="F1912">
        <v>7.1697920000000002</v>
      </c>
      <c r="G1912">
        <v>7.7895830000000004</v>
      </c>
      <c r="H1912">
        <v>7.1635419999999996</v>
      </c>
      <c r="I1912">
        <v>8.3937500000000007</v>
      </c>
      <c r="J1912">
        <v>9.9145830000000004</v>
      </c>
      <c r="K1912" t="s">
        <v>34</v>
      </c>
      <c r="L1912" t="s">
        <v>34</v>
      </c>
      <c r="M1912" t="s">
        <v>34</v>
      </c>
      <c r="N1912" t="s">
        <v>34</v>
      </c>
      <c r="O1912" t="s">
        <v>34</v>
      </c>
      <c r="P1912" t="s">
        <v>34</v>
      </c>
    </row>
    <row r="1913" spans="1:16" x14ac:dyDescent="0.3">
      <c r="A1913">
        <v>42088</v>
      </c>
      <c r="B1913">
        <v>2015</v>
      </c>
      <c r="C1913">
        <v>3</v>
      </c>
      <c r="D1913">
        <v>27</v>
      </c>
      <c r="E1913">
        <v>7.8125</v>
      </c>
      <c r="F1913">
        <v>7.0729170000000003</v>
      </c>
      <c r="G1913">
        <v>8.5343750000000007</v>
      </c>
      <c r="H1913">
        <v>7.2229169999999998</v>
      </c>
      <c r="I1913">
        <v>8.876042</v>
      </c>
      <c r="J1913">
        <v>10.670833</v>
      </c>
      <c r="K1913" t="s">
        <v>34</v>
      </c>
      <c r="L1913" t="s">
        <v>34</v>
      </c>
      <c r="M1913" t="s">
        <v>34</v>
      </c>
      <c r="N1913" t="s">
        <v>34</v>
      </c>
      <c r="O1913" t="s">
        <v>34</v>
      </c>
      <c r="P1913" t="s">
        <v>34</v>
      </c>
    </row>
    <row r="1914" spans="1:16" x14ac:dyDescent="0.3">
      <c r="A1914">
        <v>42089</v>
      </c>
      <c r="B1914">
        <v>2015</v>
      </c>
      <c r="C1914">
        <v>3</v>
      </c>
      <c r="D1914">
        <v>28</v>
      </c>
      <c r="E1914">
        <v>7.6135419999999998</v>
      </c>
      <c r="F1914">
        <v>7.2572919999999996</v>
      </c>
      <c r="G1914">
        <v>8.3062500000000004</v>
      </c>
      <c r="H1914">
        <v>7.1873680000000002</v>
      </c>
      <c r="I1914">
        <v>8.8687500000000004</v>
      </c>
      <c r="J1914">
        <v>10.798958000000001</v>
      </c>
      <c r="K1914" t="s">
        <v>34</v>
      </c>
      <c r="L1914" t="s">
        <v>34</v>
      </c>
      <c r="M1914" t="s">
        <v>34</v>
      </c>
      <c r="N1914" t="s">
        <v>34</v>
      </c>
      <c r="O1914" t="s">
        <v>34</v>
      </c>
      <c r="P1914" t="s">
        <v>34</v>
      </c>
    </row>
    <row r="1915" spans="1:16" x14ac:dyDescent="0.3">
      <c r="A1915">
        <v>42090</v>
      </c>
      <c r="B1915">
        <v>2015</v>
      </c>
      <c r="C1915">
        <v>3</v>
      </c>
      <c r="D1915">
        <v>29</v>
      </c>
      <c r="E1915">
        <v>7.1854170000000002</v>
      </c>
      <c r="F1915">
        <v>7.3364580000000004</v>
      </c>
      <c r="G1915">
        <v>7.6979170000000003</v>
      </c>
      <c r="H1915">
        <v>7.2239579999999997</v>
      </c>
      <c r="I1915">
        <v>8.5</v>
      </c>
      <c r="J1915">
        <v>10.276042</v>
      </c>
      <c r="K1915" t="s">
        <v>34</v>
      </c>
      <c r="L1915" t="s">
        <v>34</v>
      </c>
      <c r="M1915" t="s">
        <v>34</v>
      </c>
      <c r="N1915" t="s">
        <v>34</v>
      </c>
      <c r="O1915" t="s">
        <v>34</v>
      </c>
      <c r="P1915" t="s">
        <v>34</v>
      </c>
    </row>
    <row r="1916" spans="1:16" x14ac:dyDescent="0.3">
      <c r="A1916">
        <v>42091</v>
      </c>
      <c r="B1916">
        <v>2015</v>
      </c>
      <c r="C1916">
        <v>3</v>
      </c>
      <c r="D1916">
        <v>30</v>
      </c>
      <c r="E1916">
        <v>7.3187499999999996</v>
      </c>
      <c r="F1916">
        <v>7.3260420000000002</v>
      </c>
      <c r="G1916">
        <v>7.8416670000000002</v>
      </c>
      <c r="H1916">
        <v>7.234737</v>
      </c>
      <c r="I1916">
        <v>8.421875</v>
      </c>
      <c r="J1916">
        <v>10.143750000000001</v>
      </c>
      <c r="K1916" t="s">
        <v>34</v>
      </c>
      <c r="L1916" t="s">
        <v>34</v>
      </c>
      <c r="M1916" t="s">
        <v>34</v>
      </c>
      <c r="N1916" t="s">
        <v>34</v>
      </c>
      <c r="O1916" t="s">
        <v>34</v>
      </c>
      <c r="P1916" t="s">
        <v>34</v>
      </c>
    </row>
    <row r="1917" spans="1:16" x14ac:dyDescent="0.3">
      <c r="A1917">
        <v>42092</v>
      </c>
      <c r="B1917">
        <v>2015</v>
      </c>
      <c r="C1917">
        <v>3</v>
      </c>
      <c r="D1917">
        <v>31</v>
      </c>
      <c r="E1917">
        <v>7.1312499999999996</v>
      </c>
      <c r="F1917">
        <v>7.329167</v>
      </c>
      <c r="G1917">
        <v>7.7562499999999996</v>
      </c>
      <c r="H1917">
        <v>7.1208330000000002</v>
      </c>
      <c r="I1917">
        <v>8.1677079999999993</v>
      </c>
      <c r="J1917">
        <v>9.8781250000000007</v>
      </c>
      <c r="K1917" t="s">
        <v>34</v>
      </c>
      <c r="L1917" t="s">
        <v>34</v>
      </c>
      <c r="M1917" t="s">
        <v>34</v>
      </c>
      <c r="N1917" t="s">
        <v>34</v>
      </c>
      <c r="O1917" t="s">
        <v>34</v>
      </c>
      <c r="P1917" t="s">
        <v>34</v>
      </c>
    </row>
    <row r="1918" spans="1:16" x14ac:dyDescent="0.3">
      <c r="A1918">
        <v>42093</v>
      </c>
      <c r="B1918">
        <v>2015</v>
      </c>
      <c r="C1918">
        <v>4</v>
      </c>
      <c r="D1918">
        <v>1</v>
      </c>
      <c r="E1918">
        <v>6.094792</v>
      </c>
      <c r="F1918">
        <v>7.3031249999999996</v>
      </c>
      <c r="G1918">
        <v>6.7364579999999998</v>
      </c>
      <c r="H1918">
        <v>7.1812500000000004</v>
      </c>
      <c r="I1918">
        <v>7.6781249999999996</v>
      </c>
      <c r="J1918">
        <v>9.0656250000000007</v>
      </c>
      <c r="K1918" t="s">
        <v>34</v>
      </c>
      <c r="L1918" t="s">
        <v>34</v>
      </c>
      <c r="M1918" t="s">
        <v>34</v>
      </c>
      <c r="N1918" t="s">
        <v>34</v>
      </c>
      <c r="O1918" t="s">
        <v>34</v>
      </c>
      <c r="P1918" t="s">
        <v>34</v>
      </c>
    </row>
    <row r="1919" spans="1:16" x14ac:dyDescent="0.3">
      <c r="A1919">
        <v>42094</v>
      </c>
      <c r="B1919">
        <v>2015</v>
      </c>
      <c r="C1919">
        <v>4</v>
      </c>
      <c r="D1919">
        <v>2</v>
      </c>
      <c r="E1919">
        <v>6.1437499999999998</v>
      </c>
      <c r="F1919">
        <v>7.4552079999999998</v>
      </c>
      <c r="G1919">
        <v>6.5979169999999998</v>
      </c>
      <c r="H1919">
        <v>7.2083329999999997</v>
      </c>
      <c r="I1919">
        <v>7.8937499999999998</v>
      </c>
      <c r="J1919">
        <v>9.092708</v>
      </c>
      <c r="K1919" t="s">
        <v>34</v>
      </c>
      <c r="L1919" t="s">
        <v>34</v>
      </c>
      <c r="M1919" t="s">
        <v>34</v>
      </c>
      <c r="N1919" t="s">
        <v>34</v>
      </c>
      <c r="O1919" t="s">
        <v>34</v>
      </c>
      <c r="P1919" t="s">
        <v>34</v>
      </c>
    </row>
    <row r="1920" spans="1:16" x14ac:dyDescent="0.3">
      <c r="A1920">
        <v>42095</v>
      </c>
      <c r="B1920">
        <v>2015</v>
      </c>
      <c r="C1920">
        <v>4</v>
      </c>
      <c r="D1920">
        <v>3</v>
      </c>
      <c r="E1920">
        <v>5.8635419999999998</v>
      </c>
      <c r="F1920">
        <v>7.3843750000000004</v>
      </c>
      <c r="G1920">
        <v>6.046875</v>
      </c>
      <c r="H1920">
        <v>7.1843750000000002</v>
      </c>
      <c r="I1920">
        <v>7.2729169999999996</v>
      </c>
      <c r="J1920">
        <v>8.6156249999999996</v>
      </c>
      <c r="K1920" t="s">
        <v>34</v>
      </c>
      <c r="L1920" t="s">
        <v>34</v>
      </c>
      <c r="M1920" t="s">
        <v>34</v>
      </c>
      <c r="N1920" t="s">
        <v>34</v>
      </c>
      <c r="O1920" t="s">
        <v>34</v>
      </c>
      <c r="P1920" t="s">
        <v>34</v>
      </c>
    </row>
    <row r="1921" spans="1:16" x14ac:dyDescent="0.3">
      <c r="A1921">
        <v>42096</v>
      </c>
      <c r="B1921">
        <v>2015</v>
      </c>
      <c r="C1921">
        <v>4</v>
      </c>
      <c r="D1921">
        <v>4</v>
      </c>
      <c r="E1921">
        <v>6.1624999999999996</v>
      </c>
      <c r="F1921">
        <v>7.4468750000000004</v>
      </c>
      <c r="G1921">
        <v>6.4812500000000002</v>
      </c>
      <c r="H1921">
        <v>7.225263</v>
      </c>
      <c r="I1921">
        <v>7.765625</v>
      </c>
      <c r="J1921">
        <v>8.8635420000000007</v>
      </c>
      <c r="K1921" t="s">
        <v>34</v>
      </c>
      <c r="L1921" t="s">
        <v>34</v>
      </c>
      <c r="M1921" t="s">
        <v>34</v>
      </c>
      <c r="N1921" t="s">
        <v>34</v>
      </c>
      <c r="O1921" t="s">
        <v>34</v>
      </c>
      <c r="P1921" t="s">
        <v>34</v>
      </c>
    </row>
    <row r="1922" spans="1:16" x14ac:dyDescent="0.3">
      <c r="A1922">
        <v>42097</v>
      </c>
      <c r="B1922">
        <v>2015</v>
      </c>
      <c r="C1922">
        <v>4</v>
      </c>
      <c r="D1922">
        <v>5</v>
      </c>
      <c r="E1922">
        <v>5.688542</v>
      </c>
      <c r="F1922">
        <v>7.4177080000000002</v>
      </c>
      <c r="G1922">
        <v>5.7520829999999998</v>
      </c>
      <c r="H1922">
        <v>7.1697920000000002</v>
      </c>
      <c r="I1922">
        <v>7.1343750000000004</v>
      </c>
      <c r="J1922">
        <v>8.5489580000000007</v>
      </c>
      <c r="K1922" t="s">
        <v>34</v>
      </c>
      <c r="L1922" t="s">
        <v>34</v>
      </c>
      <c r="M1922" t="s">
        <v>34</v>
      </c>
      <c r="N1922" t="s">
        <v>34</v>
      </c>
      <c r="O1922" t="s">
        <v>34</v>
      </c>
      <c r="P1922" t="s">
        <v>34</v>
      </c>
    </row>
    <row r="1923" spans="1:16" x14ac:dyDescent="0.3">
      <c r="A1923">
        <v>42098</v>
      </c>
      <c r="B1923">
        <v>2015</v>
      </c>
      <c r="C1923">
        <v>4</v>
      </c>
      <c r="D1923">
        <v>6</v>
      </c>
      <c r="E1923">
        <v>5.6229170000000002</v>
      </c>
      <c r="F1923">
        <v>7.4187500000000002</v>
      </c>
      <c r="G1923">
        <v>5.9718749999999998</v>
      </c>
      <c r="H1923">
        <v>7.171875</v>
      </c>
      <c r="I1923">
        <v>7.1958330000000004</v>
      </c>
      <c r="J1923">
        <v>8.1031250000000004</v>
      </c>
      <c r="K1923" t="s">
        <v>34</v>
      </c>
      <c r="L1923" t="s">
        <v>34</v>
      </c>
      <c r="M1923" t="s">
        <v>34</v>
      </c>
      <c r="N1923" t="s">
        <v>34</v>
      </c>
      <c r="O1923" t="s">
        <v>34</v>
      </c>
      <c r="P1923" t="s">
        <v>34</v>
      </c>
    </row>
    <row r="1924" spans="1:16" x14ac:dyDescent="0.3">
      <c r="A1924">
        <v>42099</v>
      </c>
      <c r="B1924">
        <v>2015</v>
      </c>
      <c r="C1924">
        <v>4</v>
      </c>
      <c r="D1924">
        <v>7</v>
      </c>
      <c r="E1924">
        <v>5.9156250000000004</v>
      </c>
      <c r="F1924">
        <v>7.3958329999999997</v>
      </c>
      <c r="G1924">
        <v>6.2270830000000004</v>
      </c>
      <c r="H1924">
        <v>7.2312500000000002</v>
      </c>
      <c r="I1924">
        <v>7.311458</v>
      </c>
      <c r="J1924">
        <v>8.2718749999999996</v>
      </c>
      <c r="K1924" t="s">
        <v>34</v>
      </c>
      <c r="L1924" t="s">
        <v>34</v>
      </c>
      <c r="M1924" t="s">
        <v>34</v>
      </c>
      <c r="N1924" t="s">
        <v>34</v>
      </c>
      <c r="O1924" t="s">
        <v>34</v>
      </c>
      <c r="P1924" t="s">
        <v>34</v>
      </c>
    </row>
    <row r="1925" spans="1:16" x14ac:dyDescent="0.3">
      <c r="A1925">
        <v>42100</v>
      </c>
      <c r="B1925">
        <v>2015</v>
      </c>
      <c r="C1925">
        <v>4</v>
      </c>
      <c r="D1925">
        <v>8</v>
      </c>
      <c r="E1925">
        <v>6.3520830000000004</v>
      </c>
      <c r="F1925">
        <v>7.4187500000000002</v>
      </c>
      <c r="G1925">
        <v>6.844792</v>
      </c>
      <c r="H1925">
        <v>7.3093750000000002</v>
      </c>
      <c r="I1925">
        <v>7.7989579999999998</v>
      </c>
      <c r="J1925">
        <v>8.873958</v>
      </c>
      <c r="K1925" t="s">
        <v>34</v>
      </c>
      <c r="L1925" t="s">
        <v>34</v>
      </c>
      <c r="M1925" t="s">
        <v>34</v>
      </c>
      <c r="N1925" t="s">
        <v>34</v>
      </c>
      <c r="O1925" t="s">
        <v>34</v>
      </c>
      <c r="P1925" t="s">
        <v>34</v>
      </c>
    </row>
    <row r="1926" spans="1:16" x14ac:dyDescent="0.3">
      <c r="A1926">
        <v>42101</v>
      </c>
      <c r="B1926">
        <v>2015</v>
      </c>
      <c r="C1926">
        <v>4</v>
      </c>
      <c r="D1926">
        <v>9</v>
      </c>
      <c r="E1926">
        <v>6.4802080000000002</v>
      </c>
      <c r="F1926">
        <v>7.4708329999999998</v>
      </c>
      <c r="G1926">
        <v>7.063542</v>
      </c>
      <c r="H1926">
        <v>7.4249999999999998</v>
      </c>
      <c r="I1926">
        <v>8.3708329999999993</v>
      </c>
      <c r="J1926">
        <v>9.6927079999999997</v>
      </c>
      <c r="K1926" t="s">
        <v>34</v>
      </c>
      <c r="L1926" t="s">
        <v>34</v>
      </c>
      <c r="M1926" t="s">
        <v>34</v>
      </c>
      <c r="N1926" t="s">
        <v>34</v>
      </c>
      <c r="O1926" t="s">
        <v>34</v>
      </c>
      <c r="P1926" t="s">
        <v>34</v>
      </c>
    </row>
    <row r="1927" spans="1:16" x14ac:dyDescent="0.3">
      <c r="A1927">
        <v>42102</v>
      </c>
      <c r="B1927">
        <v>2015</v>
      </c>
      <c r="C1927">
        <v>4</v>
      </c>
      <c r="D1927">
        <v>10</v>
      </c>
      <c r="E1927">
        <v>6.6010419999999996</v>
      </c>
      <c r="F1927">
        <v>7.4489580000000002</v>
      </c>
      <c r="G1927">
        <v>7.1354170000000003</v>
      </c>
      <c r="H1927">
        <v>7.422917</v>
      </c>
      <c r="I1927">
        <v>8.170833</v>
      </c>
      <c r="J1927">
        <v>9.985417</v>
      </c>
      <c r="K1927" t="s">
        <v>34</v>
      </c>
      <c r="L1927" t="s">
        <v>34</v>
      </c>
      <c r="M1927" t="s">
        <v>34</v>
      </c>
      <c r="N1927" t="s">
        <v>34</v>
      </c>
      <c r="O1927" t="s">
        <v>34</v>
      </c>
      <c r="P1927" t="s">
        <v>34</v>
      </c>
    </row>
    <row r="1928" spans="1:16" x14ac:dyDescent="0.3">
      <c r="A1928">
        <v>42103</v>
      </c>
      <c r="B1928">
        <v>2015</v>
      </c>
      <c r="C1928">
        <v>4</v>
      </c>
      <c r="D1928">
        <v>11</v>
      </c>
      <c r="E1928">
        <v>6.6937499999999996</v>
      </c>
      <c r="F1928">
        <v>7.4895829999999997</v>
      </c>
      <c r="G1928">
        <v>7.0968749999999998</v>
      </c>
      <c r="H1928">
        <v>7.284211</v>
      </c>
      <c r="I1928">
        <v>7.8833330000000004</v>
      </c>
      <c r="J1928">
        <v>9.7718749999999996</v>
      </c>
      <c r="K1928" t="s">
        <v>34</v>
      </c>
      <c r="L1928" t="s">
        <v>34</v>
      </c>
      <c r="M1928" t="s">
        <v>34</v>
      </c>
      <c r="N1928" t="s">
        <v>34</v>
      </c>
      <c r="O1928" t="s">
        <v>34</v>
      </c>
      <c r="P1928" t="s">
        <v>34</v>
      </c>
    </row>
    <row r="1929" spans="1:16" x14ac:dyDescent="0.3">
      <c r="A1929">
        <v>42104</v>
      </c>
      <c r="B1929">
        <v>2015</v>
      </c>
      <c r="C1929">
        <v>4</v>
      </c>
      <c r="D1929">
        <v>12</v>
      </c>
      <c r="E1929">
        <v>6.3614579999999998</v>
      </c>
      <c r="F1929">
        <v>7.4312500000000004</v>
      </c>
      <c r="G1929">
        <v>6.5833329999999997</v>
      </c>
      <c r="H1929">
        <v>7.4552079999999998</v>
      </c>
      <c r="I1929">
        <v>8.2114580000000004</v>
      </c>
      <c r="J1929">
        <v>9.3364580000000004</v>
      </c>
      <c r="K1929" t="s">
        <v>34</v>
      </c>
      <c r="L1929" t="s">
        <v>34</v>
      </c>
      <c r="M1929" t="s">
        <v>34</v>
      </c>
      <c r="N1929" t="s">
        <v>34</v>
      </c>
      <c r="O1929" t="s">
        <v>34</v>
      </c>
      <c r="P1929" t="s">
        <v>34</v>
      </c>
    </row>
    <row r="1930" spans="1:16" x14ac:dyDescent="0.3">
      <c r="A1930">
        <v>42105</v>
      </c>
      <c r="B1930">
        <v>2015</v>
      </c>
      <c r="C1930">
        <v>4</v>
      </c>
      <c r="D1930">
        <v>13</v>
      </c>
      <c r="E1930">
        <v>6.4249999999999998</v>
      </c>
      <c r="F1930">
        <v>8.0208329999999997</v>
      </c>
      <c r="G1930">
        <v>6.5864580000000004</v>
      </c>
      <c r="H1930">
        <v>7.3125</v>
      </c>
      <c r="I1930">
        <v>7.702083</v>
      </c>
      <c r="J1930">
        <v>9.4333329999999993</v>
      </c>
      <c r="K1930" t="s">
        <v>34</v>
      </c>
      <c r="L1930" t="s">
        <v>34</v>
      </c>
      <c r="M1930" t="s">
        <v>34</v>
      </c>
      <c r="N1930" t="s">
        <v>34</v>
      </c>
      <c r="O1930" t="s">
        <v>34</v>
      </c>
      <c r="P1930" t="s">
        <v>34</v>
      </c>
    </row>
    <row r="1931" spans="1:16" x14ac:dyDescent="0.3">
      <c r="A1931">
        <v>42106</v>
      </c>
      <c r="B1931">
        <v>2015</v>
      </c>
      <c r="C1931">
        <v>4</v>
      </c>
      <c r="D1931">
        <v>14</v>
      </c>
      <c r="E1931">
        <v>5.7552079999999997</v>
      </c>
      <c r="F1931">
        <v>8.7114580000000004</v>
      </c>
      <c r="G1931">
        <v>5.782292</v>
      </c>
      <c r="H1931">
        <v>7.3395830000000002</v>
      </c>
      <c r="I1931">
        <v>7.4479170000000003</v>
      </c>
      <c r="J1931">
        <v>8.7604170000000003</v>
      </c>
      <c r="K1931" t="s">
        <v>34</v>
      </c>
      <c r="L1931" t="s">
        <v>34</v>
      </c>
      <c r="M1931" t="s">
        <v>34</v>
      </c>
      <c r="N1931" t="s">
        <v>34</v>
      </c>
      <c r="O1931" t="s">
        <v>34</v>
      </c>
      <c r="P1931" t="s">
        <v>34</v>
      </c>
    </row>
    <row r="1932" spans="1:16" x14ac:dyDescent="0.3">
      <c r="A1932">
        <v>42107</v>
      </c>
      <c r="B1932">
        <v>2015</v>
      </c>
      <c r="C1932">
        <v>4</v>
      </c>
      <c r="D1932">
        <v>15</v>
      </c>
      <c r="E1932">
        <v>6.016667</v>
      </c>
      <c r="F1932">
        <v>8.8000000000000007</v>
      </c>
      <c r="G1932">
        <v>6.0104170000000003</v>
      </c>
      <c r="H1932">
        <v>7.452083</v>
      </c>
      <c r="I1932">
        <v>8.1427080000000007</v>
      </c>
      <c r="J1932">
        <v>9.061458</v>
      </c>
      <c r="K1932" t="s">
        <v>34</v>
      </c>
      <c r="L1932" t="s">
        <v>34</v>
      </c>
      <c r="M1932" t="s">
        <v>34</v>
      </c>
      <c r="N1932" t="s">
        <v>34</v>
      </c>
      <c r="O1932" t="s">
        <v>34</v>
      </c>
      <c r="P1932" t="s">
        <v>34</v>
      </c>
    </row>
    <row r="1933" spans="1:16" x14ac:dyDescent="0.3">
      <c r="A1933">
        <v>42108</v>
      </c>
      <c r="B1933">
        <v>2015</v>
      </c>
      <c r="C1933">
        <v>4</v>
      </c>
      <c r="D1933">
        <v>16</v>
      </c>
      <c r="E1933">
        <v>6.266667</v>
      </c>
      <c r="F1933">
        <v>9.1020830000000004</v>
      </c>
      <c r="G1933">
        <v>6.4093749999999998</v>
      </c>
      <c r="H1933">
        <v>7.536842</v>
      </c>
      <c r="I1933">
        <v>8.3958329999999997</v>
      </c>
      <c r="J1933">
        <v>9.952083</v>
      </c>
      <c r="K1933" t="s">
        <v>34</v>
      </c>
      <c r="L1933" t="s">
        <v>34</v>
      </c>
      <c r="M1933" t="s">
        <v>34</v>
      </c>
      <c r="N1933" t="s">
        <v>34</v>
      </c>
      <c r="O1933" t="s">
        <v>34</v>
      </c>
      <c r="P1933" t="s">
        <v>34</v>
      </c>
    </row>
    <row r="1934" spans="1:16" x14ac:dyDescent="0.3">
      <c r="A1934">
        <v>42109</v>
      </c>
      <c r="B1934">
        <v>2015</v>
      </c>
      <c r="C1934">
        <v>4</v>
      </c>
      <c r="D1934">
        <v>17</v>
      </c>
      <c r="E1934">
        <v>7.0291670000000002</v>
      </c>
      <c r="F1934">
        <v>9.2249999999999996</v>
      </c>
      <c r="G1934">
        <v>7.4947920000000003</v>
      </c>
      <c r="H1934">
        <v>7.5968749999999998</v>
      </c>
      <c r="I1934">
        <v>9.1156249999999996</v>
      </c>
      <c r="J1934">
        <v>10.880208</v>
      </c>
      <c r="K1934" t="s">
        <v>34</v>
      </c>
      <c r="L1934" t="s">
        <v>34</v>
      </c>
      <c r="M1934" t="s">
        <v>34</v>
      </c>
      <c r="N1934" t="s">
        <v>34</v>
      </c>
      <c r="O1934" t="s">
        <v>34</v>
      </c>
      <c r="P1934" t="s">
        <v>34</v>
      </c>
    </row>
    <row r="1935" spans="1:16" x14ac:dyDescent="0.3">
      <c r="A1935">
        <v>42110</v>
      </c>
      <c r="B1935">
        <v>2015</v>
      </c>
      <c r="C1935">
        <v>4</v>
      </c>
      <c r="D1935">
        <v>18</v>
      </c>
      <c r="E1935">
        <v>7.453125</v>
      </c>
      <c r="F1935">
        <v>9.3822919999999996</v>
      </c>
      <c r="G1935">
        <v>8.1927079999999997</v>
      </c>
      <c r="H1935">
        <v>7.59375</v>
      </c>
      <c r="I1935">
        <v>9.3791670000000007</v>
      </c>
      <c r="J1935">
        <v>11.489583</v>
      </c>
      <c r="K1935" t="s">
        <v>34</v>
      </c>
      <c r="L1935" t="s">
        <v>34</v>
      </c>
      <c r="M1935" t="s">
        <v>34</v>
      </c>
      <c r="N1935" t="s">
        <v>34</v>
      </c>
      <c r="O1935" t="s">
        <v>34</v>
      </c>
      <c r="P1935" t="s">
        <v>34</v>
      </c>
    </row>
    <row r="1936" spans="1:16" x14ac:dyDescent="0.3">
      <c r="A1936">
        <v>42111</v>
      </c>
      <c r="B1936">
        <v>2015</v>
      </c>
      <c r="C1936">
        <v>4</v>
      </c>
      <c r="D1936">
        <v>19</v>
      </c>
      <c r="E1936">
        <v>7.4572919999999998</v>
      </c>
      <c r="F1936">
        <v>9.6781249999999996</v>
      </c>
      <c r="G1936">
        <v>8.2583330000000004</v>
      </c>
      <c r="H1936">
        <v>7.5916670000000002</v>
      </c>
      <c r="I1936">
        <v>9.25</v>
      </c>
      <c r="J1936">
        <v>11.614583</v>
      </c>
      <c r="K1936" t="s">
        <v>34</v>
      </c>
      <c r="L1936" t="s">
        <v>34</v>
      </c>
      <c r="M1936" t="s">
        <v>34</v>
      </c>
      <c r="N1936" t="s">
        <v>34</v>
      </c>
      <c r="O1936" t="s">
        <v>34</v>
      </c>
      <c r="P1936" t="s">
        <v>34</v>
      </c>
    </row>
    <row r="1937" spans="1:16" x14ac:dyDescent="0.3">
      <c r="A1937">
        <v>42112</v>
      </c>
      <c r="B1937">
        <v>2015</v>
      </c>
      <c r="C1937">
        <v>4</v>
      </c>
      <c r="D1937">
        <v>20</v>
      </c>
      <c r="E1937">
        <v>7.9739579999999997</v>
      </c>
      <c r="F1937">
        <v>9.4031249999999993</v>
      </c>
      <c r="G1937">
        <v>8.9250000000000007</v>
      </c>
      <c r="H1937">
        <v>7.6760419999999998</v>
      </c>
      <c r="I1937">
        <v>9.6010419999999996</v>
      </c>
      <c r="J1937">
        <v>11.488542000000001</v>
      </c>
      <c r="K1937" t="s">
        <v>34</v>
      </c>
      <c r="L1937" t="s">
        <v>34</v>
      </c>
      <c r="M1937" t="s">
        <v>34</v>
      </c>
      <c r="N1937" t="s">
        <v>34</v>
      </c>
      <c r="O1937" t="s">
        <v>34</v>
      </c>
      <c r="P1937" t="s">
        <v>34</v>
      </c>
    </row>
    <row r="1938" spans="1:16" x14ac:dyDescent="0.3">
      <c r="A1938">
        <v>42113</v>
      </c>
      <c r="B1938">
        <v>2015</v>
      </c>
      <c r="C1938">
        <v>4</v>
      </c>
      <c r="D1938">
        <v>21</v>
      </c>
      <c r="E1938">
        <v>8.2135420000000003</v>
      </c>
      <c r="F1938">
        <v>9.1770829999999997</v>
      </c>
      <c r="G1938">
        <v>9.2894740000000002</v>
      </c>
      <c r="H1938">
        <v>7.6635419999999996</v>
      </c>
      <c r="I1938">
        <v>9.6510420000000003</v>
      </c>
      <c r="J1938">
        <v>11.614583</v>
      </c>
      <c r="K1938" t="s">
        <v>34</v>
      </c>
      <c r="L1938" t="s">
        <v>34</v>
      </c>
      <c r="M1938" t="s">
        <v>34</v>
      </c>
      <c r="N1938" t="s">
        <v>34</v>
      </c>
      <c r="O1938" t="s">
        <v>34</v>
      </c>
      <c r="P1938" t="s">
        <v>34</v>
      </c>
    </row>
    <row r="1939" spans="1:16" x14ac:dyDescent="0.3">
      <c r="A1939">
        <v>42114</v>
      </c>
      <c r="B1939">
        <v>2015</v>
      </c>
      <c r="C1939">
        <v>4</v>
      </c>
      <c r="D1939">
        <v>22</v>
      </c>
      <c r="E1939">
        <v>7.7791670000000002</v>
      </c>
      <c r="F1939">
        <v>9.0072919999999996</v>
      </c>
      <c r="G1939">
        <v>8.6343750000000004</v>
      </c>
      <c r="H1939">
        <v>7.5666669999999998</v>
      </c>
      <c r="I1939">
        <v>9.4979169999999993</v>
      </c>
      <c r="J1939">
        <v>11.369792</v>
      </c>
      <c r="K1939" t="s">
        <v>34</v>
      </c>
      <c r="L1939" t="s">
        <v>34</v>
      </c>
      <c r="M1939" t="s">
        <v>34</v>
      </c>
      <c r="N1939" t="s">
        <v>34</v>
      </c>
      <c r="O1939" t="s">
        <v>34</v>
      </c>
      <c r="P1939" t="s">
        <v>34</v>
      </c>
    </row>
    <row r="1940" spans="1:16" x14ac:dyDescent="0.3">
      <c r="A1940">
        <v>42115</v>
      </c>
      <c r="B1940">
        <v>2015</v>
      </c>
      <c r="C1940">
        <v>4</v>
      </c>
      <c r="D1940">
        <v>23</v>
      </c>
      <c r="E1940">
        <v>6.7249999999999996</v>
      </c>
      <c r="F1940">
        <v>9.0833329999999997</v>
      </c>
      <c r="G1940">
        <v>7.2437500000000004</v>
      </c>
      <c r="H1940">
        <v>7.4010420000000003</v>
      </c>
      <c r="I1940">
        <v>8.1177080000000004</v>
      </c>
      <c r="J1940">
        <v>10.309374999999999</v>
      </c>
      <c r="K1940" t="s">
        <v>34</v>
      </c>
      <c r="L1940" t="s">
        <v>34</v>
      </c>
      <c r="M1940" t="s">
        <v>34</v>
      </c>
      <c r="N1940" t="s">
        <v>34</v>
      </c>
      <c r="O1940" t="s">
        <v>34</v>
      </c>
      <c r="P1940" t="s">
        <v>34</v>
      </c>
    </row>
    <row r="1941" spans="1:16" x14ac:dyDescent="0.3">
      <c r="A1941">
        <v>42116</v>
      </c>
      <c r="B1941">
        <v>2015</v>
      </c>
      <c r="C1941">
        <v>4</v>
      </c>
      <c r="D1941">
        <v>24</v>
      </c>
      <c r="E1941">
        <v>6.7479170000000002</v>
      </c>
      <c r="F1941">
        <v>8.9760419999999996</v>
      </c>
      <c r="G1941">
        <v>7.2145830000000002</v>
      </c>
      <c r="H1941">
        <v>7.4760419999999996</v>
      </c>
      <c r="I1941">
        <v>8.1468749999999996</v>
      </c>
      <c r="J1941">
        <v>9.359375</v>
      </c>
      <c r="K1941" t="s">
        <v>34</v>
      </c>
      <c r="L1941" t="s">
        <v>34</v>
      </c>
      <c r="M1941" t="s">
        <v>34</v>
      </c>
      <c r="N1941" t="s">
        <v>34</v>
      </c>
      <c r="O1941" t="s">
        <v>34</v>
      </c>
      <c r="P1941" t="s">
        <v>34</v>
      </c>
    </row>
    <row r="1942" spans="1:16" x14ac:dyDescent="0.3">
      <c r="A1942">
        <v>42117</v>
      </c>
      <c r="B1942">
        <v>2015</v>
      </c>
      <c r="C1942">
        <v>4</v>
      </c>
      <c r="D1942">
        <v>25</v>
      </c>
      <c r="E1942">
        <v>6.6479169999999996</v>
      </c>
      <c r="F1942">
        <v>9.1218749999999993</v>
      </c>
      <c r="G1942">
        <v>7.2697919999999998</v>
      </c>
      <c r="H1942">
        <v>7.5552080000000004</v>
      </c>
      <c r="I1942">
        <v>8.3663039999999995</v>
      </c>
      <c r="J1942">
        <v>9.920833</v>
      </c>
      <c r="K1942" t="s">
        <v>34</v>
      </c>
      <c r="L1942" t="s">
        <v>34</v>
      </c>
      <c r="M1942" t="s">
        <v>34</v>
      </c>
      <c r="N1942" t="s">
        <v>34</v>
      </c>
      <c r="O1942" t="s">
        <v>34</v>
      </c>
      <c r="P1942" t="s">
        <v>34</v>
      </c>
    </row>
    <row r="1943" spans="1:16" x14ac:dyDescent="0.3">
      <c r="A1943">
        <v>42118</v>
      </c>
      <c r="B1943">
        <v>2015</v>
      </c>
      <c r="C1943">
        <v>4</v>
      </c>
      <c r="D1943">
        <v>26</v>
      </c>
      <c r="E1943">
        <v>6.9645830000000002</v>
      </c>
      <c r="F1943">
        <v>9.0270829999999993</v>
      </c>
      <c r="G1943">
        <v>7.6052080000000002</v>
      </c>
      <c r="H1943">
        <v>7.6187500000000004</v>
      </c>
      <c r="I1943">
        <v>8.7218750000000007</v>
      </c>
      <c r="J1943">
        <v>10.071875</v>
      </c>
      <c r="K1943" t="s">
        <v>34</v>
      </c>
      <c r="L1943" t="s">
        <v>34</v>
      </c>
      <c r="M1943" t="s">
        <v>34</v>
      </c>
      <c r="N1943" t="s">
        <v>34</v>
      </c>
      <c r="O1943" t="s">
        <v>34</v>
      </c>
      <c r="P1943" t="s">
        <v>34</v>
      </c>
    </row>
    <row r="1944" spans="1:16" x14ac:dyDescent="0.3">
      <c r="A1944">
        <v>42119</v>
      </c>
      <c r="B1944">
        <v>2015</v>
      </c>
      <c r="C1944">
        <v>4</v>
      </c>
      <c r="D1944">
        <v>27</v>
      </c>
      <c r="E1944">
        <v>8</v>
      </c>
      <c r="F1944">
        <v>9.8364580000000004</v>
      </c>
      <c r="G1944">
        <v>8.7156249999999993</v>
      </c>
      <c r="H1944">
        <v>7.764583</v>
      </c>
      <c r="I1944">
        <v>9.7927079999999993</v>
      </c>
      <c r="J1944">
        <v>11.38125</v>
      </c>
      <c r="K1944" t="s">
        <v>34</v>
      </c>
      <c r="L1944" t="s">
        <v>34</v>
      </c>
      <c r="M1944" t="s">
        <v>34</v>
      </c>
      <c r="N1944" t="s">
        <v>34</v>
      </c>
      <c r="O1944" t="s">
        <v>34</v>
      </c>
      <c r="P1944" t="s">
        <v>34</v>
      </c>
    </row>
    <row r="1945" spans="1:16" x14ac:dyDescent="0.3">
      <c r="A1945">
        <v>42120</v>
      </c>
      <c r="B1945">
        <v>2015</v>
      </c>
      <c r="C1945">
        <v>4</v>
      </c>
      <c r="D1945">
        <v>28</v>
      </c>
      <c r="E1945">
        <v>8.2468749999999993</v>
      </c>
      <c r="F1945">
        <v>10.489583</v>
      </c>
      <c r="G1945">
        <v>9.5250000000000004</v>
      </c>
      <c r="H1945">
        <v>7.7114580000000004</v>
      </c>
      <c r="I1945">
        <v>10.032292</v>
      </c>
      <c r="J1945">
        <v>12.560416999999999</v>
      </c>
      <c r="K1945" t="s">
        <v>34</v>
      </c>
      <c r="L1945" t="s">
        <v>34</v>
      </c>
      <c r="M1945" t="s">
        <v>34</v>
      </c>
      <c r="N1945" t="s">
        <v>34</v>
      </c>
      <c r="O1945" t="s">
        <v>34</v>
      </c>
      <c r="P1945" t="s">
        <v>34</v>
      </c>
    </row>
    <row r="1946" spans="1:16" x14ac:dyDescent="0.3">
      <c r="A1946">
        <v>42121</v>
      </c>
      <c r="B1946">
        <v>2015</v>
      </c>
      <c r="C1946">
        <v>4</v>
      </c>
      <c r="D1946">
        <v>29</v>
      </c>
      <c r="E1946">
        <v>8.2322919999999993</v>
      </c>
      <c r="F1946">
        <v>10.165625</v>
      </c>
      <c r="G1946">
        <v>9.251042</v>
      </c>
      <c r="H1946">
        <v>7.7135420000000003</v>
      </c>
      <c r="I1946">
        <v>9.9489579999999993</v>
      </c>
      <c r="J1946">
        <v>12.179167</v>
      </c>
      <c r="K1946" t="s">
        <v>34</v>
      </c>
      <c r="L1946" t="s">
        <v>34</v>
      </c>
      <c r="M1946" t="s">
        <v>34</v>
      </c>
      <c r="N1946" t="s">
        <v>34</v>
      </c>
      <c r="O1946" t="s">
        <v>34</v>
      </c>
      <c r="P1946" t="s">
        <v>34</v>
      </c>
    </row>
    <row r="1947" spans="1:16" x14ac:dyDescent="0.3">
      <c r="A1947">
        <v>42122</v>
      </c>
      <c r="B1947">
        <v>2015</v>
      </c>
      <c r="C1947">
        <v>4</v>
      </c>
      <c r="D1947">
        <v>30</v>
      </c>
      <c r="E1947">
        <v>7.858333</v>
      </c>
      <c r="F1947">
        <v>10.596875000000001</v>
      </c>
      <c r="G1947">
        <v>8.6802080000000004</v>
      </c>
      <c r="H1947">
        <v>7.7084210000000004</v>
      </c>
      <c r="I1947">
        <v>9.7427080000000004</v>
      </c>
      <c r="J1947">
        <v>12.089582999999999</v>
      </c>
      <c r="K1947" t="s">
        <v>34</v>
      </c>
      <c r="L1947" t="s">
        <v>34</v>
      </c>
      <c r="M1947" t="s">
        <v>34</v>
      </c>
      <c r="N1947" t="s">
        <v>34</v>
      </c>
      <c r="O1947" t="s">
        <v>34</v>
      </c>
      <c r="P1947" t="s">
        <v>34</v>
      </c>
    </row>
    <row r="1948" spans="1:16" x14ac:dyDescent="0.3">
      <c r="A1948">
        <v>42123</v>
      </c>
      <c r="B1948">
        <v>2015</v>
      </c>
      <c r="C1948">
        <v>5</v>
      </c>
      <c r="D1948">
        <v>1</v>
      </c>
      <c r="E1948">
        <v>8.579167</v>
      </c>
      <c r="F1948">
        <v>10.835417</v>
      </c>
      <c r="G1948">
        <v>9.7239579999999997</v>
      </c>
      <c r="H1948">
        <v>7.6291669999999998</v>
      </c>
      <c r="I1948">
        <v>10.441667000000001</v>
      </c>
      <c r="J1948">
        <v>12.509375</v>
      </c>
      <c r="K1948" t="s">
        <v>34</v>
      </c>
      <c r="L1948" t="s">
        <v>34</v>
      </c>
      <c r="M1948" t="s">
        <v>34</v>
      </c>
      <c r="N1948" t="s">
        <v>34</v>
      </c>
      <c r="O1948" t="s">
        <v>34</v>
      </c>
      <c r="P1948" t="s">
        <v>34</v>
      </c>
    </row>
    <row r="1949" spans="1:16" x14ac:dyDescent="0.3">
      <c r="A1949">
        <v>42124</v>
      </c>
      <c r="B1949">
        <v>2015</v>
      </c>
      <c r="C1949">
        <v>5</v>
      </c>
      <c r="D1949">
        <v>2</v>
      </c>
      <c r="E1949">
        <v>8.8177079999999997</v>
      </c>
      <c r="F1949">
        <v>10.641667</v>
      </c>
      <c r="G1949">
        <v>10.138541999999999</v>
      </c>
      <c r="H1949">
        <v>7.6427079999999998</v>
      </c>
      <c r="I1949">
        <v>10.578125</v>
      </c>
      <c r="J1949">
        <v>13.065625000000001</v>
      </c>
      <c r="K1949" t="s">
        <v>34</v>
      </c>
      <c r="L1949" t="s">
        <v>34</v>
      </c>
      <c r="M1949" t="s">
        <v>34</v>
      </c>
      <c r="N1949" t="s">
        <v>34</v>
      </c>
      <c r="O1949" t="s">
        <v>34</v>
      </c>
      <c r="P1949" t="s">
        <v>34</v>
      </c>
    </row>
    <row r="1950" spans="1:16" x14ac:dyDescent="0.3">
      <c r="A1950">
        <v>42125</v>
      </c>
      <c r="B1950">
        <v>2015</v>
      </c>
      <c r="C1950">
        <v>5</v>
      </c>
      <c r="D1950">
        <v>3</v>
      </c>
      <c r="E1950">
        <v>8.7937499999999993</v>
      </c>
      <c r="F1950">
        <v>10.990625</v>
      </c>
      <c r="G1950">
        <v>10.1625</v>
      </c>
      <c r="H1950">
        <v>7.6666670000000003</v>
      </c>
      <c r="I1950">
        <v>10.533696000000001</v>
      </c>
      <c r="J1950">
        <v>12.985417</v>
      </c>
      <c r="K1950" t="s">
        <v>34</v>
      </c>
      <c r="L1950" t="s">
        <v>34</v>
      </c>
      <c r="M1950" t="s">
        <v>34</v>
      </c>
      <c r="N1950" t="s">
        <v>34</v>
      </c>
      <c r="O1950" t="s">
        <v>34</v>
      </c>
      <c r="P1950" t="s">
        <v>34</v>
      </c>
    </row>
    <row r="1951" spans="1:16" x14ac:dyDescent="0.3">
      <c r="A1951">
        <v>42126</v>
      </c>
      <c r="B1951">
        <v>2015</v>
      </c>
      <c r="C1951">
        <v>5</v>
      </c>
      <c r="D1951">
        <v>4</v>
      </c>
      <c r="E1951">
        <v>8.9239580000000007</v>
      </c>
      <c r="F1951">
        <v>10.844792</v>
      </c>
      <c r="G1951">
        <v>10.316667000000001</v>
      </c>
      <c r="H1951">
        <v>7.6927079999999997</v>
      </c>
      <c r="I1951">
        <v>10.463043000000001</v>
      </c>
      <c r="J1951">
        <v>12.353125</v>
      </c>
      <c r="K1951" t="s">
        <v>34</v>
      </c>
      <c r="L1951" t="s">
        <v>34</v>
      </c>
      <c r="M1951" t="s">
        <v>34</v>
      </c>
      <c r="N1951" t="s">
        <v>34</v>
      </c>
      <c r="O1951" t="s">
        <v>34</v>
      </c>
      <c r="P1951" t="s">
        <v>34</v>
      </c>
    </row>
    <row r="1952" spans="1:16" x14ac:dyDescent="0.3">
      <c r="A1952">
        <v>42127</v>
      </c>
      <c r="B1952">
        <v>2015</v>
      </c>
      <c r="C1952">
        <v>5</v>
      </c>
      <c r="D1952">
        <v>5</v>
      </c>
      <c r="E1952">
        <v>8.5395830000000004</v>
      </c>
      <c r="F1952">
        <v>10.05625</v>
      </c>
      <c r="G1952">
        <v>9.8635420000000007</v>
      </c>
      <c r="H1952">
        <v>7.75</v>
      </c>
      <c r="I1952">
        <v>10.248958</v>
      </c>
      <c r="J1952">
        <v>12.74375</v>
      </c>
      <c r="K1952" t="s">
        <v>34</v>
      </c>
      <c r="L1952" t="s">
        <v>34</v>
      </c>
      <c r="M1952" t="s">
        <v>34</v>
      </c>
      <c r="N1952" t="s">
        <v>34</v>
      </c>
      <c r="O1952" t="s">
        <v>34</v>
      </c>
      <c r="P1952" t="s">
        <v>34</v>
      </c>
    </row>
    <row r="1953" spans="1:16" x14ac:dyDescent="0.3">
      <c r="A1953">
        <v>42128</v>
      </c>
      <c r="B1953">
        <v>2015</v>
      </c>
      <c r="C1953">
        <v>5</v>
      </c>
      <c r="D1953">
        <v>6</v>
      </c>
      <c r="E1953">
        <v>7.9416669999999998</v>
      </c>
      <c r="F1953">
        <v>9.9656249999999993</v>
      </c>
      <c r="G1953">
        <v>8.936458</v>
      </c>
      <c r="H1953">
        <v>7.7385419999999998</v>
      </c>
      <c r="I1953">
        <v>9.5062499999999996</v>
      </c>
      <c r="J1953">
        <v>12.005208</v>
      </c>
      <c r="K1953" t="s">
        <v>34</v>
      </c>
      <c r="L1953" t="s">
        <v>34</v>
      </c>
      <c r="M1953" t="s">
        <v>34</v>
      </c>
      <c r="N1953" t="s">
        <v>34</v>
      </c>
      <c r="O1953" t="s">
        <v>34</v>
      </c>
      <c r="P1953" t="s">
        <v>34</v>
      </c>
    </row>
    <row r="1954" spans="1:16" x14ac:dyDescent="0.3">
      <c r="A1954">
        <v>42129</v>
      </c>
      <c r="B1954">
        <v>2015</v>
      </c>
      <c r="C1954">
        <v>5</v>
      </c>
      <c r="D1954">
        <v>7</v>
      </c>
      <c r="E1954">
        <v>7.8218750000000004</v>
      </c>
      <c r="F1954">
        <v>10.851042</v>
      </c>
      <c r="G1954">
        <v>8.3614580000000007</v>
      </c>
      <c r="H1954">
        <v>7.7937500000000002</v>
      </c>
      <c r="I1954">
        <v>9.7347830000000002</v>
      </c>
      <c r="J1954">
        <v>11.886457999999999</v>
      </c>
      <c r="K1954" t="s">
        <v>34</v>
      </c>
      <c r="L1954" t="s">
        <v>34</v>
      </c>
      <c r="M1954" t="s">
        <v>34</v>
      </c>
      <c r="N1954" t="s">
        <v>34</v>
      </c>
      <c r="O1954" t="s">
        <v>34</v>
      </c>
      <c r="P1954" t="s">
        <v>34</v>
      </c>
    </row>
    <row r="1955" spans="1:16" x14ac:dyDescent="0.3">
      <c r="A1955">
        <v>42130</v>
      </c>
      <c r="B1955">
        <v>2015</v>
      </c>
      <c r="C1955">
        <v>5</v>
      </c>
      <c r="D1955">
        <v>8</v>
      </c>
      <c r="E1955">
        <v>8.3677080000000004</v>
      </c>
      <c r="F1955">
        <v>11.209375</v>
      </c>
      <c r="G1955">
        <v>9.2624999999999993</v>
      </c>
      <c r="H1955">
        <v>7.829167</v>
      </c>
      <c r="I1955">
        <v>10.34375</v>
      </c>
      <c r="J1955">
        <v>12.617708</v>
      </c>
      <c r="K1955" t="s">
        <v>34</v>
      </c>
      <c r="L1955" t="s">
        <v>34</v>
      </c>
      <c r="M1955" t="s">
        <v>34</v>
      </c>
      <c r="N1955" t="s">
        <v>34</v>
      </c>
      <c r="O1955" t="s">
        <v>34</v>
      </c>
      <c r="P1955" t="s">
        <v>34</v>
      </c>
    </row>
    <row r="1956" spans="1:16" x14ac:dyDescent="0.3">
      <c r="A1956">
        <v>42131</v>
      </c>
      <c r="B1956">
        <v>2015</v>
      </c>
      <c r="C1956">
        <v>5</v>
      </c>
      <c r="D1956">
        <v>9</v>
      </c>
      <c r="E1956">
        <v>8.7677080000000007</v>
      </c>
      <c r="F1956">
        <v>10.535417000000001</v>
      </c>
      <c r="G1956">
        <v>10.15</v>
      </c>
      <c r="H1956">
        <v>7.8708330000000002</v>
      </c>
      <c r="I1956">
        <v>10.660417000000001</v>
      </c>
      <c r="J1956">
        <v>13.463542</v>
      </c>
      <c r="K1956" t="s">
        <v>34</v>
      </c>
      <c r="L1956" t="s">
        <v>34</v>
      </c>
      <c r="M1956" t="s">
        <v>34</v>
      </c>
      <c r="N1956" t="s">
        <v>34</v>
      </c>
      <c r="O1956" t="s">
        <v>34</v>
      </c>
      <c r="P1956" t="s">
        <v>34</v>
      </c>
    </row>
    <row r="1957" spans="1:16" x14ac:dyDescent="0.3">
      <c r="A1957">
        <v>42132</v>
      </c>
      <c r="B1957">
        <v>2015</v>
      </c>
      <c r="C1957">
        <v>5</v>
      </c>
      <c r="D1957">
        <v>10</v>
      </c>
      <c r="E1957">
        <v>8.984375</v>
      </c>
      <c r="F1957">
        <v>10.310416999999999</v>
      </c>
      <c r="G1957">
        <v>10.695833</v>
      </c>
      <c r="H1957">
        <v>7.8697920000000003</v>
      </c>
      <c r="I1957">
        <v>10.641667</v>
      </c>
      <c r="J1957">
        <v>13.648958</v>
      </c>
      <c r="K1957" t="s">
        <v>34</v>
      </c>
      <c r="L1957" t="s">
        <v>34</v>
      </c>
      <c r="M1957" t="s">
        <v>34</v>
      </c>
      <c r="N1957" t="s">
        <v>34</v>
      </c>
      <c r="O1957" t="s">
        <v>34</v>
      </c>
      <c r="P1957" t="s">
        <v>34</v>
      </c>
    </row>
    <row r="1958" spans="1:16" x14ac:dyDescent="0.3">
      <c r="A1958">
        <v>42133</v>
      </c>
      <c r="B1958">
        <v>2015</v>
      </c>
      <c r="C1958">
        <v>5</v>
      </c>
      <c r="D1958">
        <v>11</v>
      </c>
      <c r="E1958">
        <v>8.3406249999999993</v>
      </c>
      <c r="F1958">
        <v>11.051042000000001</v>
      </c>
      <c r="G1958">
        <v>10.222917000000001</v>
      </c>
      <c r="H1958">
        <v>7.7781250000000002</v>
      </c>
      <c r="I1958">
        <v>9.6135420000000007</v>
      </c>
      <c r="J1958">
        <v>12.436458</v>
      </c>
      <c r="K1958" t="s">
        <v>34</v>
      </c>
      <c r="L1958" t="s">
        <v>34</v>
      </c>
      <c r="M1958" t="s">
        <v>34</v>
      </c>
      <c r="N1958" t="s">
        <v>34</v>
      </c>
      <c r="O1958" t="s">
        <v>34</v>
      </c>
      <c r="P1958" t="s">
        <v>34</v>
      </c>
    </row>
    <row r="1959" spans="1:16" x14ac:dyDescent="0.3">
      <c r="A1959">
        <v>42134</v>
      </c>
      <c r="B1959">
        <v>2015</v>
      </c>
      <c r="C1959">
        <v>5</v>
      </c>
      <c r="D1959">
        <v>12</v>
      </c>
      <c r="E1959">
        <v>7.672917</v>
      </c>
      <c r="F1959">
        <v>11.409375000000001</v>
      </c>
      <c r="G1959">
        <v>9.014583</v>
      </c>
      <c r="H1959">
        <v>7.7896910000000004</v>
      </c>
      <c r="I1959">
        <v>9.2406249999999996</v>
      </c>
      <c r="J1959">
        <v>10.841666999999999</v>
      </c>
      <c r="K1959" t="s">
        <v>34</v>
      </c>
      <c r="L1959" t="s">
        <v>34</v>
      </c>
      <c r="M1959" t="s">
        <v>34</v>
      </c>
      <c r="N1959" t="s">
        <v>34</v>
      </c>
      <c r="O1959" t="s">
        <v>34</v>
      </c>
      <c r="P1959" t="s">
        <v>34</v>
      </c>
    </row>
    <row r="1960" spans="1:16" x14ac:dyDescent="0.3">
      <c r="A1960">
        <v>42135</v>
      </c>
      <c r="B1960">
        <v>2015</v>
      </c>
      <c r="C1960">
        <v>5</v>
      </c>
      <c r="D1960">
        <v>13</v>
      </c>
      <c r="E1960">
        <v>7.7458330000000002</v>
      </c>
      <c r="F1960">
        <v>11.137499999999999</v>
      </c>
      <c r="G1960">
        <v>9.110417</v>
      </c>
      <c r="H1960">
        <v>7.860417</v>
      </c>
      <c r="I1960">
        <v>9.6543480000000006</v>
      </c>
      <c r="J1960">
        <v>11.106249999999999</v>
      </c>
      <c r="K1960" t="s">
        <v>34</v>
      </c>
      <c r="L1960" t="s">
        <v>34</v>
      </c>
      <c r="M1960" t="s">
        <v>34</v>
      </c>
      <c r="N1960" t="s">
        <v>34</v>
      </c>
      <c r="O1960" t="s">
        <v>34</v>
      </c>
      <c r="P1960" t="s">
        <v>34</v>
      </c>
    </row>
    <row r="1961" spans="1:16" x14ac:dyDescent="0.3">
      <c r="A1961">
        <v>42136</v>
      </c>
      <c r="B1961">
        <v>2015</v>
      </c>
      <c r="C1961">
        <v>5</v>
      </c>
      <c r="D1961">
        <v>14</v>
      </c>
      <c r="E1961">
        <v>7.9979170000000002</v>
      </c>
      <c r="F1961">
        <v>11.263541999999999</v>
      </c>
      <c r="G1961">
        <v>9.2916670000000003</v>
      </c>
      <c r="H1961">
        <v>7.876042</v>
      </c>
      <c r="I1961">
        <v>9.8614580000000007</v>
      </c>
      <c r="J1961">
        <v>11.929167</v>
      </c>
      <c r="K1961" t="s">
        <v>34</v>
      </c>
      <c r="L1961" t="s">
        <v>34</v>
      </c>
      <c r="M1961" t="s">
        <v>34</v>
      </c>
      <c r="N1961" t="s">
        <v>34</v>
      </c>
      <c r="O1961" t="s">
        <v>34</v>
      </c>
      <c r="P1961" t="s">
        <v>34</v>
      </c>
    </row>
    <row r="1962" spans="1:16" x14ac:dyDescent="0.3">
      <c r="A1962">
        <v>42137</v>
      </c>
      <c r="B1962">
        <v>2015</v>
      </c>
      <c r="C1962">
        <v>5</v>
      </c>
      <c r="D1962">
        <v>15</v>
      </c>
      <c r="E1962">
        <v>8.1187500000000004</v>
      </c>
      <c r="F1962">
        <v>11.168749999999999</v>
      </c>
      <c r="G1962">
        <v>9.5749999999999993</v>
      </c>
      <c r="H1962">
        <v>7.8552080000000002</v>
      </c>
      <c r="I1962">
        <v>9.5739579999999993</v>
      </c>
      <c r="J1962">
        <v>11.583333</v>
      </c>
      <c r="K1962" t="s">
        <v>34</v>
      </c>
      <c r="L1962" t="s">
        <v>34</v>
      </c>
      <c r="M1962" t="s">
        <v>34</v>
      </c>
      <c r="N1962" t="s">
        <v>34</v>
      </c>
      <c r="O1962" t="s">
        <v>34</v>
      </c>
      <c r="P1962" t="s">
        <v>34</v>
      </c>
    </row>
    <row r="1963" spans="1:16" x14ac:dyDescent="0.3">
      <c r="A1963">
        <v>42138</v>
      </c>
      <c r="B1963">
        <v>2015</v>
      </c>
      <c r="C1963">
        <v>5</v>
      </c>
      <c r="D1963">
        <v>16</v>
      </c>
      <c r="E1963">
        <v>8.047917</v>
      </c>
      <c r="F1963">
        <v>11.020833</v>
      </c>
      <c r="G1963">
        <v>9.4489579999999993</v>
      </c>
      <c r="H1963">
        <v>7.8718750000000002</v>
      </c>
      <c r="I1963">
        <v>9.545833</v>
      </c>
      <c r="J1963">
        <v>11.230207999999999</v>
      </c>
      <c r="K1963" t="s">
        <v>34</v>
      </c>
      <c r="L1963" t="s">
        <v>34</v>
      </c>
      <c r="M1963" t="s">
        <v>34</v>
      </c>
      <c r="N1963" t="s">
        <v>34</v>
      </c>
      <c r="O1963" t="s">
        <v>34</v>
      </c>
      <c r="P1963" t="s">
        <v>34</v>
      </c>
    </row>
    <row r="1964" spans="1:16" x14ac:dyDescent="0.3">
      <c r="A1964">
        <v>42139</v>
      </c>
      <c r="B1964">
        <v>2015</v>
      </c>
      <c r="C1964">
        <v>5</v>
      </c>
      <c r="D1964">
        <v>17</v>
      </c>
      <c r="E1964">
        <v>8.6281250000000007</v>
      </c>
      <c r="F1964">
        <v>10.867708</v>
      </c>
      <c r="G1964">
        <v>10.117708</v>
      </c>
      <c r="H1964">
        <v>7.9791670000000003</v>
      </c>
      <c r="I1964">
        <v>10.476042</v>
      </c>
      <c r="J1964">
        <v>12.529166999999999</v>
      </c>
      <c r="K1964" t="s">
        <v>34</v>
      </c>
      <c r="L1964" t="s">
        <v>34</v>
      </c>
      <c r="M1964" t="s">
        <v>34</v>
      </c>
      <c r="N1964" t="s">
        <v>34</v>
      </c>
      <c r="O1964" t="s">
        <v>34</v>
      </c>
      <c r="P1964" t="s">
        <v>34</v>
      </c>
    </row>
    <row r="1965" spans="1:16" x14ac:dyDescent="0.3">
      <c r="A1965">
        <v>42140</v>
      </c>
      <c r="B1965">
        <v>2015</v>
      </c>
      <c r="C1965">
        <v>5</v>
      </c>
      <c r="D1965">
        <v>18</v>
      </c>
      <c r="E1965">
        <v>8.7208330000000007</v>
      </c>
      <c r="F1965">
        <v>10.846875000000001</v>
      </c>
      <c r="G1965">
        <v>10.709375</v>
      </c>
      <c r="H1965">
        <v>7.9770830000000004</v>
      </c>
      <c r="I1965">
        <v>10.569792</v>
      </c>
      <c r="J1965">
        <v>13.497916999999999</v>
      </c>
      <c r="K1965" t="s">
        <v>34</v>
      </c>
      <c r="L1965" t="s">
        <v>34</v>
      </c>
      <c r="M1965" t="s">
        <v>34</v>
      </c>
      <c r="N1965" t="s">
        <v>34</v>
      </c>
      <c r="O1965" t="s">
        <v>34</v>
      </c>
      <c r="P1965" t="s">
        <v>34</v>
      </c>
    </row>
    <row r="1966" spans="1:16" x14ac:dyDescent="0.3">
      <c r="A1966">
        <v>42141</v>
      </c>
      <c r="B1966">
        <v>2015</v>
      </c>
      <c r="C1966">
        <v>5</v>
      </c>
      <c r="D1966">
        <v>19</v>
      </c>
      <c r="E1966">
        <v>8.936458</v>
      </c>
      <c r="F1966">
        <v>10.426042000000001</v>
      </c>
      <c r="G1966">
        <v>10.995832999999999</v>
      </c>
      <c r="H1966">
        <v>7.9291669999999996</v>
      </c>
      <c r="I1966">
        <v>10.268750000000001</v>
      </c>
      <c r="J1966">
        <v>12.736458000000001</v>
      </c>
      <c r="K1966" t="s">
        <v>34</v>
      </c>
      <c r="L1966" t="s">
        <v>34</v>
      </c>
      <c r="M1966" t="s">
        <v>34</v>
      </c>
      <c r="N1966" t="s">
        <v>34</v>
      </c>
      <c r="O1966" t="s">
        <v>34</v>
      </c>
      <c r="P1966" t="s">
        <v>34</v>
      </c>
    </row>
    <row r="1967" spans="1:16" x14ac:dyDescent="0.3">
      <c r="A1967">
        <v>42142</v>
      </c>
      <c r="B1967">
        <v>2015</v>
      </c>
      <c r="C1967">
        <v>5</v>
      </c>
      <c r="D1967">
        <v>20</v>
      </c>
      <c r="E1967">
        <v>9.1125000000000007</v>
      </c>
      <c r="F1967">
        <v>10.407292</v>
      </c>
      <c r="G1967">
        <v>11.389583</v>
      </c>
      <c r="H1967">
        <v>7.9885419999999998</v>
      </c>
      <c r="I1967">
        <v>10.638541999999999</v>
      </c>
      <c r="J1967">
        <v>12.696875</v>
      </c>
      <c r="K1967" t="s">
        <v>34</v>
      </c>
      <c r="L1967" t="s">
        <v>34</v>
      </c>
      <c r="M1967" t="s">
        <v>34</v>
      </c>
      <c r="N1967" t="s">
        <v>34</v>
      </c>
      <c r="O1967" t="s">
        <v>34</v>
      </c>
      <c r="P1967" t="s">
        <v>34</v>
      </c>
    </row>
    <row r="1968" spans="1:16" x14ac:dyDescent="0.3">
      <c r="A1968">
        <v>42143</v>
      </c>
      <c r="B1968">
        <v>2015</v>
      </c>
      <c r="C1968">
        <v>5</v>
      </c>
      <c r="D1968">
        <v>21</v>
      </c>
      <c r="E1968">
        <v>9.2270830000000004</v>
      </c>
      <c r="F1968">
        <v>10.994792</v>
      </c>
      <c r="G1968">
        <v>11.759375</v>
      </c>
      <c r="H1968">
        <v>8.0052079999999997</v>
      </c>
      <c r="I1968">
        <v>10.790625</v>
      </c>
      <c r="J1968">
        <v>13.597917000000001</v>
      </c>
      <c r="K1968" t="s">
        <v>34</v>
      </c>
      <c r="L1968" t="s">
        <v>34</v>
      </c>
      <c r="M1968" t="s">
        <v>34</v>
      </c>
      <c r="N1968" t="s">
        <v>34</v>
      </c>
      <c r="O1968" t="s">
        <v>34</v>
      </c>
      <c r="P1968" t="s">
        <v>34</v>
      </c>
    </row>
    <row r="1969" spans="1:16" x14ac:dyDescent="0.3">
      <c r="A1969">
        <v>42144</v>
      </c>
      <c r="B1969">
        <v>2015</v>
      </c>
      <c r="C1969">
        <v>5</v>
      </c>
      <c r="D1969">
        <v>22</v>
      </c>
      <c r="E1969">
        <v>9.0531249999999996</v>
      </c>
      <c r="F1969">
        <v>10.534375000000001</v>
      </c>
      <c r="G1969">
        <v>11.336458</v>
      </c>
      <c r="H1969">
        <v>7.938542</v>
      </c>
      <c r="I1969">
        <v>10.229167</v>
      </c>
      <c r="J1969">
        <v>12.611458000000001</v>
      </c>
      <c r="K1969" t="s">
        <v>34</v>
      </c>
      <c r="L1969" t="s">
        <v>34</v>
      </c>
      <c r="M1969" t="s">
        <v>34</v>
      </c>
      <c r="N1969" t="s">
        <v>34</v>
      </c>
      <c r="O1969" t="s">
        <v>34</v>
      </c>
      <c r="P1969" t="s">
        <v>34</v>
      </c>
    </row>
    <row r="1970" spans="1:16" x14ac:dyDescent="0.3">
      <c r="A1970">
        <v>42145</v>
      </c>
      <c r="B1970">
        <v>2015</v>
      </c>
      <c r="C1970">
        <v>5</v>
      </c>
      <c r="D1970">
        <v>23</v>
      </c>
      <c r="E1970">
        <v>8.8520830000000004</v>
      </c>
      <c r="F1970">
        <v>10.538542</v>
      </c>
      <c r="G1970">
        <v>10.757292</v>
      </c>
      <c r="H1970">
        <v>7.9572919999999998</v>
      </c>
      <c r="I1970">
        <v>9.9510419999999993</v>
      </c>
      <c r="J1970">
        <v>11.901042</v>
      </c>
      <c r="K1970" t="s">
        <v>34</v>
      </c>
      <c r="L1970" t="s">
        <v>34</v>
      </c>
      <c r="M1970" t="s">
        <v>34</v>
      </c>
      <c r="N1970" t="s">
        <v>34</v>
      </c>
      <c r="O1970" t="s">
        <v>34</v>
      </c>
      <c r="P1970" t="s">
        <v>34</v>
      </c>
    </row>
    <row r="1971" spans="1:16" x14ac:dyDescent="0.3">
      <c r="A1971">
        <v>42146</v>
      </c>
      <c r="B1971">
        <v>2015</v>
      </c>
      <c r="C1971">
        <v>5</v>
      </c>
      <c r="D1971">
        <v>24</v>
      </c>
      <c r="E1971">
        <v>9.1624999999999996</v>
      </c>
      <c r="F1971">
        <v>10.701041999999999</v>
      </c>
      <c r="G1971">
        <v>11.015625</v>
      </c>
      <c r="H1971">
        <v>7.9822920000000002</v>
      </c>
      <c r="I1971">
        <v>10.283333000000001</v>
      </c>
      <c r="J1971">
        <v>12.529166999999999</v>
      </c>
      <c r="K1971" t="s">
        <v>34</v>
      </c>
      <c r="L1971" t="s">
        <v>34</v>
      </c>
      <c r="M1971" t="s">
        <v>34</v>
      </c>
      <c r="N1971" t="s">
        <v>34</v>
      </c>
      <c r="O1971" t="s">
        <v>34</v>
      </c>
      <c r="P1971" t="s">
        <v>34</v>
      </c>
    </row>
    <row r="1972" spans="1:16" x14ac:dyDescent="0.3">
      <c r="A1972">
        <v>42147</v>
      </c>
      <c r="B1972">
        <v>2015</v>
      </c>
      <c r="C1972">
        <v>5</v>
      </c>
      <c r="D1972">
        <v>25</v>
      </c>
      <c r="E1972">
        <v>9.7166669999999993</v>
      </c>
      <c r="F1972">
        <v>10.967708</v>
      </c>
      <c r="G1972">
        <v>11.514583</v>
      </c>
      <c r="H1972">
        <v>8.063542</v>
      </c>
      <c r="I1972">
        <v>11.347917000000001</v>
      </c>
      <c r="J1972">
        <v>13.534375000000001</v>
      </c>
      <c r="K1972" t="s">
        <v>34</v>
      </c>
      <c r="L1972" t="s">
        <v>34</v>
      </c>
      <c r="M1972" t="s">
        <v>34</v>
      </c>
      <c r="N1972" t="s">
        <v>34</v>
      </c>
      <c r="O1972" t="s">
        <v>34</v>
      </c>
      <c r="P1972" t="s">
        <v>34</v>
      </c>
    </row>
    <row r="1973" spans="1:16" x14ac:dyDescent="0.3">
      <c r="A1973">
        <v>42148</v>
      </c>
      <c r="B1973">
        <v>2015</v>
      </c>
      <c r="C1973">
        <v>5</v>
      </c>
      <c r="D1973">
        <v>26</v>
      </c>
      <c r="E1973">
        <v>9.6656250000000004</v>
      </c>
      <c r="F1973">
        <v>11.538542</v>
      </c>
      <c r="G1973">
        <v>11.701041999999999</v>
      </c>
      <c r="H1973">
        <v>8.1052079999999993</v>
      </c>
      <c r="I1973">
        <v>11.511457999999999</v>
      </c>
      <c r="J1973">
        <v>14.378125000000001</v>
      </c>
      <c r="K1973" t="s">
        <v>34</v>
      </c>
      <c r="L1973" t="s">
        <v>34</v>
      </c>
      <c r="M1973" t="s">
        <v>34</v>
      </c>
      <c r="N1973" t="s">
        <v>34</v>
      </c>
      <c r="O1973" t="s">
        <v>34</v>
      </c>
      <c r="P1973" t="s">
        <v>34</v>
      </c>
    </row>
    <row r="1974" spans="1:16" x14ac:dyDescent="0.3">
      <c r="A1974">
        <v>42149</v>
      </c>
      <c r="B1974">
        <v>2015</v>
      </c>
      <c r="C1974">
        <v>5</v>
      </c>
      <c r="D1974">
        <v>27</v>
      </c>
      <c r="E1974">
        <v>9.922917</v>
      </c>
      <c r="F1974">
        <v>12.260417</v>
      </c>
      <c r="G1974">
        <v>11.910526000000001</v>
      </c>
      <c r="H1974">
        <v>8.1614579999999997</v>
      </c>
      <c r="I1974">
        <v>11.752083000000001</v>
      </c>
      <c r="J1974">
        <v>14.941667000000001</v>
      </c>
      <c r="K1974" t="s">
        <v>34</v>
      </c>
      <c r="L1974" t="s">
        <v>34</v>
      </c>
      <c r="M1974" t="s">
        <v>34</v>
      </c>
      <c r="N1974" t="s">
        <v>34</v>
      </c>
      <c r="O1974" t="s">
        <v>34</v>
      </c>
      <c r="P1974" t="s">
        <v>34</v>
      </c>
    </row>
    <row r="1975" spans="1:16" x14ac:dyDescent="0.3">
      <c r="A1975">
        <v>42150</v>
      </c>
      <c r="B1975">
        <v>2015</v>
      </c>
      <c r="C1975">
        <v>5</v>
      </c>
      <c r="D1975">
        <v>28</v>
      </c>
      <c r="E1975">
        <v>10.410417000000001</v>
      </c>
      <c r="F1975">
        <v>12.661458</v>
      </c>
      <c r="G1975">
        <v>12.81875</v>
      </c>
      <c r="H1975">
        <v>8.1927079999999997</v>
      </c>
      <c r="I1975">
        <v>12.286458</v>
      </c>
      <c r="J1975">
        <v>15.488542000000001</v>
      </c>
      <c r="K1975" t="s">
        <v>34</v>
      </c>
      <c r="L1975" t="s">
        <v>34</v>
      </c>
      <c r="M1975" t="s">
        <v>34</v>
      </c>
      <c r="N1975" t="s">
        <v>34</v>
      </c>
      <c r="O1975" t="s">
        <v>34</v>
      </c>
      <c r="P1975" t="s">
        <v>34</v>
      </c>
    </row>
    <row r="1976" spans="1:16" x14ac:dyDescent="0.3">
      <c r="A1976">
        <v>42151</v>
      </c>
      <c r="B1976">
        <v>2015</v>
      </c>
      <c r="C1976">
        <v>5</v>
      </c>
      <c r="D1976">
        <v>29</v>
      </c>
      <c r="E1976">
        <v>10.830208000000001</v>
      </c>
      <c r="F1976">
        <v>12.819792</v>
      </c>
      <c r="G1976">
        <v>13.823957999999999</v>
      </c>
      <c r="H1976">
        <v>8.1968750000000004</v>
      </c>
      <c r="I1976">
        <v>12.507292</v>
      </c>
      <c r="J1976">
        <v>16.078125</v>
      </c>
      <c r="K1976" t="s">
        <v>34</v>
      </c>
      <c r="L1976" t="s">
        <v>34</v>
      </c>
      <c r="M1976" t="s">
        <v>34</v>
      </c>
      <c r="N1976" t="s">
        <v>34</v>
      </c>
      <c r="O1976" t="s">
        <v>34</v>
      </c>
      <c r="P1976" t="s">
        <v>34</v>
      </c>
    </row>
    <row r="1977" spans="1:16" x14ac:dyDescent="0.3">
      <c r="A1977">
        <v>42152</v>
      </c>
      <c r="B1977">
        <v>2015</v>
      </c>
      <c r="C1977">
        <v>5</v>
      </c>
      <c r="D1977">
        <v>30</v>
      </c>
      <c r="E1977">
        <v>11.130208</v>
      </c>
      <c r="F1977">
        <v>12.764583</v>
      </c>
      <c r="G1977">
        <v>14.716666999999999</v>
      </c>
      <c r="H1977">
        <v>8.2281250000000004</v>
      </c>
      <c r="I1977">
        <v>12.748958</v>
      </c>
      <c r="J1977">
        <v>16.140625</v>
      </c>
      <c r="K1977" t="s">
        <v>34</v>
      </c>
      <c r="L1977" t="s">
        <v>34</v>
      </c>
      <c r="M1977" t="s">
        <v>34</v>
      </c>
      <c r="N1977" t="s">
        <v>34</v>
      </c>
      <c r="O1977" t="s">
        <v>34</v>
      </c>
      <c r="P1977" t="s">
        <v>34</v>
      </c>
    </row>
    <row r="1978" spans="1:16" x14ac:dyDescent="0.3">
      <c r="A1978">
        <v>42153</v>
      </c>
      <c r="B1978">
        <v>2015</v>
      </c>
      <c r="C1978">
        <v>5</v>
      </c>
      <c r="D1978">
        <v>31</v>
      </c>
      <c r="E1978">
        <v>10.891667</v>
      </c>
      <c r="F1978">
        <v>13.289583</v>
      </c>
      <c r="G1978">
        <v>14.802083</v>
      </c>
      <c r="H1978">
        <v>8.1937499999999996</v>
      </c>
      <c r="I1978">
        <v>12.419791999999999</v>
      </c>
      <c r="J1978">
        <v>16.248957999999998</v>
      </c>
      <c r="K1978" t="s">
        <v>34</v>
      </c>
      <c r="L1978" t="s">
        <v>34</v>
      </c>
      <c r="M1978" t="s">
        <v>34</v>
      </c>
      <c r="N1978" t="s">
        <v>34</v>
      </c>
      <c r="O1978" t="s">
        <v>34</v>
      </c>
      <c r="P1978" t="s">
        <v>34</v>
      </c>
    </row>
    <row r="1979" spans="1:16" x14ac:dyDescent="0.3">
      <c r="A1979">
        <v>42154</v>
      </c>
      <c r="B1979">
        <v>2015</v>
      </c>
      <c r="C1979">
        <v>6</v>
      </c>
      <c r="D1979">
        <v>1</v>
      </c>
      <c r="E1979">
        <v>10.465624999999999</v>
      </c>
      <c r="F1979">
        <v>13.055208</v>
      </c>
      <c r="G1979">
        <v>14.191667000000001</v>
      </c>
      <c r="H1979">
        <v>8.1739580000000007</v>
      </c>
      <c r="I1979">
        <v>11.824999999999999</v>
      </c>
      <c r="J1979">
        <v>14.835417</v>
      </c>
      <c r="K1979" t="s">
        <v>34</v>
      </c>
      <c r="L1979" t="s">
        <v>34</v>
      </c>
      <c r="M1979" t="s">
        <v>34</v>
      </c>
      <c r="N1979" t="s">
        <v>34</v>
      </c>
      <c r="O1979" t="s">
        <v>34</v>
      </c>
      <c r="P1979" t="s">
        <v>34</v>
      </c>
    </row>
    <row r="1980" spans="1:16" x14ac:dyDescent="0.3">
      <c r="A1980">
        <v>42155</v>
      </c>
      <c r="B1980">
        <v>2015</v>
      </c>
      <c r="C1980">
        <v>6</v>
      </c>
      <c r="D1980">
        <v>2</v>
      </c>
      <c r="E1980">
        <v>9.7572919999999996</v>
      </c>
      <c r="F1980">
        <v>13.288542</v>
      </c>
      <c r="G1980">
        <v>12.932292</v>
      </c>
      <c r="H1980">
        <v>8.1750000000000007</v>
      </c>
      <c r="I1980">
        <v>11.321875</v>
      </c>
      <c r="J1980">
        <v>13.789583</v>
      </c>
      <c r="K1980" t="s">
        <v>34</v>
      </c>
      <c r="L1980" t="s">
        <v>34</v>
      </c>
      <c r="M1980" t="s">
        <v>34</v>
      </c>
      <c r="N1980" t="s">
        <v>34</v>
      </c>
      <c r="O1980" t="s">
        <v>34</v>
      </c>
      <c r="P1980" t="s">
        <v>34</v>
      </c>
    </row>
    <row r="1981" spans="1:16" x14ac:dyDescent="0.3">
      <c r="A1981">
        <v>42156</v>
      </c>
      <c r="B1981">
        <v>2015</v>
      </c>
      <c r="C1981">
        <v>6</v>
      </c>
      <c r="D1981">
        <v>3</v>
      </c>
      <c r="E1981">
        <v>9.6270830000000007</v>
      </c>
      <c r="F1981">
        <v>13.3125</v>
      </c>
      <c r="G1981">
        <v>12.289583</v>
      </c>
      <c r="H1981">
        <v>8.234375</v>
      </c>
      <c r="I1981">
        <v>11.391667</v>
      </c>
      <c r="J1981">
        <v>14.094792</v>
      </c>
      <c r="K1981" t="s">
        <v>34</v>
      </c>
      <c r="L1981" t="s">
        <v>34</v>
      </c>
      <c r="M1981" t="s">
        <v>34</v>
      </c>
      <c r="N1981" t="s">
        <v>34</v>
      </c>
      <c r="O1981" t="s">
        <v>34</v>
      </c>
      <c r="P1981" t="s">
        <v>34</v>
      </c>
    </row>
    <row r="1982" spans="1:16" x14ac:dyDescent="0.3">
      <c r="A1982">
        <v>42157</v>
      </c>
      <c r="B1982">
        <v>2015</v>
      </c>
      <c r="C1982">
        <v>6</v>
      </c>
      <c r="D1982">
        <v>4</v>
      </c>
      <c r="E1982">
        <v>10.380208</v>
      </c>
      <c r="F1982">
        <v>13.596875000000001</v>
      </c>
      <c r="G1982">
        <v>12.619792</v>
      </c>
      <c r="H1982">
        <v>8.3229170000000003</v>
      </c>
      <c r="I1982">
        <v>12.103125</v>
      </c>
      <c r="J1982">
        <v>14.487500000000001</v>
      </c>
      <c r="K1982" t="s">
        <v>34</v>
      </c>
      <c r="L1982" t="s">
        <v>34</v>
      </c>
      <c r="M1982" t="s">
        <v>34</v>
      </c>
      <c r="N1982" t="s">
        <v>34</v>
      </c>
      <c r="O1982" t="s">
        <v>34</v>
      </c>
      <c r="P1982" t="s">
        <v>34</v>
      </c>
    </row>
    <row r="1983" spans="1:16" x14ac:dyDescent="0.3">
      <c r="A1983">
        <v>42158</v>
      </c>
      <c r="B1983">
        <v>2015</v>
      </c>
      <c r="C1983">
        <v>6</v>
      </c>
      <c r="D1983">
        <v>5</v>
      </c>
      <c r="E1983">
        <v>10.737500000000001</v>
      </c>
      <c r="F1983">
        <v>14.666667</v>
      </c>
      <c r="G1983">
        <v>13.515625</v>
      </c>
      <c r="H1983">
        <v>8.3416669999999993</v>
      </c>
      <c r="I1983">
        <v>12.845833000000001</v>
      </c>
      <c r="J1983">
        <v>15.772917</v>
      </c>
      <c r="K1983" t="s">
        <v>34</v>
      </c>
      <c r="L1983" t="s">
        <v>34</v>
      </c>
      <c r="M1983" t="s">
        <v>34</v>
      </c>
      <c r="N1983" t="s">
        <v>34</v>
      </c>
      <c r="O1983" t="s">
        <v>34</v>
      </c>
      <c r="P1983" t="s">
        <v>34</v>
      </c>
    </row>
    <row r="1984" spans="1:16" x14ac:dyDescent="0.3">
      <c r="A1984">
        <v>42159</v>
      </c>
      <c r="B1984">
        <v>2015</v>
      </c>
      <c r="C1984">
        <v>6</v>
      </c>
      <c r="D1984">
        <v>6</v>
      </c>
      <c r="E1984">
        <v>11.223958</v>
      </c>
      <c r="F1984">
        <v>15.155208</v>
      </c>
      <c r="G1984">
        <v>14.558332999999999</v>
      </c>
      <c r="H1984">
        <v>8.3770830000000007</v>
      </c>
      <c r="I1984">
        <v>13.269892</v>
      </c>
      <c r="J1984">
        <v>16.989583</v>
      </c>
      <c r="K1984" t="s">
        <v>34</v>
      </c>
      <c r="L1984" t="s">
        <v>34</v>
      </c>
      <c r="M1984" t="s">
        <v>34</v>
      </c>
      <c r="N1984" t="s">
        <v>34</v>
      </c>
      <c r="O1984" t="s">
        <v>34</v>
      </c>
      <c r="P1984" t="s">
        <v>34</v>
      </c>
    </row>
    <row r="1985" spans="1:16" x14ac:dyDescent="0.3">
      <c r="A1985">
        <v>42160</v>
      </c>
      <c r="B1985">
        <v>2015</v>
      </c>
      <c r="C1985">
        <v>6</v>
      </c>
      <c r="D1985">
        <v>7</v>
      </c>
      <c r="E1985">
        <v>11.627083000000001</v>
      </c>
      <c r="F1985">
        <v>15.490625</v>
      </c>
      <c r="G1985">
        <v>15.311458</v>
      </c>
      <c r="H1985">
        <v>8.4093750000000007</v>
      </c>
      <c r="I1985">
        <v>13.617203999999999</v>
      </c>
      <c r="J1985">
        <v>17.552083</v>
      </c>
      <c r="K1985" t="s">
        <v>34</v>
      </c>
      <c r="L1985" t="s">
        <v>34</v>
      </c>
      <c r="M1985" t="s">
        <v>34</v>
      </c>
      <c r="N1985" t="s">
        <v>34</v>
      </c>
      <c r="O1985" t="s">
        <v>34</v>
      </c>
      <c r="P1985" t="s">
        <v>34</v>
      </c>
    </row>
    <row r="1986" spans="1:16" x14ac:dyDescent="0.3">
      <c r="A1986">
        <v>42161</v>
      </c>
      <c r="B1986">
        <v>2015</v>
      </c>
      <c r="C1986">
        <v>6</v>
      </c>
      <c r="D1986">
        <v>8</v>
      </c>
      <c r="E1986">
        <v>12.012499999999999</v>
      </c>
      <c r="F1986">
        <v>15.71875</v>
      </c>
      <c r="G1986">
        <v>16.234375</v>
      </c>
      <c r="H1986">
        <v>8.4437499999999996</v>
      </c>
      <c r="I1986">
        <v>14.112500000000001</v>
      </c>
      <c r="J1986">
        <v>18.154167000000001</v>
      </c>
      <c r="K1986" t="s">
        <v>34</v>
      </c>
      <c r="L1986" t="s">
        <v>34</v>
      </c>
      <c r="M1986" t="s">
        <v>34</v>
      </c>
      <c r="N1986" t="s">
        <v>34</v>
      </c>
      <c r="O1986" t="s">
        <v>34</v>
      </c>
      <c r="P1986" t="s">
        <v>34</v>
      </c>
    </row>
    <row r="1987" spans="1:16" x14ac:dyDescent="0.3">
      <c r="A1987">
        <v>42162</v>
      </c>
      <c r="B1987">
        <v>2015</v>
      </c>
      <c r="C1987">
        <v>6</v>
      </c>
      <c r="D1987">
        <v>9</v>
      </c>
      <c r="E1987">
        <v>11.572917</v>
      </c>
      <c r="F1987">
        <v>13.784375000000001</v>
      </c>
      <c r="G1987">
        <v>16.457291999999999</v>
      </c>
      <c r="H1987">
        <v>8.34375</v>
      </c>
      <c r="I1987">
        <v>13.351087</v>
      </c>
      <c r="J1987">
        <v>18.051041999999999</v>
      </c>
      <c r="K1987" t="s">
        <v>34</v>
      </c>
      <c r="L1987" t="s">
        <v>34</v>
      </c>
      <c r="M1987" t="s">
        <v>34</v>
      </c>
      <c r="N1987" t="s">
        <v>34</v>
      </c>
      <c r="O1987" t="s">
        <v>34</v>
      </c>
      <c r="P1987" t="s">
        <v>34</v>
      </c>
    </row>
    <row r="1988" spans="1:16" x14ac:dyDescent="0.3">
      <c r="A1988">
        <v>42163</v>
      </c>
      <c r="B1988">
        <v>2015</v>
      </c>
      <c r="C1988">
        <v>6</v>
      </c>
      <c r="D1988">
        <v>10</v>
      </c>
      <c r="E1988">
        <v>11.664583</v>
      </c>
      <c r="F1988">
        <v>12.4</v>
      </c>
      <c r="G1988">
        <v>15.915625</v>
      </c>
      <c r="H1988">
        <v>8.329167</v>
      </c>
      <c r="I1988">
        <v>12.9625</v>
      </c>
      <c r="J1988">
        <v>17.087499999999999</v>
      </c>
      <c r="K1988" t="s">
        <v>34</v>
      </c>
      <c r="L1988" t="s">
        <v>34</v>
      </c>
      <c r="M1988" t="s">
        <v>34</v>
      </c>
      <c r="N1988" t="s">
        <v>34</v>
      </c>
      <c r="O1988" t="s">
        <v>34</v>
      </c>
      <c r="P1988" t="s">
        <v>34</v>
      </c>
    </row>
    <row r="1989" spans="1:16" x14ac:dyDescent="0.3">
      <c r="A1989">
        <v>42164</v>
      </c>
      <c r="B1989">
        <v>2015</v>
      </c>
      <c r="C1989">
        <v>6</v>
      </c>
      <c r="D1989">
        <v>11</v>
      </c>
      <c r="E1989">
        <v>11.244792</v>
      </c>
      <c r="F1989">
        <v>13.370832999999999</v>
      </c>
      <c r="G1989">
        <v>15.215624999999999</v>
      </c>
      <c r="H1989">
        <v>8.3375000000000004</v>
      </c>
      <c r="I1989">
        <v>12.711458</v>
      </c>
      <c r="J1989">
        <v>16.730208000000001</v>
      </c>
      <c r="K1989" t="s">
        <v>34</v>
      </c>
      <c r="L1989" t="s">
        <v>34</v>
      </c>
      <c r="M1989" t="s">
        <v>34</v>
      </c>
      <c r="N1989" t="s">
        <v>34</v>
      </c>
      <c r="O1989" t="s">
        <v>34</v>
      </c>
      <c r="P1989" t="s">
        <v>34</v>
      </c>
    </row>
    <row r="1990" spans="1:16" x14ac:dyDescent="0.3">
      <c r="A1990">
        <v>42165</v>
      </c>
      <c r="B1990">
        <v>2015</v>
      </c>
      <c r="C1990">
        <v>6</v>
      </c>
      <c r="D1990">
        <v>12</v>
      </c>
      <c r="E1990">
        <v>11.469792</v>
      </c>
      <c r="F1990">
        <v>14.507292</v>
      </c>
      <c r="G1990">
        <v>15.348958</v>
      </c>
      <c r="H1990">
        <v>8.3531250000000004</v>
      </c>
      <c r="I1990">
        <v>13.2</v>
      </c>
      <c r="J1990">
        <v>16.546875</v>
      </c>
      <c r="K1990" t="s">
        <v>34</v>
      </c>
      <c r="L1990" t="s">
        <v>34</v>
      </c>
      <c r="M1990" t="s">
        <v>34</v>
      </c>
      <c r="N1990" t="s">
        <v>34</v>
      </c>
      <c r="O1990" t="s">
        <v>34</v>
      </c>
      <c r="P1990" t="s">
        <v>34</v>
      </c>
    </row>
    <row r="1991" spans="1:16" x14ac:dyDescent="0.3">
      <c r="A1991">
        <v>42166</v>
      </c>
      <c r="B1991">
        <v>2015</v>
      </c>
      <c r="C1991">
        <v>6</v>
      </c>
      <c r="D1991">
        <v>13</v>
      </c>
      <c r="E1991">
        <v>11.030208</v>
      </c>
      <c r="F1991">
        <v>14.614583</v>
      </c>
      <c r="G1991">
        <v>14.5625</v>
      </c>
      <c r="H1991">
        <v>8.3479170000000007</v>
      </c>
      <c r="I1991">
        <v>12.851042</v>
      </c>
      <c r="J1991">
        <v>16.422917000000002</v>
      </c>
      <c r="K1991" t="s">
        <v>34</v>
      </c>
      <c r="L1991" t="s">
        <v>34</v>
      </c>
      <c r="M1991" t="s">
        <v>34</v>
      </c>
      <c r="N1991" t="s">
        <v>34</v>
      </c>
      <c r="O1991" t="s">
        <v>34</v>
      </c>
      <c r="P1991" t="s">
        <v>34</v>
      </c>
    </row>
    <row r="1992" spans="1:16" x14ac:dyDescent="0.3">
      <c r="A1992">
        <v>42167</v>
      </c>
      <c r="B1992">
        <v>2015</v>
      </c>
      <c r="C1992">
        <v>6</v>
      </c>
      <c r="D1992">
        <v>14</v>
      </c>
      <c r="E1992">
        <v>11.05625</v>
      </c>
      <c r="F1992">
        <v>14.965624999999999</v>
      </c>
      <c r="G1992">
        <v>14.485417</v>
      </c>
      <c r="H1992">
        <v>8.3937500000000007</v>
      </c>
      <c r="I1992">
        <v>13.017708000000001</v>
      </c>
      <c r="J1992">
        <v>16.311457999999998</v>
      </c>
      <c r="K1992" t="s">
        <v>34</v>
      </c>
      <c r="L1992" t="s">
        <v>34</v>
      </c>
      <c r="M1992" t="s">
        <v>34</v>
      </c>
      <c r="N1992" t="s">
        <v>34</v>
      </c>
      <c r="O1992" t="s">
        <v>34</v>
      </c>
      <c r="P1992" t="s">
        <v>34</v>
      </c>
    </row>
    <row r="1993" spans="1:16" x14ac:dyDescent="0.3">
      <c r="A1993">
        <v>42168</v>
      </c>
      <c r="B1993">
        <v>2015</v>
      </c>
      <c r="C1993">
        <v>6</v>
      </c>
      <c r="D1993">
        <v>15</v>
      </c>
      <c r="E1993">
        <v>11.466666999999999</v>
      </c>
      <c r="F1993">
        <v>15.03125</v>
      </c>
      <c r="G1993">
        <v>15.103125</v>
      </c>
      <c r="H1993">
        <v>8.4416670000000007</v>
      </c>
      <c r="I1993">
        <v>13.338542</v>
      </c>
      <c r="J1993">
        <v>16.751042000000002</v>
      </c>
      <c r="K1993" t="s">
        <v>34</v>
      </c>
      <c r="L1993" t="s">
        <v>34</v>
      </c>
      <c r="M1993" t="s">
        <v>34</v>
      </c>
      <c r="N1993" t="s">
        <v>34</v>
      </c>
      <c r="O1993" t="s">
        <v>34</v>
      </c>
      <c r="P1993" t="s">
        <v>34</v>
      </c>
    </row>
    <row r="1994" spans="1:16" x14ac:dyDescent="0.3">
      <c r="A1994">
        <v>42169</v>
      </c>
      <c r="B1994">
        <v>2015</v>
      </c>
      <c r="C1994">
        <v>6</v>
      </c>
      <c r="D1994">
        <v>16</v>
      </c>
      <c r="E1994">
        <v>11.604167</v>
      </c>
      <c r="F1994">
        <v>14.609375</v>
      </c>
      <c r="G1994">
        <v>15.4375</v>
      </c>
      <c r="H1994">
        <v>8.4552080000000007</v>
      </c>
      <c r="I1994">
        <v>13.330208000000001</v>
      </c>
      <c r="J1994">
        <v>16.240625000000001</v>
      </c>
      <c r="K1994" t="s">
        <v>34</v>
      </c>
      <c r="L1994" t="s">
        <v>34</v>
      </c>
      <c r="M1994" t="s">
        <v>34</v>
      </c>
      <c r="N1994" t="s">
        <v>34</v>
      </c>
      <c r="O1994" t="s">
        <v>34</v>
      </c>
      <c r="P1994" t="s">
        <v>34</v>
      </c>
    </row>
    <row r="1995" spans="1:16" x14ac:dyDescent="0.3">
      <c r="A1995">
        <v>42170</v>
      </c>
      <c r="B1995">
        <v>2015</v>
      </c>
      <c r="C1995">
        <v>6</v>
      </c>
      <c r="D1995">
        <v>17</v>
      </c>
      <c r="E1995">
        <v>11.463542</v>
      </c>
      <c r="F1995">
        <v>14.502083000000001</v>
      </c>
      <c r="G1995">
        <v>15.348958</v>
      </c>
      <c r="H1995">
        <v>8.4479170000000003</v>
      </c>
      <c r="I1995">
        <v>13.372916999999999</v>
      </c>
      <c r="J1995">
        <v>16.586458</v>
      </c>
      <c r="K1995" t="s">
        <v>34</v>
      </c>
      <c r="L1995" t="s">
        <v>34</v>
      </c>
      <c r="M1995" t="s">
        <v>34</v>
      </c>
      <c r="N1995" t="s">
        <v>34</v>
      </c>
      <c r="O1995" t="s">
        <v>34</v>
      </c>
      <c r="P1995" t="s">
        <v>34</v>
      </c>
    </row>
    <row r="1996" spans="1:16" x14ac:dyDescent="0.3">
      <c r="A1996">
        <v>42171</v>
      </c>
      <c r="B1996">
        <v>2015</v>
      </c>
      <c r="C1996">
        <v>6</v>
      </c>
      <c r="D1996">
        <v>18</v>
      </c>
      <c r="E1996">
        <v>11.540625</v>
      </c>
      <c r="F1996">
        <v>14.653124999999999</v>
      </c>
      <c r="G1996">
        <v>15.590624999999999</v>
      </c>
      <c r="H1996">
        <v>8.467708</v>
      </c>
      <c r="I1996">
        <v>13.372916999999999</v>
      </c>
      <c r="J1996">
        <v>17.035416999999999</v>
      </c>
      <c r="K1996" t="s">
        <v>34</v>
      </c>
      <c r="L1996" t="s">
        <v>34</v>
      </c>
      <c r="M1996" t="s">
        <v>34</v>
      </c>
      <c r="N1996" t="s">
        <v>34</v>
      </c>
      <c r="O1996" t="s">
        <v>34</v>
      </c>
      <c r="P1996" t="s">
        <v>34</v>
      </c>
    </row>
    <row r="1997" spans="1:16" x14ac:dyDescent="0.3">
      <c r="A1997">
        <v>42172</v>
      </c>
      <c r="B1997">
        <v>2015</v>
      </c>
      <c r="C1997">
        <v>6</v>
      </c>
      <c r="D1997">
        <v>19</v>
      </c>
      <c r="E1997">
        <v>11.296875</v>
      </c>
      <c r="F1997">
        <v>14.795833</v>
      </c>
      <c r="G1997">
        <v>15.197917</v>
      </c>
      <c r="H1997">
        <v>8.501042</v>
      </c>
      <c r="I1997">
        <v>13.285417000000001</v>
      </c>
      <c r="J1997">
        <v>16.992708</v>
      </c>
      <c r="K1997" t="s">
        <v>34</v>
      </c>
      <c r="L1997" t="s">
        <v>34</v>
      </c>
      <c r="M1997" t="s">
        <v>34</v>
      </c>
      <c r="N1997" t="s">
        <v>34</v>
      </c>
      <c r="O1997" t="s">
        <v>34</v>
      </c>
      <c r="P1997" t="s">
        <v>34</v>
      </c>
    </row>
    <row r="1998" spans="1:16" x14ac:dyDescent="0.3">
      <c r="A1998">
        <v>42173</v>
      </c>
      <c r="B1998">
        <v>2015</v>
      </c>
      <c r="C1998">
        <v>6</v>
      </c>
      <c r="D1998">
        <v>20</v>
      </c>
      <c r="E1998">
        <v>11.370832999999999</v>
      </c>
      <c r="F1998">
        <v>14.99375</v>
      </c>
      <c r="G1998">
        <v>15.057292</v>
      </c>
      <c r="H1998">
        <v>8.5270829999999993</v>
      </c>
      <c r="I1998">
        <v>13.290625</v>
      </c>
      <c r="J1998">
        <v>17.095832999999999</v>
      </c>
      <c r="K1998" t="s">
        <v>34</v>
      </c>
      <c r="L1998" t="s">
        <v>34</v>
      </c>
      <c r="M1998" t="s">
        <v>34</v>
      </c>
      <c r="N1998" t="s">
        <v>34</v>
      </c>
      <c r="O1998" t="s">
        <v>34</v>
      </c>
      <c r="P1998" t="s">
        <v>34</v>
      </c>
    </row>
    <row r="1999" spans="1:16" x14ac:dyDescent="0.3">
      <c r="A1999">
        <v>42174</v>
      </c>
      <c r="B1999">
        <v>2015</v>
      </c>
      <c r="C1999">
        <v>6</v>
      </c>
      <c r="D1999">
        <v>21</v>
      </c>
      <c r="E1999">
        <v>11.086458</v>
      </c>
      <c r="F1999">
        <v>14.963542</v>
      </c>
      <c r="G1999">
        <v>15.246874999999999</v>
      </c>
      <c r="H1999">
        <v>8.5270829999999993</v>
      </c>
      <c r="I1999">
        <v>12.925000000000001</v>
      </c>
      <c r="J1999">
        <v>16.761458000000001</v>
      </c>
      <c r="K1999" t="s">
        <v>34</v>
      </c>
      <c r="L1999" t="s">
        <v>34</v>
      </c>
      <c r="M1999" t="s">
        <v>34</v>
      </c>
      <c r="N1999" t="s">
        <v>34</v>
      </c>
      <c r="O1999" t="s">
        <v>34</v>
      </c>
      <c r="P1999" t="s">
        <v>34</v>
      </c>
    </row>
    <row r="2000" spans="1:16" x14ac:dyDescent="0.3">
      <c r="A2000">
        <v>42175</v>
      </c>
      <c r="B2000">
        <v>2015</v>
      </c>
      <c r="C2000">
        <v>6</v>
      </c>
      <c r="D2000">
        <v>22</v>
      </c>
      <c r="E2000">
        <v>11.164583</v>
      </c>
      <c r="F2000">
        <v>15.007292</v>
      </c>
      <c r="G2000">
        <v>15.166667</v>
      </c>
      <c r="H2000">
        <v>8.5718750000000004</v>
      </c>
      <c r="I2000">
        <v>13.0875</v>
      </c>
      <c r="J2000">
        <v>16.481249999999999</v>
      </c>
      <c r="K2000" t="s">
        <v>34</v>
      </c>
      <c r="L2000" t="s">
        <v>34</v>
      </c>
      <c r="M2000" t="s">
        <v>34</v>
      </c>
      <c r="N2000" t="s">
        <v>34</v>
      </c>
      <c r="O2000" t="s">
        <v>34</v>
      </c>
      <c r="P2000" t="s">
        <v>34</v>
      </c>
    </row>
    <row r="2001" spans="1:16" x14ac:dyDescent="0.3">
      <c r="A2001">
        <v>42176</v>
      </c>
      <c r="B2001">
        <v>2015</v>
      </c>
      <c r="C2001">
        <v>6</v>
      </c>
      <c r="D2001">
        <v>23</v>
      </c>
      <c r="E2001">
        <v>11.091666999999999</v>
      </c>
      <c r="F2001">
        <v>15.202083</v>
      </c>
      <c r="G2001">
        <v>15.198957999999999</v>
      </c>
      <c r="H2001">
        <v>8.623958</v>
      </c>
      <c r="I2001">
        <v>13.25</v>
      </c>
      <c r="J2001">
        <v>16.811457999999998</v>
      </c>
      <c r="K2001" t="s">
        <v>34</v>
      </c>
      <c r="L2001" t="s">
        <v>34</v>
      </c>
      <c r="M2001" t="s">
        <v>34</v>
      </c>
      <c r="N2001" t="s">
        <v>34</v>
      </c>
      <c r="O2001" t="s">
        <v>34</v>
      </c>
      <c r="P2001" t="s">
        <v>34</v>
      </c>
    </row>
    <row r="2002" spans="1:16" x14ac:dyDescent="0.3">
      <c r="A2002">
        <v>42177</v>
      </c>
      <c r="B2002">
        <v>2015</v>
      </c>
      <c r="C2002">
        <v>6</v>
      </c>
      <c r="D2002">
        <v>24</v>
      </c>
      <c r="E2002">
        <v>11.321875</v>
      </c>
      <c r="F2002">
        <v>15.321875</v>
      </c>
      <c r="G2002">
        <v>15.727083</v>
      </c>
      <c r="H2002">
        <v>8.6468749999999996</v>
      </c>
      <c r="I2002">
        <v>13.44375</v>
      </c>
      <c r="J2002">
        <v>17.179167</v>
      </c>
      <c r="K2002" t="s">
        <v>34</v>
      </c>
      <c r="L2002" t="s">
        <v>34</v>
      </c>
      <c r="M2002" t="s">
        <v>34</v>
      </c>
      <c r="N2002" t="s">
        <v>34</v>
      </c>
      <c r="O2002" t="s">
        <v>34</v>
      </c>
      <c r="P2002" t="s">
        <v>34</v>
      </c>
    </row>
    <row r="2003" spans="1:16" x14ac:dyDescent="0.3">
      <c r="A2003">
        <v>42178</v>
      </c>
      <c r="B2003">
        <v>2015</v>
      </c>
      <c r="C2003">
        <v>6</v>
      </c>
      <c r="D2003">
        <v>25</v>
      </c>
      <c r="E2003">
        <v>11.805208</v>
      </c>
      <c r="F2003">
        <v>15.384375</v>
      </c>
      <c r="G2003">
        <v>16.344792000000002</v>
      </c>
      <c r="H2003">
        <v>8.6875</v>
      </c>
      <c r="I2003">
        <v>13.861458000000001</v>
      </c>
      <c r="J2003">
        <v>17.763542000000001</v>
      </c>
      <c r="K2003" t="s">
        <v>34</v>
      </c>
      <c r="L2003" t="s">
        <v>34</v>
      </c>
      <c r="M2003" t="s">
        <v>34</v>
      </c>
      <c r="N2003" t="s">
        <v>34</v>
      </c>
      <c r="O2003" t="s">
        <v>34</v>
      </c>
      <c r="P2003" t="s">
        <v>34</v>
      </c>
    </row>
    <row r="2004" spans="1:16" x14ac:dyDescent="0.3">
      <c r="A2004">
        <v>42179</v>
      </c>
      <c r="B2004">
        <v>2015</v>
      </c>
      <c r="C2004">
        <v>6</v>
      </c>
      <c r="D2004">
        <v>26</v>
      </c>
      <c r="E2004">
        <v>12.378125000000001</v>
      </c>
      <c r="F2004">
        <v>15.504167000000001</v>
      </c>
      <c r="G2004">
        <v>17.582291999999999</v>
      </c>
      <c r="H2004">
        <v>8.7479169999999993</v>
      </c>
      <c r="I2004">
        <v>14.476042</v>
      </c>
      <c r="J2004">
        <v>18.698958000000001</v>
      </c>
      <c r="K2004" t="s">
        <v>34</v>
      </c>
      <c r="L2004" t="s">
        <v>34</v>
      </c>
      <c r="M2004" t="s">
        <v>34</v>
      </c>
      <c r="N2004" t="s">
        <v>34</v>
      </c>
      <c r="O2004" t="s">
        <v>34</v>
      </c>
      <c r="P2004" t="s">
        <v>34</v>
      </c>
    </row>
    <row r="2005" spans="1:16" x14ac:dyDescent="0.3">
      <c r="A2005">
        <v>42180</v>
      </c>
      <c r="B2005">
        <v>2015</v>
      </c>
      <c r="C2005">
        <v>6</v>
      </c>
      <c r="D2005">
        <v>27</v>
      </c>
      <c r="E2005">
        <v>12.456250000000001</v>
      </c>
      <c r="F2005">
        <v>15.432292</v>
      </c>
      <c r="G2005">
        <v>18.407292000000002</v>
      </c>
      <c r="H2005">
        <v>8.7552079999999997</v>
      </c>
      <c r="I2005">
        <v>14.430208</v>
      </c>
      <c r="J2005">
        <v>19.308333000000001</v>
      </c>
      <c r="K2005" t="s">
        <v>34</v>
      </c>
      <c r="L2005" t="s">
        <v>34</v>
      </c>
      <c r="M2005" t="s">
        <v>34</v>
      </c>
      <c r="N2005" t="s">
        <v>34</v>
      </c>
      <c r="O2005" t="s">
        <v>34</v>
      </c>
      <c r="P2005" t="s">
        <v>34</v>
      </c>
    </row>
    <row r="2006" spans="1:16" x14ac:dyDescent="0.3">
      <c r="A2006">
        <v>42181</v>
      </c>
      <c r="B2006">
        <v>2015</v>
      </c>
      <c r="C2006">
        <v>6</v>
      </c>
      <c r="D2006">
        <v>28</v>
      </c>
      <c r="E2006">
        <v>12.074999999999999</v>
      </c>
      <c r="F2006">
        <v>15.379167000000001</v>
      </c>
      <c r="G2006">
        <v>18.40625</v>
      </c>
      <c r="H2006">
        <v>8.7531250000000007</v>
      </c>
      <c r="I2006">
        <v>13.645833</v>
      </c>
      <c r="J2006">
        <v>18.2</v>
      </c>
      <c r="K2006" t="s">
        <v>34</v>
      </c>
      <c r="L2006" t="s">
        <v>34</v>
      </c>
      <c r="M2006" t="s">
        <v>34</v>
      </c>
      <c r="N2006" t="s">
        <v>34</v>
      </c>
      <c r="O2006" t="s">
        <v>34</v>
      </c>
      <c r="P2006" t="s">
        <v>34</v>
      </c>
    </row>
    <row r="2007" spans="1:16" x14ac:dyDescent="0.3">
      <c r="A2007">
        <v>42182</v>
      </c>
      <c r="B2007">
        <v>2015</v>
      </c>
      <c r="C2007">
        <v>6</v>
      </c>
      <c r="D2007">
        <v>29</v>
      </c>
      <c r="E2007">
        <v>12.821875</v>
      </c>
      <c r="F2007">
        <v>15.557292</v>
      </c>
      <c r="G2007">
        <v>18.853124999999999</v>
      </c>
      <c r="H2007">
        <v>8.8458330000000007</v>
      </c>
      <c r="I2007">
        <v>14.580208000000001</v>
      </c>
      <c r="J2007">
        <v>17.831250000000001</v>
      </c>
      <c r="K2007" t="s">
        <v>34</v>
      </c>
      <c r="L2007" t="s">
        <v>34</v>
      </c>
      <c r="M2007" t="s">
        <v>34</v>
      </c>
      <c r="N2007" t="s">
        <v>34</v>
      </c>
      <c r="O2007" t="s">
        <v>34</v>
      </c>
      <c r="P2007" t="s">
        <v>34</v>
      </c>
    </row>
    <row r="2008" spans="1:16" x14ac:dyDescent="0.3">
      <c r="A2008">
        <v>42183</v>
      </c>
      <c r="B2008">
        <v>2015</v>
      </c>
      <c r="C2008">
        <v>6</v>
      </c>
      <c r="D2008">
        <v>30</v>
      </c>
      <c r="E2008">
        <v>12.866667</v>
      </c>
      <c r="F2008">
        <v>15.820833</v>
      </c>
      <c r="G2008">
        <v>19.25</v>
      </c>
      <c r="H2008">
        <v>8.875</v>
      </c>
      <c r="I2008">
        <v>14.813542</v>
      </c>
      <c r="J2008">
        <v>19.162500000000001</v>
      </c>
      <c r="K2008" t="s">
        <v>34</v>
      </c>
      <c r="L2008" t="s">
        <v>34</v>
      </c>
      <c r="M2008" t="s">
        <v>34</v>
      </c>
      <c r="N2008" t="s">
        <v>34</v>
      </c>
      <c r="O2008" t="s">
        <v>34</v>
      </c>
      <c r="P2008" t="s">
        <v>34</v>
      </c>
    </row>
    <row r="2009" spans="1:16" x14ac:dyDescent="0.3">
      <c r="A2009">
        <v>42184</v>
      </c>
      <c r="B2009">
        <v>2015</v>
      </c>
      <c r="C2009">
        <v>7</v>
      </c>
      <c r="D2009">
        <v>1</v>
      </c>
      <c r="E2009">
        <v>12.953125</v>
      </c>
      <c r="F2009">
        <v>15.333333</v>
      </c>
      <c r="G2009">
        <v>19.296875</v>
      </c>
      <c r="H2009">
        <v>8.9104170000000007</v>
      </c>
      <c r="I2009">
        <v>14.8125</v>
      </c>
      <c r="J2009">
        <v>19.502082999999999</v>
      </c>
      <c r="K2009" t="s">
        <v>34</v>
      </c>
      <c r="L2009" t="s">
        <v>34</v>
      </c>
      <c r="M2009" t="s">
        <v>34</v>
      </c>
      <c r="N2009" t="s">
        <v>34</v>
      </c>
      <c r="O2009" t="s">
        <v>34</v>
      </c>
      <c r="P2009" t="s">
        <v>34</v>
      </c>
    </row>
    <row r="2010" spans="1:16" x14ac:dyDescent="0.3">
      <c r="A2010">
        <v>42185</v>
      </c>
      <c r="B2010">
        <v>2015</v>
      </c>
      <c r="C2010">
        <v>7</v>
      </c>
      <c r="D2010">
        <v>2</v>
      </c>
      <c r="E2010">
        <v>13.165625</v>
      </c>
      <c r="F2010">
        <v>14.014583</v>
      </c>
      <c r="G2010">
        <v>19.769791999999999</v>
      </c>
      <c r="H2010">
        <v>8.953125</v>
      </c>
      <c r="I2010">
        <v>14.726042</v>
      </c>
      <c r="J2010">
        <v>19.611457999999999</v>
      </c>
      <c r="K2010" t="s">
        <v>34</v>
      </c>
      <c r="L2010" t="s">
        <v>34</v>
      </c>
      <c r="M2010" t="s">
        <v>34</v>
      </c>
      <c r="N2010" t="s">
        <v>34</v>
      </c>
      <c r="O2010" t="s">
        <v>34</v>
      </c>
      <c r="P2010" t="s">
        <v>34</v>
      </c>
    </row>
    <row r="2011" spans="1:16" x14ac:dyDescent="0.3">
      <c r="A2011">
        <v>42186</v>
      </c>
      <c r="B2011">
        <v>2015</v>
      </c>
      <c r="C2011">
        <v>7</v>
      </c>
      <c r="D2011">
        <v>3</v>
      </c>
      <c r="E2011">
        <v>12.939583000000001</v>
      </c>
      <c r="F2011">
        <v>14.089582999999999</v>
      </c>
      <c r="G2011">
        <v>19.309374999999999</v>
      </c>
      <c r="H2011">
        <v>8.9791670000000003</v>
      </c>
      <c r="I2011">
        <v>14.514583</v>
      </c>
      <c r="J2011">
        <v>19.490625000000001</v>
      </c>
      <c r="K2011" t="s">
        <v>34</v>
      </c>
      <c r="L2011" t="s">
        <v>34</v>
      </c>
      <c r="M2011" t="s">
        <v>34</v>
      </c>
      <c r="N2011" t="s">
        <v>34</v>
      </c>
      <c r="O2011" t="s">
        <v>34</v>
      </c>
      <c r="P2011" t="s">
        <v>34</v>
      </c>
    </row>
    <row r="2012" spans="1:16" x14ac:dyDescent="0.3">
      <c r="A2012">
        <v>42187</v>
      </c>
      <c r="B2012">
        <v>2015</v>
      </c>
      <c r="C2012">
        <v>7</v>
      </c>
      <c r="D2012">
        <v>4</v>
      </c>
      <c r="E2012">
        <v>12.145833</v>
      </c>
      <c r="F2012">
        <v>14.090624999999999</v>
      </c>
      <c r="G2012">
        <v>18.596875000000001</v>
      </c>
      <c r="H2012">
        <v>8.9906249999999996</v>
      </c>
      <c r="I2012">
        <v>13.603261</v>
      </c>
      <c r="J2012">
        <v>18.428125000000001</v>
      </c>
      <c r="K2012" t="s">
        <v>34</v>
      </c>
      <c r="L2012" t="s">
        <v>34</v>
      </c>
      <c r="M2012" t="s">
        <v>34</v>
      </c>
      <c r="N2012" t="s">
        <v>34</v>
      </c>
      <c r="O2012" t="s">
        <v>34</v>
      </c>
      <c r="P2012" t="s">
        <v>34</v>
      </c>
    </row>
    <row r="2013" spans="1:16" x14ac:dyDescent="0.3">
      <c r="A2013">
        <v>42188</v>
      </c>
      <c r="B2013">
        <v>2015</v>
      </c>
      <c r="C2013">
        <v>7</v>
      </c>
      <c r="D2013">
        <v>5</v>
      </c>
      <c r="E2013">
        <v>12.533333000000001</v>
      </c>
      <c r="F2013">
        <v>14.396875</v>
      </c>
      <c r="G2013">
        <v>18.653124999999999</v>
      </c>
      <c r="H2013">
        <v>9.0552080000000004</v>
      </c>
      <c r="I2013">
        <v>13.880208</v>
      </c>
      <c r="J2013">
        <v>18.023958</v>
      </c>
      <c r="K2013" t="s">
        <v>34</v>
      </c>
      <c r="L2013" t="s">
        <v>34</v>
      </c>
      <c r="M2013" t="s">
        <v>34</v>
      </c>
      <c r="N2013" t="s">
        <v>34</v>
      </c>
      <c r="O2013" t="s">
        <v>34</v>
      </c>
      <c r="P2013" t="s">
        <v>34</v>
      </c>
    </row>
    <row r="2014" spans="1:16" x14ac:dyDescent="0.3">
      <c r="A2014">
        <v>42189</v>
      </c>
      <c r="B2014">
        <v>2015</v>
      </c>
      <c r="C2014">
        <v>7</v>
      </c>
      <c r="D2014">
        <v>6</v>
      </c>
      <c r="E2014">
        <v>12.540625</v>
      </c>
      <c r="F2014">
        <v>14.540625</v>
      </c>
      <c r="G2014">
        <v>18.925000000000001</v>
      </c>
      <c r="H2014">
        <v>9.0843749999999996</v>
      </c>
      <c r="I2014">
        <v>14.286458</v>
      </c>
      <c r="J2014">
        <v>18.233332999999998</v>
      </c>
      <c r="K2014" t="s">
        <v>34</v>
      </c>
      <c r="L2014" t="s">
        <v>34</v>
      </c>
      <c r="M2014" t="s">
        <v>34</v>
      </c>
      <c r="N2014" t="s">
        <v>34</v>
      </c>
      <c r="O2014" t="s">
        <v>34</v>
      </c>
      <c r="P2014" t="s">
        <v>34</v>
      </c>
    </row>
    <row r="2015" spans="1:16" x14ac:dyDescent="0.3">
      <c r="A2015">
        <v>42190</v>
      </c>
      <c r="B2015">
        <v>2015</v>
      </c>
      <c r="C2015">
        <v>7</v>
      </c>
      <c r="D2015">
        <v>7</v>
      </c>
      <c r="E2015">
        <v>12.817708</v>
      </c>
      <c r="F2015">
        <v>14.707292000000001</v>
      </c>
      <c r="G2015">
        <v>19.335417</v>
      </c>
      <c r="H2015">
        <v>9.1645830000000004</v>
      </c>
      <c r="I2015">
        <v>14.538542</v>
      </c>
      <c r="J2015">
        <v>18.362500000000001</v>
      </c>
      <c r="K2015" t="s">
        <v>34</v>
      </c>
      <c r="L2015" t="s">
        <v>34</v>
      </c>
      <c r="M2015" t="s">
        <v>34</v>
      </c>
      <c r="N2015" t="s">
        <v>34</v>
      </c>
      <c r="O2015" t="s">
        <v>34</v>
      </c>
      <c r="P2015" t="s">
        <v>34</v>
      </c>
    </row>
    <row r="2016" spans="1:16" x14ac:dyDescent="0.3">
      <c r="A2016">
        <v>42191</v>
      </c>
      <c r="B2016">
        <v>2015</v>
      </c>
      <c r="C2016">
        <v>7</v>
      </c>
      <c r="D2016">
        <v>8</v>
      </c>
      <c r="E2016">
        <v>12.798958000000001</v>
      </c>
      <c r="F2016">
        <v>14.821875</v>
      </c>
      <c r="G2016">
        <v>19.445833</v>
      </c>
      <c r="H2016">
        <v>9.203125</v>
      </c>
      <c r="I2016">
        <v>14.716666999999999</v>
      </c>
      <c r="J2016">
        <v>18.997917000000001</v>
      </c>
      <c r="K2016" t="s">
        <v>34</v>
      </c>
      <c r="L2016" t="s">
        <v>34</v>
      </c>
      <c r="M2016" t="s">
        <v>34</v>
      </c>
      <c r="N2016" t="s">
        <v>34</v>
      </c>
      <c r="O2016" t="s">
        <v>34</v>
      </c>
      <c r="P2016" t="s">
        <v>34</v>
      </c>
    </row>
    <row r="2017" spans="1:16" x14ac:dyDescent="0.3">
      <c r="A2017">
        <v>42192</v>
      </c>
      <c r="B2017">
        <v>2015</v>
      </c>
      <c r="C2017">
        <v>7</v>
      </c>
      <c r="D2017">
        <v>9</v>
      </c>
      <c r="E2017">
        <v>11.767708000000001</v>
      </c>
      <c r="F2017">
        <v>14.814583000000001</v>
      </c>
      <c r="G2017">
        <v>18.901042</v>
      </c>
      <c r="H2017">
        <v>9.188542</v>
      </c>
      <c r="I2017">
        <v>13.732291999999999</v>
      </c>
      <c r="J2017">
        <v>18.466667000000001</v>
      </c>
      <c r="K2017" t="s">
        <v>34</v>
      </c>
      <c r="L2017" t="s">
        <v>34</v>
      </c>
      <c r="M2017" t="s">
        <v>34</v>
      </c>
      <c r="N2017" t="s">
        <v>34</v>
      </c>
      <c r="O2017" t="s">
        <v>34</v>
      </c>
      <c r="P2017" t="s">
        <v>34</v>
      </c>
    </row>
    <row r="2018" spans="1:16" x14ac:dyDescent="0.3">
      <c r="A2018">
        <v>42193</v>
      </c>
      <c r="B2018">
        <v>2015</v>
      </c>
      <c r="C2018">
        <v>7</v>
      </c>
      <c r="D2018">
        <v>10</v>
      </c>
      <c r="E2018">
        <v>11.539583</v>
      </c>
      <c r="F2018">
        <v>14.988542000000001</v>
      </c>
      <c r="G2018">
        <v>18.129166999999999</v>
      </c>
      <c r="H2018">
        <v>9.2583330000000004</v>
      </c>
      <c r="I2018">
        <v>13.438542</v>
      </c>
      <c r="J2018">
        <v>16.831250000000001</v>
      </c>
      <c r="K2018" t="s">
        <v>34</v>
      </c>
      <c r="L2018" t="s">
        <v>34</v>
      </c>
      <c r="M2018" t="s">
        <v>34</v>
      </c>
      <c r="N2018" t="s">
        <v>34</v>
      </c>
      <c r="O2018" t="s">
        <v>34</v>
      </c>
      <c r="P2018" t="s">
        <v>34</v>
      </c>
    </row>
    <row r="2019" spans="1:16" x14ac:dyDescent="0.3">
      <c r="A2019">
        <v>42194</v>
      </c>
      <c r="B2019">
        <v>2015</v>
      </c>
      <c r="C2019">
        <v>7</v>
      </c>
      <c r="D2019">
        <v>11</v>
      </c>
      <c r="E2019">
        <v>11.261457999999999</v>
      </c>
      <c r="F2019">
        <v>14.961458</v>
      </c>
      <c r="G2019">
        <v>17.350000000000001</v>
      </c>
      <c r="H2019">
        <v>9.248958</v>
      </c>
      <c r="I2019">
        <v>13.063542</v>
      </c>
      <c r="J2019">
        <v>16.293749999999999</v>
      </c>
      <c r="K2019" t="s">
        <v>34</v>
      </c>
      <c r="L2019" t="s">
        <v>34</v>
      </c>
      <c r="M2019" t="s">
        <v>34</v>
      </c>
      <c r="N2019" t="s">
        <v>34</v>
      </c>
      <c r="O2019" t="s">
        <v>34</v>
      </c>
      <c r="P2019" t="s">
        <v>34</v>
      </c>
    </row>
    <row r="2020" spans="1:16" x14ac:dyDescent="0.3">
      <c r="A2020">
        <v>42195</v>
      </c>
      <c r="B2020">
        <v>2015</v>
      </c>
      <c r="C2020">
        <v>7</v>
      </c>
      <c r="D2020">
        <v>12</v>
      </c>
      <c r="E2020">
        <v>11.486458000000001</v>
      </c>
      <c r="F2020">
        <v>15.230207999999999</v>
      </c>
      <c r="G2020">
        <v>17.274999999999999</v>
      </c>
      <c r="H2020">
        <v>9.3385420000000003</v>
      </c>
      <c r="I2020">
        <v>13.657292</v>
      </c>
      <c r="J2020">
        <v>16.453125</v>
      </c>
      <c r="K2020" t="s">
        <v>34</v>
      </c>
      <c r="L2020" t="s">
        <v>34</v>
      </c>
      <c r="M2020" t="s">
        <v>34</v>
      </c>
      <c r="N2020" t="s">
        <v>34</v>
      </c>
      <c r="O2020" t="s">
        <v>34</v>
      </c>
      <c r="P2020" t="s">
        <v>34</v>
      </c>
    </row>
    <row r="2021" spans="1:16" x14ac:dyDescent="0.3">
      <c r="A2021">
        <v>42196</v>
      </c>
      <c r="B2021">
        <v>2015</v>
      </c>
      <c r="C2021">
        <v>7</v>
      </c>
      <c r="D2021">
        <v>13</v>
      </c>
      <c r="E2021">
        <v>11.835417</v>
      </c>
      <c r="F2021">
        <v>15.371874999999999</v>
      </c>
      <c r="G2021">
        <v>17.858332999999998</v>
      </c>
      <c r="H2021">
        <v>9.4291669999999996</v>
      </c>
      <c r="I2021">
        <v>14.097917000000001</v>
      </c>
      <c r="J2021">
        <v>17.717707999999998</v>
      </c>
      <c r="K2021" t="s">
        <v>34</v>
      </c>
      <c r="L2021" t="s">
        <v>34</v>
      </c>
      <c r="M2021" t="s">
        <v>34</v>
      </c>
      <c r="N2021" t="s">
        <v>34</v>
      </c>
      <c r="O2021" t="s">
        <v>34</v>
      </c>
      <c r="P2021" t="s">
        <v>34</v>
      </c>
    </row>
    <row r="2022" spans="1:16" x14ac:dyDescent="0.3">
      <c r="A2022">
        <v>42197</v>
      </c>
      <c r="B2022">
        <v>2015</v>
      </c>
      <c r="C2022">
        <v>7</v>
      </c>
      <c r="D2022">
        <v>14</v>
      </c>
      <c r="E2022">
        <v>11.894792000000001</v>
      </c>
      <c r="F2022">
        <v>15.638541999999999</v>
      </c>
      <c r="G2022">
        <v>17.359375</v>
      </c>
      <c r="H2022">
        <v>9.4533330000000007</v>
      </c>
      <c r="I2022">
        <v>14.213542</v>
      </c>
      <c r="J2022">
        <v>18.165624999999999</v>
      </c>
      <c r="K2022" t="s">
        <v>34</v>
      </c>
      <c r="L2022" t="s">
        <v>34</v>
      </c>
      <c r="M2022" t="s">
        <v>34</v>
      </c>
      <c r="N2022" t="s">
        <v>34</v>
      </c>
      <c r="O2022" t="s">
        <v>34</v>
      </c>
      <c r="P2022" t="s">
        <v>34</v>
      </c>
    </row>
    <row r="2023" spans="1:16" x14ac:dyDescent="0.3">
      <c r="A2023">
        <v>42198</v>
      </c>
      <c r="B2023">
        <v>2015</v>
      </c>
      <c r="C2023">
        <v>7</v>
      </c>
      <c r="D2023">
        <v>15</v>
      </c>
      <c r="E2023">
        <v>11.771875</v>
      </c>
      <c r="F2023">
        <v>15.798958000000001</v>
      </c>
      <c r="G2023">
        <v>17.103124999999999</v>
      </c>
      <c r="H2023">
        <v>9.5177779999999998</v>
      </c>
      <c r="I2023">
        <v>14.074999999999999</v>
      </c>
      <c r="J2023">
        <v>18.221875000000001</v>
      </c>
      <c r="K2023" t="s">
        <v>34</v>
      </c>
      <c r="L2023" t="s">
        <v>34</v>
      </c>
      <c r="M2023" t="s">
        <v>34</v>
      </c>
      <c r="N2023" t="s">
        <v>34</v>
      </c>
      <c r="O2023" t="s">
        <v>34</v>
      </c>
      <c r="P2023" t="s">
        <v>34</v>
      </c>
    </row>
    <row r="2024" spans="1:16" x14ac:dyDescent="0.3">
      <c r="A2024">
        <v>42199</v>
      </c>
      <c r="B2024">
        <v>2015</v>
      </c>
      <c r="C2024">
        <v>7</v>
      </c>
      <c r="D2024">
        <v>16</v>
      </c>
      <c r="E2024">
        <v>11.654166999999999</v>
      </c>
      <c r="F2024">
        <v>15.876042</v>
      </c>
      <c r="G2024">
        <v>17.046875</v>
      </c>
      <c r="H2024">
        <v>9.6187500000000004</v>
      </c>
      <c r="I2024">
        <v>14.032292</v>
      </c>
      <c r="J2024">
        <v>18.116667</v>
      </c>
      <c r="K2024" t="s">
        <v>34</v>
      </c>
      <c r="L2024" t="s">
        <v>34</v>
      </c>
      <c r="M2024" t="s">
        <v>34</v>
      </c>
      <c r="N2024" t="s">
        <v>34</v>
      </c>
      <c r="O2024" t="s">
        <v>34</v>
      </c>
      <c r="P2024" t="s">
        <v>34</v>
      </c>
    </row>
    <row r="2025" spans="1:16" x14ac:dyDescent="0.3">
      <c r="A2025">
        <v>42200</v>
      </c>
      <c r="B2025">
        <v>2015</v>
      </c>
      <c r="C2025">
        <v>7</v>
      </c>
      <c r="D2025">
        <v>17</v>
      </c>
      <c r="E2025">
        <v>11.505208</v>
      </c>
      <c r="F2025">
        <v>16.094792000000002</v>
      </c>
      <c r="G2025">
        <v>16.679167</v>
      </c>
      <c r="H2025">
        <v>9.6791669999999996</v>
      </c>
      <c r="I2025">
        <v>13.785417000000001</v>
      </c>
      <c r="J2025">
        <v>17.745833000000001</v>
      </c>
      <c r="K2025" t="s">
        <v>34</v>
      </c>
      <c r="L2025" t="s">
        <v>34</v>
      </c>
      <c r="M2025" t="s">
        <v>34</v>
      </c>
      <c r="N2025" t="s">
        <v>34</v>
      </c>
      <c r="O2025" t="s">
        <v>34</v>
      </c>
      <c r="P2025" t="s">
        <v>34</v>
      </c>
    </row>
    <row r="2026" spans="1:16" x14ac:dyDescent="0.3">
      <c r="A2026">
        <v>42201</v>
      </c>
      <c r="B2026">
        <v>2015</v>
      </c>
      <c r="C2026">
        <v>7</v>
      </c>
      <c r="D2026">
        <v>18</v>
      </c>
      <c r="E2026">
        <v>11.708333</v>
      </c>
      <c r="F2026">
        <v>16.324999999999999</v>
      </c>
      <c r="G2026">
        <v>16.941666999999999</v>
      </c>
      <c r="H2026">
        <v>9.765625</v>
      </c>
      <c r="I2026">
        <v>14.085417</v>
      </c>
      <c r="J2026">
        <v>17.954167000000002</v>
      </c>
      <c r="K2026" t="s">
        <v>34</v>
      </c>
      <c r="L2026" t="s">
        <v>34</v>
      </c>
      <c r="M2026" t="s">
        <v>34</v>
      </c>
      <c r="N2026" t="s">
        <v>34</v>
      </c>
      <c r="O2026" t="s">
        <v>34</v>
      </c>
      <c r="P2026" t="s">
        <v>34</v>
      </c>
    </row>
    <row r="2027" spans="1:16" x14ac:dyDescent="0.3">
      <c r="A2027">
        <v>42202</v>
      </c>
      <c r="B2027">
        <v>2015</v>
      </c>
      <c r="C2027">
        <v>7</v>
      </c>
      <c r="D2027">
        <v>19</v>
      </c>
      <c r="E2027">
        <v>12.064583000000001</v>
      </c>
      <c r="F2027">
        <v>16.219792000000002</v>
      </c>
      <c r="G2027">
        <v>17.639582999999998</v>
      </c>
      <c r="H2027">
        <v>9.8572919999999993</v>
      </c>
      <c r="I2027">
        <v>14.409375000000001</v>
      </c>
      <c r="J2027">
        <v>18.507292</v>
      </c>
      <c r="K2027" t="s">
        <v>34</v>
      </c>
      <c r="L2027" t="s">
        <v>34</v>
      </c>
      <c r="M2027" t="s">
        <v>34</v>
      </c>
      <c r="N2027" t="s">
        <v>34</v>
      </c>
      <c r="O2027" t="s">
        <v>34</v>
      </c>
      <c r="P2027" t="s">
        <v>34</v>
      </c>
    </row>
    <row r="2028" spans="1:16" x14ac:dyDescent="0.3">
      <c r="A2028">
        <v>42203</v>
      </c>
      <c r="B2028">
        <v>2015</v>
      </c>
      <c r="C2028">
        <v>7</v>
      </c>
      <c r="D2028">
        <v>20</v>
      </c>
      <c r="E2028">
        <v>12.116667</v>
      </c>
      <c r="F2028">
        <v>16.206250000000001</v>
      </c>
      <c r="G2028">
        <v>18.135417</v>
      </c>
      <c r="H2028">
        <v>9.9416670000000007</v>
      </c>
      <c r="I2028">
        <v>14.497916999999999</v>
      </c>
      <c r="J2028">
        <v>18.689582999999999</v>
      </c>
      <c r="K2028" t="s">
        <v>34</v>
      </c>
      <c r="L2028" t="s">
        <v>34</v>
      </c>
      <c r="M2028" t="s">
        <v>34</v>
      </c>
      <c r="N2028" t="s">
        <v>34</v>
      </c>
      <c r="O2028" t="s">
        <v>34</v>
      </c>
      <c r="P2028" t="s">
        <v>34</v>
      </c>
    </row>
    <row r="2029" spans="1:16" x14ac:dyDescent="0.3">
      <c r="A2029">
        <v>42204</v>
      </c>
      <c r="B2029">
        <v>2015</v>
      </c>
      <c r="C2029">
        <v>7</v>
      </c>
      <c r="D2029">
        <v>21</v>
      </c>
      <c r="E2029">
        <v>12.132292</v>
      </c>
      <c r="F2029">
        <v>16.231249999999999</v>
      </c>
      <c r="G2029">
        <v>17.931249999999999</v>
      </c>
      <c r="H2029">
        <v>10.036458</v>
      </c>
      <c r="I2029">
        <v>14.460417</v>
      </c>
      <c r="J2029">
        <v>18.649999999999999</v>
      </c>
      <c r="K2029" t="s">
        <v>34</v>
      </c>
      <c r="L2029" t="s">
        <v>34</v>
      </c>
      <c r="M2029" t="s">
        <v>34</v>
      </c>
      <c r="N2029" t="s">
        <v>34</v>
      </c>
      <c r="O2029" t="s">
        <v>34</v>
      </c>
      <c r="P2029" t="s">
        <v>34</v>
      </c>
    </row>
    <row r="2030" spans="1:16" x14ac:dyDescent="0.3">
      <c r="A2030">
        <v>42205</v>
      </c>
      <c r="B2030">
        <v>2015</v>
      </c>
      <c r="C2030">
        <v>7</v>
      </c>
      <c r="D2030">
        <v>22</v>
      </c>
      <c r="E2030">
        <v>11.653124999999999</v>
      </c>
      <c r="F2030">
        <v>16.332291999999999</v>
      </c>
      <c r="G2030">
        <v>17.114583</v>
      </c>
      <c r="H2030">
        <v>10.145833</v>
      </c>
      <c r="I2030">
        <v>14.034375000000001</v>
      </c>
      <c r="J2030">
        <v>18.21875</v>
      </c>
      <c r="K2030" t="s">
        <v>34</v>
      </c>
      <c r="L2030" t="s">
        <v>34</v>
      </c>
      <c r="M2030" t="s">
        <v>34</v>
      </c>
      <c r="N2030" t="s">
        <v>34</v>
      </c>
      <c r="O2030" t="s">
        <v>34</v>
      </c>
      <c r="P2030" t="s">
        <v>34</v>
      </c>
    </row>
    <row r="2031" spans="1:16" x14ac:dyDescent="0.3">
      <c r="A2031">
        <v>42206</v>
      </c>
      <c r="B2031">
        <v>2015</v>
      </c>
      <c r="C2031">
        <v>7</v>
      </c>
      <c r="D2031">
        <v>23</v>
      </c>
      <c r="E2031">
        <v>11.408333000000001</v>
      </c>
      <c r="F2031">
        <v>16.451042000000001</v>
      </c>
      <c r="G2031">
        <v>16.590624999999999</v>
      </c>
      <c r="H2031">
        <v>10.25625</v>
      </c>
      <c r="I2031">
        <v>13.795833</v>
      </c>
      <c r="J2031">
        <v>17.842707999999998</v>
      </c>
      <c r="K2031" t="s">
        <v>34</v>
      </c>
      <c r="L2031" t="s">
        <v>34</v>
      </c>
      <c r="M2031" t="s">
        <v>34</v>
      </c>
      <c r="N2031" t="s">
        <v>34</v>
      </c>
      <c r="O2031" t="s">
        <v>34</v>
      </c>
      <c r="P2031" t="s">
        <v>34</v>
      </c>
    </row>
    <row r="2032" spans="1:16" x14ac:dyDescent="0.3">
      <c r="A2032">
        <v>42207</v>
      </c>
      <c r="B2032">
        <v>2015</v>
      </c>
      <c r="C2032">
        <v>7</v>
      </c>
      <c r="D2032">
        <v>24</v>
      </c>
      <c r="E2032">
        <v>11.543749999999999</v>
      </c>
      <c r="F2032">
        <v>16.464583000000001</v>
      </c>
      <c r="G2032">
        <v>16.743749999999999</v>
      </c>
      <c r="H2032">
        <v>10.375</v>
      </c>
      <c r="I2032">
        <v>13.985417</v>
      </c>
      <c r="J2032">
        <v>17.764582999999998</v>
      </c>
      <c r="K2032" t="s">
        <v>34</v>
      </c>
      <c r="L2032" t="s">
        <v>34</v>
      </c>
      <c r="M2032" t="s">
        <v>34</v>
      </c>
      <c r="N2032" t="s">
        <v>34</v>
      </c>
      <c r="O2032" t="s">
        <v>34</v>
      </c>
      <c r="P2032" t="s">
        <v>34</v>
      </c>
    </row>
    <row r="2033" spans="1:16" x14ac:dyDescent="0.3">
      <c r="A2033">
        <v>42208</v>
      </c>
      <c r="B2033">
        <v>2015</v>
      </c>
      <c r="C2033">
        <v>7</v>
      </c>
      <c r="D2033">
        <v>25</v>
      </c>
      <c r="E2033">
        <v>11.057292</v>
      </c>
      <c r="F2033">
        <v>16.413542</v>
      </c>
      <c r="G2033">
        <v>16.506250000000001</v>
      </c>
      <c r="H2033">
        <v>10.452083</v>
      </c>
      <c r="I2033">
        <v>13.189583000000001</v>
      </c>
      <c r="J2033">
        <v>17.401042</v>
      </c>
      <c r="K2033" t="s">
        <v>34</v>
      </c>
      <c r="L2033" t="s">
        <v>34</v>
      </c>
      <c r="M2033" t="s">
        <v>34</v>
      </c>
      <c r="N2033" t="s">
        <v>34</v>
      </c>
      <c r="O2033" t="s">
        <v>34</v>
      </c>
      <c r="P2033" t="s">
        <v>34</v>
      </c>
    </row>
    <row r="2034" spans="1:16" x14ac:dyDescent="0.3">
      <c r="A2034">
        <v>42209</v>
      </c>
      <c r="B2034">
        <v>2015</v>
      </c>
      <c r="C2034">
        <v>7</v>
      </c>
      <c r="D2034">
        <v>26</v>
      </c>
      <c r="E2034">
        <v>10.714582999999999</v>
      </c>
      <c r="F2034">
        <v>16.288542</v>
      </c>
      <c r="G2034">
        <v>15.890625</v>
      </c>
      <c r="H2034">
        <v>10.582292000000001</v>
      </c>
      <c r="I2034">
        <v>12.851042</v>
      </c>
      <c r="J2034">
        <v>16.276042</v>
      </c>
      <c r="K2034" t="s">
        <v>34</v>
      </c>
      <c r="L2034" t="s">
        <v>34</v>
      </c>
      <c r="M2034" t="s">
        <v>34</v>
      </c>
      <c r="N2034" t="s">
        <v>34</v>
      </c>
      <c r="O2034" t="s">
        <v>34</v>
      </c>
      <c r="P2034" t="s">
        <v>34</v>
      </c>
    </row>
    <row r="2035" spans="1:16" x14ac:dyDescent="0.3">
      <c r="A2035">
        <v>42210</v>
      </c>
      <c r="B2035">
        <v>2015</v>
      </c>
      <c r="C2035">
        <v>7</v>
      </c>
      <c r="D2035">
        <v>27</v>
      </c>
      <c r="E2035">
        <v>11.082292000000001</v>
      </c>
      <c r="F2035">
        <v>16.413542</v>
      </c>
      <c r="G2035">
        <v>15.565625000000001</v>
      </c>
      <c r="H2035">
        <v>10.736458000000001</v>
      </c>
      <c r="I2035">
        <v>13.395833</v>
      </c>
      <c r="J2035">
        <v>16.393750000000001</v>
      </c>
      <c r="K2035" t="s">
        <v>34</v>
      </c>
      <c r="L2035" t="s">
        <v>34</v>
      </c>
      <c r="M2035" t="s">
        <v>34</v>
      </c>
      <c r="N2035" t="s">
        <v>34</v>
      </c>
      <c r="O2035" t="s">
        <v>34</v>
      </c>
      <c r="P2035" t="s">
        <v>34</v>
      </c>
    </row>
    <row r="2036" spans="1:16" x14ac:dyDescent="0.3">
      <c r="A2036">
        <v>42211</v>
      </c>
      <c r="B2036">
        <v>2015</v>
      </c>
      <c r="C2036">
        <v>7</v>
      </c>
      <c r="D2036">
        <v>28</v>
      </c>
      <c r="E2036">
        <v>11.052083</v>
      </c>
      <c r="F2036">
        <v>16.626042000000002</v>
      </c>
      <c r="G2036">
        <v>15.677083</v>
      </c>
      <c r="H2036">
        <v>10.9125</v>
      </c>
      <c r="I2036">
        <v>13.740625</v>
      </c>
      <c r="J2036">
        <v>16.90625</v>
      </c>
      <c r="K2036" t="s">
        <v>34</v>
      </c>
      <c r="L2036" t="s">
        <v>34</v>
      </c>
      <c r="M2036" t="s">
        <v>34</v>
      </c>
      <c r="N2036" t="s">
        <v>34</v>
      </c>
      <c r="O2036" t="s">
        <v>34</v>
      </c>
      <c r="P2036" t="s">
        <v>34</v>
      </c>
    </row>
    <row r="2037" spans="1:16" x14ac:dyDescent="0.3">
      <c r="A2037">
        <v>42212</v>
      </c>
      <c r="B2037">
        <v>2015</v>
      </c>
      <c r="C2037">
        <v>7</v>
      </c>
      <c r="D2037">
        <v>29</v>
      </c>
      <c r="E2037">
        <v>11.577083</v>
      </c>
      <c r="F2037">
        <v>16.759374999999999</v>
      </c>
      <c r="G2037">
        <v>16.689582999999999</v>
      </c>
      <c r="H2037">
        <v>11.1</v>
      </c>
      <c r="I2037">
        <v>14.223958</v>
      </c>
      <c r="J2037">
        <v>17.913542</v>
      </c>
      <c r="K2037" t="s">
        <v>34</v>
      </c>
      <c r="L2037" t="s">
        <v>34</v>
      </c>
      <c r="M2037" t="s">
        <v>34</v>
      </c>
      <c r="N2037" t="s">
        <v>34</v>
      </c>
      <c r="O2037" t="s">
        <v>34</v>
      </c>
      <c r="P2037" t="s">
        <v>34</v>
      </c>
    </row>
    <row r="2038" spans="1:16" x14ac:dyDescent="0.3">
      <c r="A2038">
        <v>42213</v>
      </c>
      <c r="B2038">
        <v>2015</v>
      </c>
      <c r="C2038">
        <v>7</v>
      </c>
      <c r="D2038">
        <v>30</v>
      </c>
      <c r="E2038">
        <v>11.896875</v>
      </c>
      <c r="F2038">
        <v>16.744792</v>
      </c>
      <c r="G2038">
        <v>17.452082999999998</v>
      </c>
      <c r="H2038">
        <v>11.28125</v>
      </c>
      <c r="I2038">
        <v>14.53125</v>
      </c>
      <c r="J2038">
        <v>18.655207999999998</v>
      </c>
      <c r="K2038" t="s">
        <v>34</v>
      </c>
      <c r="L2038" t="s">
        <v>34</v>
      </c>
      <c r="M2038" t="s">
        <v>34</v>
      </c>
      <c r="N2038" t="s">
        <v>34</v>
      </c>
      <c r="O2038" t="s">
        <v>34</v>
      </c>
      <c r="P2038" t="s">
        <v>34</v>
      </c>
    </row>
    <row r="2039" spans="1:16" x14ac:dyDescent="0.3">
      <c r="A2039">
        <v>42214</v>
      </c>
      <c r="B2039">
        <v>2015</v>
      </c>
      <c r="C2039">
        <v>7</v>
      </c>
      <c r="D2039">
        <v>31</v>
      </c>
      <c r="E2039">
        <v>12.216666999999999</v>
      </c>
      <c r="F2039">
        <v>16.848958</v>
      </c>
      <c r="G2039">
        <v>18.186457999999998</v>
      </c>
      <c r="H2039">
        <v>11.463542</v>
      </c>
      <c r="I2039">
        <v>14.758333</v>
      </c>
      <c r="J2039">
        <v>19.003125000000001</v>
      </c>
      <c r="K2039" t="s">
        <v>34</v>
      </c>
      <c r="L2039" t="s">
        <v>34</v>
      </c>
      <c r="M2039" t="s">
        <v>34</v>
      </c>
      <c r="N2039" t="s">
        <v>34</v>
      </c>
      <c r="O2039" t="s">
        <v>34</v>
      </c>
      <c r="P2039" t="s">
        <v>34</v>
      </c>
    </row>
    <row r="2040" spans="1:16" x14ac:dyDescent="0.3">
      <c r="A2040">
        <v>42215</v>
      </c>
      <c r="B2040">
        <v>2015</v>
      </c>
      <c r="C2040">
        <v>8</v>
      </c>
      <c r="D2040">
        <v>1</v>
      </c>
      <c r="E2040">
        <v>12.080208000000001</v>
      </c>
      <c r="F2040">
        <v>16.892707999999999</v>
      </c>
      <c r="G2040">
        <v>18.120833000000001</v>
      </c>
      <c r="H2040">
        <v>11.640625</v>
      </c>
      <c r="I2040">
        <v>14.405208</v>
      </c>
      <c r="J2040">
        <v>18.683333000000001</v>
      </c>
      <c r="K2040" t="s">
        <v>34</v>
      </c>
      <c r="L2040" t="s">
        <v>34</v>
      </c>
      <c r="M2040" t="s">
        <v>34</v>
      </c>
      <c r="N2040" t="s">
        <v>34</v>
      </c>
      <c r="O2040" t="s">
        <v>34</v>
      </c>
      <c r="P2040" t="s">
        <v>34</v>
      </c>
    </row>
    <row r="2041" spans="1:16" x14ac:dyDescent="0.3">
      <c r="A2041">
        <v>42216</v>
      </c>
      <c r="B2041">
        <v>2015</v>
      </c>
      <c r="C2041">
        <v>8</v>
      </c>
      <c r="D2041">
        <v>2</v>
      </c>
      <c r="E2041">
        <v>11.555208</v>
      </c>
      <c r="F2041">
        <v>16.746874999999999</v>
      </c>
      <c r="G2041">
        <v>17.946874999999999</v>
      </c>
      <c r="H2041">
        <v>11.785417000000001</v>
      </c>
      <c r="I2041">
        <v>13.542707999999999</v>
      </c>
      <c r="J2041">
        <v>17.220832999999999</v>
      </c>
      <c r="K2041" t="s">
        <v>34</v>
      </c>
      <c r="L2041" t="s">
        <v>34</v>
      </c>
      <c r="M2041" t="s">
        <v>34</v>
      </c>
      <c r="N2041" t="s">
        <v>34</v>
      </c>
      <c r="O2041" t="s">
        <v>34</v>
      </c>
      <c r="P2041" t="s">
        <v>34</v>
      </c>
    </row>
    <row r="2042" spans="1:16" x14ac:dyDescent="0.3">
      <c r="A2042">
        <v>42217</v>
      </c>
      <c r="B2042">
        <v>2015</v>
      </c>
      <c r="C2042">
        <v>8</v>
      </c>
      <c r="D2042">
        <v>3</v>
      </c>
      <c r="E2042">
        <v>11.389583</v>
      </c>
      <c r="F2042">
        <v>16.641667000000002</v>
      </c>
      <c r="G2042">
        <v>17.893750000000001</v>
      </c>
      <c r="H2042">
        <v>11.988542000000001</v>
      </c>
      <c r="I2042">
        <v>13.446875</v>
      </c>
      <c r="J2042">
        <v>16.539583</v>
      </c>
      <c r="K2042" t="s">
        <v>34</v>
      </c>
      <c r="L2042" t="s">
        <v>34</v>
      </c>
      <c r="M2042" t="s">
        <v>34</v>
      </c>
      <c r="N2042" t="s">
        <v>34</v>
      </c>
      <c r="O2042" t="s">
        <v>34</v>
      </c>
      <c r="P2042" t="s">
        <v>34</v>
      </c>
    </row>
    <row r="2043" spans="1:16" x14ac:dyDescent="0.3">
      <c r="A2043">
        <v>42218</v>
      </c>
      <c r="B2043">
        <v>2015</v>
      </c>
      <c r="C2043">
        <v>8</v>
      </c>
      <c r="D2043">
        <v>4</v>
      </c>
      <c r="E2043">
        <v>11.789583</v>
      </c>
      <c r="F2043">
        <v>16.716667000000001</v>
      </c>
      <c r="G2043">
        <v>17.914583</v>
      </c>
      <c r="H2043">
        <v>12.220833000000001</v>
      </c>
      <c r="I2043">
        <v>14.0625</v>
      </c>
      <c r="J2043">
        <v>16.835417</v>
      </c>
      <c r="K2043" t="s">
        <v>34</v>
      </c>
      <c r="L2043" t="s">
        <v>34</v>
      </c>
      <c r="M2043" t="s">
        <v>34</v>
      </c>
      <c r="N2043" t="s">
        <v>34</v>
      </c>
      <c r="O2043" t="s">
        <v>34</v>
      </c>
      <c r="P2043" t="s">
        <v>34</v>
      </c>
    </row>
    <row r="2044" spans="1:16" x14ac:dyDescent="0.3">
      <c r="A2044">
        <v>42219</v>
      </c>
      <c r="B2044">
        <v>2015</v>
      </c>
      <c r="C2044">
        <v>8</v>
      </c>
      <c r="D2044">
        <v>5</v>
      </c>
      <c r="E2044">
        <v>11.460417</v>
      </c>
      <c r="F2044">
        <v>16.827082999999998</v>
      </c>
      <c r="G2044">
        <v>17.042708000000001</v>
      </c>
      <c r="H2044">
        <v>12.385417</v>
      </c>
      <c r="I2044">
        <v>13.927659999999999</v>
      </c>
      <c r="J2044">
        <v>17.378125000000001</v>
      </c>
      <c r="K2044" t="s">
        <v>34</v>
      </c>
      <c r="L2044" t="s">
        <v>34</v>
      </c>
      <c r="M2044" t="s">
        <v>34</v>
      </c>
      <c r="N2044" t="s">
        <v>34</v>
      </c>
      <c r="O2044" t="s">
        <v>34</v>
      </c>
      <c r="P2044" t="s">
        <v>34</v>
      </c>
    </row>
    <row r="2045" spans="1:16" x14ac:dyDescent="0.3">
      <c r="A2045">
        <v>42220</v>
      </c>
      <c r="B2045">
        <v>2015</v>
      </c>
      <c r="C2045">
        <v>8</v>
      </c>
      <c r="D2045">
        <v>6</v>
      </c>
      <c r="E2045">
        <v>11.080208000000001</v>
      </c>
      <c r="F2045">
        <v>16.914583</v>
      </c>
      <c r="G2045">
        <v>16.433333000000001</v>
      </c>
      <c r="H2045">
        <v>12.598958</v>
      </c>
      <c r="I2045">
        <v>13.80625</v>
      </c>
      <c r="J2045">
        <v>17.405207999999998</v>
      </c>
      <c r="K2045" t="s">
        <v>34</v>
      </c>
      <c r="L2045" t="s">
        <v>34</v>
      </c>
      <c r="M2045" t="s">
        <v>34</v>
      </c>
      <c r="N2045" t="s">
        <v>34</v>
      </c>
      <c r="O2045" t="s">
        <v>34</v>
      </c>
      <c r="P2045" t="s">
        <v>34</v>
      </c>
    </row>
    <row r="2046" spans="1:16" x14ac:dyDescent="0.3">
      <c r="A2046">
        <v>42221</v>
      </c>
      <c r="B2046">
        <v>2015</v>
      </c>
      <c r="C2046">
        <v>8</v>
      </c>
      <c r="D2046">
        <v>7</v>
      </c>
      <c r="E2046">
        <v>11.328125</v>
      </c>
      <c r="F2046">
        <v>16.964583000000001</v>
      </c>
      <c r="G2046">
        <v>16.688542000000002</v>
      </c>
      <c r="H2046">
        <v>12.797753</v>
      </c>
      <c r="I2046">
        <v>14.103125</v>
      </c>
      <c r="J2046">
        <v>17.387499999999999</v>
      </c>
      <c r="K2046" t="s">
        <v>34</v>
      </c>
      <c r="L2046" t="s">
        <v>34</v>
      </c>
      <c r="M2046" t="s">
        <v>34</v>
      </c>
      <c r="N2046" t="s">
        <v>34</v>
      </c>
      <c r="O2046" t="s">
        <v>34</v>
      </c>
      <c r="P2046" t="s">
        <v>34</v>
      </c>
    </row>
    <row r="2047" spans="1:16" x14ac:dyDescent="0.3">
      <c r="A2047">
        <v>42222</v>
      </c>
      <c r="B2047">
        <v>2015</v>
      </c>
      <c r="C2047">
        <v>8</v>
      </c>
      <c r="D2047">
        <v>8</v>
      </c>
      <c r="E2047">
        <v>11.321875</v>
      </c>
      <c r="F2047">
        <v>16.840624999999999</v>
      </c>
      <c r="G2047">
        <v>16.693750000000001</v>
      </c>
      <c r="H2047">
        <v>13.007368</v>
      </c>
      <c r="I2047">
        <v>14.06875</v>
      </c>
      <c r="J2047">
        <v>17.660416999999999</v>
      </c>
      <c r="K2047" t="s">
        <v>34</v>
      </c>
      <c r="L2047" t="s">
        <v>34</v>
      </c>
      <c r="M2047" t="s">
        <v>34</v>
      </c>
      <c r="N2047" t="s">
        <v>34</v>
      </c>
      <c r="O2047" t="s">
        <v>34</v>
      </c>
      <c r="P2047" t="s">
        <v>34</v>
      </c>
    </row>
    <row r="2048" spans="1:16" x14ac:dyDescent="0.3">
      <c r="A2048">
        <v>42223</v>
      </c>
      <c r="B2048">
        <v>2015</v>
      </c>
      <c r="C2048">
        <v>8</v>
      </c>
      <c r="D2048">
        <v>9</v>
      </c>
      <c r="E2048">
        <v>11.725</v>
      </c>
      <c r="F2048">
        <v>16.836458</v>
      </c>
      <c r="G2048">
        <v>17.606249999999999</v>
      </c>
      <c r="H2048">
        <v>13.266667</v>
      </c>
      <c r="I2048">
        <v>14.326041999999999</v>
      </c>
      <c r="J2048">
        <v>17.953125</v>
      </c>
      <c r="K2048" t="s">
        <v>34</v>
      </c>
      <c r="L2048" t="s">
        <v>34</v>
      </c>
      <c r="M2048" t="s">
        <v>34</v>
      </c>
      <c r="N2048" t="s">
        <v>34</v>
      </c>
      <c r="O2048" t="s">
        <v>34</v>
      </c>
      <c r="P2048" t="s">
        <v>34</v>
      </c>
    </row>
    <row r="2049" spans="1:16" x14ac:dyDescent="0.3">
      <c r="A2049">
        <v>42224</v>
      </c>
      <c r="B2049">
        <v>2015</v>
      </c>
      <c r="C2049">
        <v>8</v>
      </c>
      <c r="D2049">
        <v>10</v>
      </c>
      <c r="E2049">
        <v>11.4</v>
      </c>
      <c r="F2049">
        <v>16.923957999999999</v>
      </c>
      <c r="G2049">
        <v>17.608332999999998</v>
      </c>
      <c r="H2049">
        <v>13.453125</v>
      </c>
      <c r="I2049">
        <v>14.018750000000001</v>
      </c>
      <c r="J2049">
        <v>17.857292000000001</v>
      </c>
      <c r="K2049" t="s">
        <v>34</v>
      </c>
      <c r="L2049" t="s">
        <v>34</v>
      </c>
      <c r="M2049" t="s">
        <v>34</v>
      </c>
      <c r="N2049" t="s">
        <v>34</v>
      </c>
      <c r="O2049" t="s">
        <v>34</v>
      </c>
      <c r="P2049" t="s">
        <v>34</v>
      </c>
    </row>
    <row r="2050" spans="1:16" x14ac:dyDescent="0.3">
      <c r="A2050">
        <v>42225</v>
      </c>
      <c r="B2050">
        <v>2015</v>
      </c>
      <c r="C2050">
        <v>8</v>
      </c>
      <c r="D2050">
        <v>11</v>
      </c>
      <c r="E2050">
        <v>11.596875000000001</v>
      </c>
      <c r="F2050">
        <v>16.938542000000002</v>
      </c>
      <c r="G2050">
        <v>17.909375000000001</v>
      </c>
      <c r="H2050">
        <v>13.713542</v>
      </c>
      <c r="I2050">
        <v>14.323957999999999</v>
      </c>
      <c r="J2050">
        <v>17.695833</v>
      </c>
      <c r="K2050" t="s">
        <v>34</v>
      </c>
      <c r="L2050" t="s">
        <v>34</v>
      </c>
      <c r="M2050" t="s">
        <v>34</v>
      </c>
      <c r="N2050" t="s">
        <v>34</v>
      </c>
      <c r="O2050" t="s">
        <v>34</v>
      </c>
      <c r="P2050" t="s">
        <v>34</v>
      </c>
    </row>
    <row r="2051" spans="1:16" x14ac:dyDescent="0.3">
      <c r="A2051">
        <v>42226</v>
      </c>
      <c r="B2051">
        <v>2015</v>
      </c>
      <c r="C2051">
        <v>8</v>
      </c>
      <c r="D2051">
        <v>12</v>
      </c>
      <c r="E2051">
        <v>11.758333</v>
      </c>
      <c r="F2051">
        <v>16.995833000000001</v>
      </c>
      <c r="G2051">
        <v>18.372917000000001</v>
      </c>
      <c r="H2051">
        <v>13.960417</v>
      </c>
      <c r="I2051">
        <v>14.657292</v>
      </c>
      <c r="J2051">
        <v>18.084375000000001</v>
      </c>
      <c r="K2051" t="s">
        <v>34</v>
      </c>
      <c r="L2051" t="s">
        <v>34</v>
      </c>
      <c r="M2051" t="s">
        <v>34</v>
      </c>
      <c r="N2051" t="s">
        <v>34</v>
      </c>
      <c r="O2051" t="s">
        <v>34</v>
      </c>
      <c r="P2051" t="s">
        <v>34</v>
      </c>
    </row>
    <row r="2052" spans="1:16" x14ac:dyDescent="0.3">
      <c r="A2052">
        <v>42227</v>
      </c>
      <c r="B2052">
        <v>2015</v>
      </c>
      <c r="C2052">
        <v>8</v>
      </c>
      <c r="D2052">
        <v>13</v>
      </c>
      <c r="E2052">
        <v>11.698957999999999</v>
      </c>
      <c r="F2052">
        <v>17.026042</v>
      </c>
      <c r="G2052">
        <v>18.288542</v>
      </c>
      <c r="H2052">
        <v>14.214582999999999</v>
      </c>
      <c r="I2052">
        <v>14.505208</v>
      </c>
      <c r="J2052">
        <v>18.122917000000001</v>
      </c>
      <c r="K2052" t="s">
        <v>34</v>
      </c>
      <c r="L2052" t="s">
        <v>34</v>
      </c>
      <c r="M2052" t="s">
        <v>34</v>
      </c>
      <c r="N2052" t="s">
        <v>34</v>
      </c>
      <c r="O2052" t="s">
        <v>34</v>
      </c>
      <c r="P2052" t="s">
        <v>34</v>
      </c>
    </row>
    <row r="2053" spans="1:16" x14ac:dyDescent="0.3">
      <c r="A2053">
        <v>42228</v>
      </c>
      <c r="B2053">
        <v>2015</v>
      </c>
      <c r="C2053">
        <v>8</v>
      </c>
      <c r="D2053">
        <v>14</v>
      </c>
      <c r="E2053">
        <v>10.793749999999999</v>
      </c>
      <c r="F2053">
        <v>16.878125000000001</v>
      </c>
      <c r="G2053">
        <v>17.309374999999999</v>
      </c>
      <c r="H2053">
        <v>14.452083</v>
      </c>
      <c r="I2053">
        <v>13.520833</v>
      </c>
      <c r="J2053">
        <v>17.15625</v>
      </c>
      <c r="K2053" t="s">
        <v>34</v>
      </c>
      <c r="L2053" t="s">
        <v>34</v>
      </c>
      <c r="M2053" t="s">
        <v>34</v>
      </c>
      <c r="N2053" t="s">
        <v>34</v>
      </c>
      <c r="O2053" t="s">
        <v>34</v>
      </c>
      <c r="P2053" t="s">
        <v>34</v>
      </c>
    </row>
    <row r="2054" spans="1:16" x14ac:dyDescent="0.3">
      <c r="A2054">
        <v>42229</v>
      </c>
      <c r="B2054">
        <v>2015</v>
      </c>
      <c r="C2054">
        <v>8</v>
      </c>
      <c r="D2054">
        <v>15</v>
      </c>
      <c r="E2054">
        <v>11.222917000000001</v>
      </c>
      <c r="F2054">
        <v>16.892707999999999</v>
      </c>
      <c r="G2054">
        <v>17.122917000000001</v>
      </c>
      <c r="H2054">
        <v>14.777082999999999</v>
      </c>
      <c r="I2054">
        <v>14.051042000000001</v>
      </c>
      <c r="J2054">
        <v>16.889582999999998</v>
      </c>
      <c r="K2054" t="s">
        <v>34</v>
      </c>
      <c r="L2054" t="s">
        <v>34</v>
      </c>
      <c r="M2054" t="s">
        <v>34</v>
      </c>
      <c r="N2054" t="s">
        <v>34</v>
      </c>
      <c r="O2054" t="s">
        <v>34</v>
      </c>
      <c r="P2054" t="s">
        <v>34</v>
      </c>
    </row>
    <row r="2055" spans="1:16" x14ac:dyDescent="0.3">
      <c r="A2055">
        <v>42230</v>
      </c>
      <c r="B2055">
        <v>2015</v>
      </c>
      <c r="C2055">
        <v>8</v>
      </c>
      <c r="D2055">
        <v>16</v>
      </c>
      <c r="E2055">
        <v>10.94375</v>
      </c>
      <c r="F2055">
        <v>17.064582999999999</v>
      </c>
      <c r="G2055">
        <v>16.614583</v>
      </c>
      <c r="H2055">
        <v>15.059374999999999</v>
      </c>
      <c r="I2055">
        <v>13.959375</v>
      </c>
      <c r="J2055">
        <v>16.986457999999999</v>
      </c>
      <c r="K2055" t="s">
        <v>34</v>
      </c>
      <c r="L2055" t="s">
        <v>34</v>
      </c>
      <c r="M2055" t="s">
        <v>34</v>
      </c>
      <c r="N2055" t="s">
        <v>34</v>
      </c>
      <c r="O2055" t="s">
        <v>34</v>
      </c>
      <c r="P2055" t="s">
        <v>34</v>
      </c>
    </row>
    <row r="2056" spans="1:16" x14ac:dyDescent="0.3">
      <c r="A2056">
        <v>42231</v>
      </c>
      <c r="B2056">
        <v>2015</v>
      </c>
      <c r="C2056">
        <v>8</v>
      </c>
      <c r="D2056">
        <v>17</v>
      </c>
      <c r="E2056">
        <v>11.097917000000001</v>
      </c>
      <c r="F2056">
        <v>17.096875000000001</v>
      </c>
      <c r="G2056">
        <v>16.764582999999998</v>
      </c>
      <c r="H2056">
        <v>15.370832999999999</v>
      </c>
      <c r="I2056">
        <v>14.191667000000001</v>
      </c>
      <c r="J2056">
        <v>17.328125</v>
      </c>
      <c r="K2056" t="s">
        <v>34</v>
      </c>
      <c r="L2056" t="s">
        <v>34</v>
      </c>
      <c r="M2056" t="s">
        <v>34</v>
      </c>
      <c r="N2056" t="s">
        <v>34</v>
      </c>
      <c r="O2056" t="s">
        <v>34</v>
      </c>
      <c r="P2056" t="s">
        <v>34</v>
      </c>
    </row>
    <row r="2057" spans="1:16" x14ac:dyDescent="0.3">
      <c r="A2057">
        <v>42232</v>
      </c>
      <c r="B2057">
        <v>2015</v>
      </c>
      <c r="C2057">
        <v>8</v>
      </c>
      <c r="D2057">
        <v>18</v>
      </c>
      <c r="E2057">
        <v>11.347917000000001</v>
      </c>
      <c r="F2057">
        <v>17.240625000000001</v>
      </c>
      <c r="G2057">
        <v>17.248957999999998</v>
      </c>
      <c r="H2057">
        <v>15.738542000000001</v>
      </c>
      <c r="I2057">
        <v>14.433332999999999</v>
      </c>
      <c r="J2057">
        <v>17.634374999999999</v>
      </c>
      <c r="K2057" t="s">
        <v>34</v>
      </c>
      <c r="L2057" t="s">
        <v>34</v>
      </c>
      <c r="M2057" t="s">
        <v>34</v>
      </c>
      <c r="N2057" t="s">
        <v>34</v>
      </c>
      <c r="O2057" t="s">
        <v>34</v>
      </c>
      <c r="P2057" t="s">
        <v>34</v>
      </c>
    </row>
    <row r="2058" spans="1:16" x14ac:dyDescent="0.3">
      <c r="A2058">
        <v>42233</v>
      </c>
      <c r="B2058">
        <v>2015</v>
      </c>
      <c r="C2058">
        <v>8</v>
      </c>
      <c r="D2058">
        <v>19</v>
      </c>
      <c r="E2058">
        <v>11.470833000000001</v>
      </c>
      <c r="F2058">
        <v>17.194792</v>
      </c>
      <c r="G2058">
        <v>17.690625000000001</v>
      </c>
      <c r="H2058">
        <v>16.103124999999999</v>
      </c>
      <c r="I2058">
        <v>14.5875</v>
      </c>
      <c r="J2058">
        <v>17.994792</v>
      </c>
      <c r="K2058" t="s">
        <v>34</v>
      </c>
      <c r="L2058" t="s">
        <v>34</v>
      </c>
      <c r="M2058" t="s">
        <v>34</v>
      </c>
      <c r="N2058" t="s">
        <v>34</v>
      </c>
      <c r="O2058" t="s">
        <v>34</v>
      </c>
      <c r="P2058" t="s">
        <v>34</v>
      </c>
    </row>
    <row r="2059" spans="1:16" x14ac:dyDescent="0.3">
      <c r="A2059">
        <v>42234</v>
      </c>
      <c r="B2059">
        <v>2015</v>
      </c>
      <c r="C2059">
        <v>8</v>
      </c>
      <c r="D2059">
        <v>20</v>
      </c>
      <c r="E2059">
        <v>11.364583</v>
      </c>
      <c r="F2059">
        <v>16.987500000000001</v>
      </c>
      <c r="G2059">
        <v>17.657292000000002</v>
      </c>
      <c r="H2059">
        <v>16.413042999999998</v>
      </c>
      <c r="I2059">
        <v>14.595833000000001</v>
      </c>
      <c r="J2059">
        <v>18.043749999999999</v>
      </c>
      <c r="K2059" t="s">
        <v>34</v>
      </c>
      <c r="L2059" t="s">
        <v>34</v>
      </c>
      <c r="M2059" t="s">
        <v>34</v>
      </c>
      <c r="N2059" t="s">
        <v>34</v>
      </c>
      <c r="O2059" t="s">
        <v>34</v>
      </c>
      <c r="P2059" t="s">
        <v>34</v>
      </c>
    </row>
    <row r="2060" spans="1:16" x14ac:dyDescent="0.3">
      <c r="A2060">
        <v>42235</v>
      </c>
      <c r="B2060">
        <v>2015</v>
      </c>
      <c r="C2060">
        <v>8</v>
      </c>
      <c r="D2060">
        <v>21</v>
      </c>
      <c r="E2060">
        <v>11.092708</v>
      </c>
      <c r="F2060">
        <v>17.017707999999999</v>
      </c>
      <c r="G2060">
        <v>17.140625</v>
      </c>
      <c r="H2060">
        <v>16.752687999999999</v>
      </c>
      <c r="I2060">
        <v>14.231249999999999</v>
      </c>
      <c r="J2060">
        <v>17.653124999999999</v>
      </c>
      <c r="K2060" t="s">
        <v>34</v>
      </c>
      <c r="L2060" t="s">
        <v>34</v>
      </c>
      <c r="M2060" t="s">
        <v>34</v>
      </c>
      <c r="N2060" t="s">
        <v>34</v>
      </c>
      <c r="O2060" t="s">
        <v>34</v>
      </c>
      <c r="P2060" t="s">
        <v>34</v>
      </c>
    </row>
    <row r="2061" spans="1:16" x14ac:dyDescent="0.3">
      <c r="A2061">
        <v>42236</v>
      </c>
      <c r="B2061">
        <v>2015</v>
      </c>
      <c r="C2061">
        <v>8</v>
      </c>
      <c r="D2061">
        <v>22</v>
      </c>
      <c r="E2061">
        <v>10.671875</v>
      </c>
      <c r="F2061">
        <v>17.280207999999998</v>
      </c>
      <c r="G2061">
        <v>16.287500000000001</v>
      </c>
      <c r="H2061">
        <v>17.126042000000002</v>
      </c>
      <c r="I2061">
        <v>14.007292</v>
      </c>
      <c r="J2061">
        <v>17.086458</v>
      </c>
      <c r="K2061" t="s">
        <v>34</v>
      </c>
      <c r="L2061" t="s">
        <v>34</v>
      </c>
      <c r="M2061" t="s">
        <v>34</v>
      </c>
      <c r="N2061" t="s">
        <v>34</v>
      </c>
      <c r="O2061" t="s">
        <v>34</v>
      </c>
      <c r="P2061" t="s">
        <v>34</v>
      </c>
    </row>
    <row r="2062" spans="1:16" x14ac:dyDescent="0.3">
      <c r="A2062">
        <v>42237</v>
      </c>
      <c r="B2062">
        <v>2015</v>
      </c>
      <c r="C2062">
        <v>8</v>
      </c>
      <c r="D2062">
        <v>23</v>
      </c>
      <c r="E2062">
        <v>10.685416999999999</v>
      </c>
      <c r="F2062">
        <v>17.172917000000002</v>
      </c>
      <c r="G2062">
        <v>16.278124999999999</v>
      </c>
      <c r="H2062">
        <v>17.514582999999998</v>
      </c>
      <c r="I2062">
        <v>13.932292</v>
      </c>
      <c r="J2062">
        <v>16.819792</v>
      </c>
      <c r="K2062" t="s">
        <v>34</v>
      </c>
      <c r="L2062" t="s">
        <v>34</v>
      </c>
      <c r="M2062" t="s">
        <v>34</v>
      </c>
      <c r="N2062" t="s">
        <v>34</v>
      </c>
      <c r="O2062" t="s">
        <v>34</v>
      </c>
      <c r="P2062" t="s">
        <v>34</v>
      </c>
    </row>
    <row r="2063" spans="1:16" x14ac:dyDescent="0.3">
      <c r="A2063">
        <v>42238</v>
      </c>
      <c r="B2063">
        <v>2015</v>
      </c>
      <c r="C2063">
        <v>8</v>
      </c>
      <c r="D2063">
        <v>24</v>
      </c>
      <c r="E2063">
        <v>10.714582999999999</v>
      </c>
      <c r="F2063">
        <v>16.961458</v>
      </c>
      <c r="G2063">
        <v>16.470832999999999</v>
      </c>
      <c r="H2063">
        <v>17.898958</v>
      </c>
      <c r="I2063">
        <v>13.813043</v>
      </c>
      <c r="J2063">
        <v>16.608332999999998</v>
      </c>
      <c r="K2063" t="s">
        <v>34</v>
      </c>
      <c r="L2063" t="s">
        <v>34</v>
      </c>
      <c r="M2063" t="s">
        <v>34</v>
      </c>
      <c r="N2063" t="s">
        <v>34</v>
      </c>
      <c r="O2063" t="s">
        <v>34</v>
      </c>
      <c r="P2063" t="s">
        <v>34</v>
      </c>
    </row>
    <row r="2064" spans="1:16" x14ac:dyDescent="0.3">
      <c r="A2064">
        <v>42239</v>
      </c>
      <c r="B2064">
        <v>2015</v>
      </c>
      <c r="C2064">
        <v>8</v>
      </c>
      <c r="D2064">
        <v>25</v>
      </c>
      <c r="E2064">
        <v>10.852083</v>
      </c>
      <c r="F2064">
        <v>16.808333000000001</v>
      </c>
      <c r="G2064">
        <v>16.518750000000001</v>
      </c>
      <c r="H2064">
        <v>18.287500000000001</v>
      </c>
      <c r="I2064">
        <v>13.961957</v>
      </c>
      <c r="J2064">
        <v>16.518750000000001</v>
      </c>
      <c r="K2064" t="s">
        <v>34</v>
      </c>
      <c r="L2064" t="s">
        <v>34</v>
      </c>
      <c r="M2064" t="s">
        <v>34</v>
      </c>
      <c r="N2064" t="s">
        <v>34</v>
      </c>
      <c r="O2064" t="s">
        <v>34</v>
      </c>
      <c r="P2064" t="s">
        <v>34</v>
      </c>
    </row>
    <row r="2065" spans="1:16" x14ac:dyDescent="0.3">
      <c r="A2065">
        <v>42240</v>
      </c>
      <c r="B2065">
        <v>2015</v>
      </c>
      <c r="C2065">
        <v>8</v>
      </c>
      <c r="D2065">
        <v>26</v>
      </c>
      <c r="E2065">
        <v>10.828125</v>
      </c>
      <c r="F2065">
        <v>16.101042</v>
      </c>
      <c r="G2065">
        <v>16.564582999999999</v>
      </c>
      <c r="H2065">
        <v>18.689582999999999</v>
      </c>
      <c r="I2065">
        <v>13.963542</v>
      </c>
      <c r="J2065">
        <v>16.706250000000001</v>
      </c>
      <c r="K2065" t="s">
        <v>34</v>
      </c>
      <c r="L2065" t="s">
        <v>34</v>
      </c>
      <c r="M2065" t="s">
        <v>34</v>
      </c>
      <c r="N2065" t="s">
        <v>34</v>
      </c>
      <c r="O2065" t="s">
        <v>34</v>
      </c>
      <c r="P2065" t="s">
        <v>34</v>
      </c>
    </row>
    <row r="2066" spans="1:16" x14ac:dyDescent="0.3">
      <c r="A2066">
        <v>42241</v>
      </c>
      <c r="B2066">
        <v>2015</v>
      </c>
      <c r="C2066">
        <v>8</v>
      </c>
      <c r="D2066">
        <v>27</v>
      </c>
      <c r="E2066">
        <v>10.84375</v>
      </c>
      <c r="F2066">
        <v>15.354167</v>
      </c>
      <c r="G2066">
        <v>16.673957999999999</v>
      </c>
      <c r="H2066">
        <v>18.956250000000001</v>
      </c>
      <c r="I2066">
        <v>13.808332999999999</v>
      </c>
      <c r="J2066">
        <v>16.739583</v>
      </c>
      <c r="K2066" t="s">
        <v>34</v>
      </c>
      <c r="L2066" t="s">
        <v>34</v>
      </c>
      <c r="M2066" t="s">
        <v>34</v>
      </c>
      <c r="N2066" t="s">
        <v>34</v>
      </c>
      <c r="O2066" t="s">
        <v>34</v>
      </c>
      <c r="P2066" t="s">
        <v>34</v>
      </c>
    </row>
    <row r="2067" spans="1:16" x14ac:dyDescent="0.3">
      <c r="A2067">
        <v>42242</v>
      </c>
      <c r="B2067">
        <v>2015</v>
      </c>
      <c r="C2067">
        <v>8</v>
      </c>
      <c r="D2067">
        <v>28</v>
      </c>
      <c r="E2067">
        <v>10.775</v>
      </c>
      <c r="F2067">
        <v>15.288542</v>
      </c>
      <c r="G2067">
        <v>17.114583</v>
      </c>
      <c r="H2067">
        <v>19.157292000000002</v>
      </c>
      <c r="I2067">
        <v>13.592708</v>
      </c>
      <c r="J2067">
        <v>16.617708</v>
      </c>
      <c r="K2067" t="s">
        <v>34</v>
      </c>
      <c r="L2067" t="s">
        <v>34</v>
      </c>
      <c r="M2067" t="s">
        <v>34</v>
      </c>
      <c r="N2067" t="s">
        <v>34</v>
      </c>
      <c r="O2067" t="s">
        <v>34</v>
      </c>
      <c r="P2067" t="s">
        <v>34</v>
      </c>
    </row>
    <row r="2068" spans="1:16" x14ac:dyDescent="0.3">
      <c r="A2068">
        <v>42243</v>
      </c>
      <c r="B2068">
        <v>2015</v>
      </c>
      <c r="C2068">
        <v>8</v>
      </c>
      <c r="D2068">
        <v>29</v>
      </c>
      <c r="E2068">
        <v>10.75625</v>
      </c>
      <c r="F2068">
        <v>14.995832999999999</v>
      </c>
      <c r="G2068">
        <v>16.661458</v>
      </c>
      <c r="H2068">
        <v>19.361457999999999</v>
      </c>
      <c r="I2068">
        <v>13.279166999999999</v>
      </c>
      <c r="J2068">
        <v>16.303125000000001</v>
      </c>
      <c r="K2068" t="s">
        <v>34</v>
      </c>
      <c r="L2068" t="s">
        <v>34</v>
      </c>
      <c r="M2068" t="s">
        <v>34</v>
      </c>
      <c r="N2068" t="s">
        <v>34</v>
      </c>
      <c r="O2068" t="s">
        <v>34</v>
      </c>
      <c r="P2068" t="s">
        <v>34</v>
      </c>
    </row>
    <row r="2069" spans="1:16" x14ac:dyDescent="0.3">
      <c r="A2069">
        <v>42244</v>
      </c>
      <c r="B2069">
        <v>2015</v>
      </c>
      <c r="C2069">
        <v>8</v>
      </c>
      <c r="D2069">
        <v>30</v>
      </c>
      <c r="E2069">
        <v>10.157292</v>
      </c>
      <c r="F2069">
        <v>14.819792</v>
      </c>
      <c r="G2069">
        <v>15.620832999999999</v>
      </c>
      <c r="H2069">
        <v>19.528124999999999</v>
      </c>
      <c r="I2069">
        <v>12.538542</v>
      </c>
      <c r="J2069">
        <v>15.44375</v>
      </c>
      <c r="K2069" t="s">
        <v>34</v>
      </c>
      <c r="L2069" t="s">
        <v>34</v>
      </c>
      <c r="M2069" t="s">
        <v>34</v>
      </c>
      <c r="N2069" t="s">
        <v>34</v>
      </c>
      <c r="O2069" t="s">
        <v>34</v>
      </c>
      <c r="P2069" t="s">
        <v>34</v>
      </c>
    </row>
    <row r="2070" spans="1:16" x14ac:dyDescent="0.3">
      <c r="A2070">
        <v>42245</v>
      </c>
      <c r="B2070">
        <v>2015</v>
      </c>
      <c r="C2070">
        <v>8</v>
      </c>
      <c r="D2070">
        <v>31</v>
      </c>
      <c r="E2070">
        <v>10.415625</v>
      </c>
      <c r="F2070">
        <v>14.717708</v>
      </c>
      <c r="G2070">
        <v>15.53125</v>
      </c>
      <c r="H2070">
        <v>19.802083</v>
      </c>
      <c r="I2070">
        <v>13.261457999999999</v>
      </c>
      <c r="J2070">
        <v>15.382292</v>
      </c>
      <c r="K2070" t="s">
        <v>34</v>
      </c>
      <c r="L2070" t="s">
        <v>34</v>
      </c>
      <c r="M2070" t="s">
        <v>34</v>
      </c>
      <c r="N2070" t="s">
        <v>34</v>
      </c>
      <c r="O2070" t="s">
        <v>34</v>
      </c>
      <c r="P2070" t="s">
        <v>34</v>
      </c>
    </row>
    <row r="2071" spans="1:16" x14ac:dyDescent="0.3">
      <c r="A2071">
        <v>42246</v>
      </c>
      <c r="B2071">
        <v>2015</v>
      </c>
      <c r="C2071">
        <v>9</v>
      </c>
      <c r="D2071">
        <v>1</v>
      </c>
      <c r="E2071">
        <v>10.488542000000001</v>
      </c>
      <c r="F2071">
        <v>14.541667</v>
      </c>
      <c r="G2071">
        <v>15.895833</v>
      </c>
      <c r="H2071">
        <v>20.010417</v>
      </c>
      <c r="I2071">
        <v>13.573957999999999</v>
      </c>
      <c r="J2071">
        <v>16.265625</v>
      </c>
      <c r="K2071" t="s">
        <v>34</v>
      </c>
      <c r="L2071" t="s">
        <v>34</v>
      </c>
      <c r="M2071" t="s">
        <v>34</v>
      </c>
      <c r="N2071" t="s">
        <v>34</v>
      </c>
      <c r="O2071" t="s">
        <v>34</v>
      </c>
      <c r="P2071" t="s">
        <v>34</v>
      </c>
    </row>
    <row r="2072" spans="1:16" x14ac:dyDescent="0.3">
      <c r="A2072">
        <v>42247</v>
      </c>
      <c r="B2072">
        <v>2015</v>
      </c>
      <c r="C2072">
        <v>9</v>
      </c>
      <c r="D2072">
        <v>2</v>
      </c>
      <c r="E2072">
        <v>10.058332999999999</v>
      </c>
      <c r="F2072">
        <v>13.947917</v>
      </c>
      <c r="G2072">
        <v>15.690625000000001</v>
      </c>
      <c r="H2072">
        <v>20.148958</v>
      </c>
      <c r="I2072">
        <v>12.975</v>
      </c>
      <c r="J2072">
        <v>16.320833</v>
      </c>
      <c r="K2072" t="s">
        <v>34</v>
      </c>
      <c r="L2072" t="s">
        <v>34</v>
      </c>
      <c r="M2072" t="s">
        <v>34</v>
      </c>
      <c r="N2072" t="s">
        <v>34</v>
      </c>
      <c r="O2072" t="s">
        <v>34</v>
      </c>
      <c r="P2072" t="s">
        <v>34</v>
      </c>
    </row>
    <row r="2073" spans="1:16" x14ac:dyDescent="0.3">
      <c r="A2073">
        <v>42248</v>
      </c>
      <c r="B2073">
        <v>2015</v>
      </c>
      <c r="C2073">
        <v>9</v>
      </c>
      <c r="D2073">
        <v>3</v>
      </c>
      <c r="E2073">
        <v>9.7458329999999993</v>
      </c>
      <c r="F2073">
        <v>13.564583000000001</v>
      </c>
      <c r="G2073">
        <v>14.504167000000001</v>
      </c>
      <c r="H2073">
        <v>20.305263</v>
      </c>
      <c r="I2073">
        <v>12.5875</v>
      </c>
      <c r="J2073">
        <v>15.55</v>
      </c>
      <c r="K2073" t="s">
        <v>34</v>
      </c>
      <c r="L2073" t="s">
        <v>34</v>
      </c>
      <c r="M2073" t="s">
        <v>34</v>
      </c>
      <c r="N2073" t="s">
        <v>34</v>
      </c>
      <c r="O2073" t="s">
        <v>34</v>
      </c>
      <c r="P2073" t="s">
        <v>34</v>
      </c>
    </row>
    <row r="2074" spans="1:16" x14ac:dyDescent="0.3">
      <c r="A2074">
        <v>42249</v>
      </c>
      <c r="B2074">
        <v>2015</v>
      </c>
      <c r="C2074">
        <v>9</v>
      </c>
      <c r="D2074">
        <v>4</v>
      </c>
      <c r="E2074">
        <v>8.9635420000000003</v>
      </c>
      <c r="F2074">
        <v>13.470833000000001</v>
      </c>
      <c r="G2074">
        <v>13.260417</v>
      </c>
      <c r="H2074">
        <v>20.443750000000001</v>
      </c>
      <c r="I2074">
        <v>11.847917000000001</v>
      </c>
      <c r="J2074">
        <v>14.505208</v>
      </c>
      <c r="K2074" t="s">
        <v>34</v>
      </c>
      <c r="L2074" t="s">
        <v>34</v>
      </c>
      <c r="M2074" t="s">
        <v>34</v>
      </c>
      <c r="N2074" t="s">
        <v>34</v>
      </c>
      <c r="O2074" t="s">
        <v>34</v>
      </c>
      <c r="P2074" t="s">
        <v>34</v>
      </c>
    </row>
    <row r="2075" spans="1:16" x14ac:dyDescent="0.3">
      <c r="A2075">
        <v>42250</v>
      </c>
      <c r="B2075">
        <v>2015</v>
      </c>
      <c r="C2075">
        <v>9</v>
      </c>
      <c r="D2075">
        <v>5</v>
      </c>
      <c r="E2075">
        <v>8.8187499999999996</v>
      </c>
      <c r="F2075">
        <v>13.348958</v>
      </c>
      <c r="G2075">
        <v>12.646875</v>
      </c>
      <c r="H2075">
        <v>20.558333000000001</v>
      </c>
      <c r="I2075">
        <v>11.564583000000001</v>
      </c>
      <c r="J2075">
        <v>14.198957999999999</v>
      </c>
      <c r="K2075" t="s">
        <v>34</v>
      </c>
      <c r="L2075" t="s">
        <v>34</v>
      </c>
      <c r="M2075" t="s">
        <v>34</v>
      </c>
      <c r="N2075" t="s">
        <v>34</v>
      </c>
      <c r="O2075" t="s">
        <v>34</v>
      </c>
      <c r="P2075" t="s">
        <v>34</v>
      </c>
    </row>
    <row r="2076" spans="1:16" x14ac:dyDescent="0.3">
      <c r="A2076">
        <v>42251</v>
      </c>
      <c r="B2076">
        <v>2015</v>
      </c>
      <c r="C2076">
        <v>9</v>
      </c>
      <c r="D2076">
        <v>6</v>
      </c>
      <c r="E2076">
        <v>8.422917</v>
      </c>
      <c r="F2076">
        <v>13.289583</v>
      </c>
      <c r="G2076">
        <v>12.295833</v>
      </c>
      <c r="H2076">
        <v>20.296875</v>
      </c>
      <c r="I2076">
        <v>11.383333</v>
      </c>
      <c r="J2076">
        <v>13.574999999999999</v>
      </c>
      <c r="K2076" t="s">
        <v>34</v>
      </c>
      <c r="L2076" t="s">
        <v>34</v>
      </c>
      <c r="M2076" t="s">
        <v>34</v>
      </c>
      <c r="N2076" t="s">
        <v>34</v>
      </c>
      <c r="O2076" t="s">
        <v>34</v>
      </c>
      <c r="P2076" t="s">
        <v>34</v>
      </c>
    </row>
    <row r="2077" spans="1:16" x14ac:dyDescent="0.3">
      <c r="A2077">
        <v>42252</v>
      </c>
      <c r="B2077">
        <v>2015</v>
      </c>
      <c r="C2077">
        <v>9</v>
      </c>
      <c r="D2077">
        <v>7</v>
      </c>
      <c r="E2077">
        <v>8.8864579999999993</v>
      </c>
      <c r="F2077">
        <v>13.208333</v>
      </c>
      <c r="G2077">
        <v>12.538542</v>
      </c>
      <c r="H2077">
        <v>19.983332999999998</v>
      </c>
      <c r="I2077">
        <v>11.915625</v>
      </c>
      <c r="J2077">
        <v>13.852083</v>
      </c>
      <c r="K2077" t="s">
        <v>34</v>
      </c>
      <c r="L2077" t="s">
        <v>34</v>
      </c>
      <c r="M2077" t="s">
        <v>34</v>
      </c>
      <c r="N2077" t="s">
        <v>34</v>
      </c>
      <c r="O2077" t="s">
        <v>34</v>
      </c>
      <c r="P2077" t="s">
        <v>34</v>
      </c>
    </row>
    <row r="2078" spans="1:16" x14ac:dyDescent="0.3">
      <c r="A2078">
        <v>42253</v>
      </c>
      <c r="B2078">
        <v>2015</v>
      </c>
      <c r="C2078">
        <v>9</v>
      </c>
      <c r="D2078">
        <v>8</v>
      </c>
      <c r="E2078">
        <v>9.3249999999999993</v>
      </c>
      <c r="F2078">
        <v>13.231249999999999</v>
      </c>
      <c r="G2078">
        <v>13.309374999999999</v>
      </c>
      <c r="H2078">
        <v>19.831250000000001</v>
      </c>
      <c r="I2078">
        <v>12.470833000000001</v>
      </c>
      <c r="J2078">
        <v>14.739583</v>
      </c>
      <c r="K2078" t="s">
        <v>34</v>
      </c>
      <c r="L2078" t="s">
        <v>34</v>
      </c>
      <c r="M2078" t="s">
        <v>34</v>
      </c>
      <c r="N2078" t="s">
        <v>34</v>
      </c>
      <c r="O2078" t="s">
        <v>34</v>
      </c>
      <c r="P2078" t="s">
        <v>34</v>
      </c>
    </row>
    <row r="2079" spans="1:16" x14ac:dyDescent="0.3">
      <c r="A2079">
        <v>42254</v>
      </c>
      <c r="B2079">
        <v>2015</v>
      </c>
      <c r="C2079">
        <v>9</v>
      </c>
      <c r="D2079">
        <v>9</v>
      </c>
      <c r="E2079">
        <v>9.75</v>
      </c>
      <c r="F2079">
        <v>13.301042000000001</v>
      </c>
      <c r="G2079">
        <v>14.188542</v>
      </c>
      <c r="H2079">
        <v>19.8125</v>
      </c>
      <c r="I2079">
        <v>12.873958</v>
      </c>
      <c r="J2079">
        <v>15.591666999999999</v>
      </c>
      <c r="K2079" t="s">
        <v>34</v>
      </c>
      <c r="L2079" t="s">
        <v>34</v>
      </c>
      <c r="M2079" t="s">
        <v>34</v>
      </c>
      <c r="N2079" t="s">
        <v>34</v>
      </c>
      <c r="O2079" t="s">
        <v>34</v>
      </c>
      <c r="P2079" t="s">
        <v>34</v>
      </c>
    </row>
    <row r="2080" spans="1:16" x14ac:dyDescent="0.3">
      <c r="A2080">
        <v>42255</v>
      </c>
      <c r="B2080">
        <v>2015</v>
      </c>
      <c r="C2080">
        <v>9</v>
      </c>
      <c r="D2080">
        <v>10</v>
      </c>
      <c r="E2080">
        <v>9.9499999999999993</v>
      </c>
      <c r="F2080">
        <v>13.309374999999999</v>
      </c>
      <c r="G2080">
        <v>14.737500000000001</v>
      </c>
      <c r="H2080">
        <v>19.883333</v>
      </c>
      <c r="I2080">
        <v>12.9</v>
      </c>
      <c r="J2080">
        <v>15.688542</v>
      </c>
      <c r="K2080" t="s">
        <v>34</v>
      </c>
      <c r="L2080" t="s">
        <v>34</v>
      </c>
      <c r="M2080" t="s">
        <v>34</v>
      </c>
      <c r="N2080" t="s">
        <v>34</v>
      </c>
      <c r="O2080" t="s">
        <v>34</v>
      </c>
      <c r="P2080" t="s">
        <v>34</v>
      </c>
    </row>
    <row r="2081" spans="1:16" x14ac:dyDescent="0.3">
      <c r="A2081">
        <v>42256</v>
      </c>
      <c r="B2081">
        <v>2015</v>
      </c>
      <c r="C2081">
        <v>9</v>
      </c>
      <c r="D2081">
        <v>11</v>
      </c>
      <c r="E2081">
        <v>10.160417000000001</v>
      </c>
      <c r="F2081">
        <v>13.532292</v>
      </c>
      <c r="G2081">
        <v>15.245832999999999</v>
      </c>
      <c r="H2081">
        <v>19.951042000000001</v>
      </c>
      <c r="I2081">
        <v>13.064583000000001</v>
      </c>
      <c r="J2081">
        <v>16.007292</v>
      </c>
      <c r="K2081" t="s">
        <v>34</v>
      </c>
      <c r="L2081" t="s">
        <v>34</v>
      </c>
      <c r="M2081" t="s">
        <v>34</v>
      </c>
      <c r="N2081" t="s">
        <v>34</v>
      </c>
      <c r="O2081" t="s">
        <v>34</v>
      </c>
      <c r="P2081" t="s">
        <v>34</v>
      </c>
    </row>
    <row r="2082" spans="1:16" x14ac:dyDescent="0.3">
      <c r="A2082">
        <v>42257</v>
      </c>
      <c r="B2082">
        <v>2015</v>
      </c>
      <c r="C2082">
        <v>9</v>
      </c>
      <c r="D2082">
        <v>12</v>
      </c>
      <c r="E2082">
        <v>10.533333000000001</v>
      </c>
      <c r="F2082">
        <v>13.504167000000001</v>
      </c>
      <c r="G2082">
        <v>16.022917</v>
      </c>
      <c r="H2082">
        <v>19.997917000000001</v>
      </c>
      <c r="I2082">
        <v>13.372916999999999</v>
      </c>
      <c r="J2082">
        <v>16.420832999999998</v>
      </c>
      <c r="K2082" t="s">
        <v>34</v>
      </c>
      <c r="L2082" t="s">
        <v>34</v>
      </c>
      <c r="M2082" t="s">
        <v>34</v>
      </c>
      <c r="N2082" t="s">
        <v>34</v>
      </c>
      <c r="O2082" t="s">
        <v>34</v>
      </c>
      <c r="P2082" t="s">
        <v>34</v>
      </c>
    </row>
    <row r="2083" spans="1:16" x14ac:dyDescent="0.3">
      <c r="A2083">
        <v>42258</v>
      </c>
      <c r="B2083">
        <v>2015</v>
      </c>
      <c r="C2083">
        <v>9</v>
      </c>
      <c r="D2083">
        <v>13</v>
      </c>
      <c r="E2083">
        <v>10.404166999999999</v>
      </c>
      <c r="F2083">
        <v>13.544791999999999</v>
      </c>
      <c r="G2083">
        <v>15.933332999999999</v>
      </c>
      <c r="H2083">
        <v>20.007292</v>
      </c>
      <c r="I2083">
        <v>13.157292</v>
      </c>
      <c r="J2083">
        <v>16.34375</v>
      </c>
      <c r="K2083" t="s">
        <v>34</v>
      </c>
      <c r="L2083" t="s">
        <v>34</v>
      </c>
      <c r="M2083" t="s">
        <v>34</v>
      </c>
      <c r="N2083" t="s">
        <v>34</v>
      </c>
      <c r="O2083" t="s">
        <v>34</v>
      </c>
      <c r="P2083" t="s">
        <v>34</v>
      </c>
    </row>
    <row r="2084" spans="1:16" x14ac:dyDescent="0.3">
      <c r="A2084">
        <v>42259</v>
      </c>
      <c r="B2084">
        <v>2015</v>
      </c>
      <c r="C2084">
        <v>9</v>
      </c>
      <c r="D2084">
        <v>14</v>
      </c>
      <c r="E2084">
        <v>9.563542</v>
      </c>
      <c r="F2084">
        <v>13.129167000000001</v>
      </c>
      <c r="G2084">
        <v>14.677083</v>
      </c>
      <c r="H2084">
        <v>19.948958000000001</v>
      </c>
      <c r="I2084">
        <v>12.09375</v>
      </c>
      <c r="J2084">
        <v>15.171875</v>
      </c>
      <c r="K2084" t="s">
        <v>34</v>
      </c>
      <c r="L2084" t="s">
        <v>34</v>
      </c>
      <c r="M2084" t="s">
        <v>34</v>
      </c>
      <c r="N2084" t="s">
        <v>34</v>
      </c>
      <c r="O2084" t="s">
        <v>34</v>
      </c>
      <c r="P2084" t="s">
        <v>34</v>
      </c>
    </row>
    <row r="2085" spans="1:16" x14ac:dyDescent="0.3">
      <c r="A2085">
        <v>42260</v>
      </c>
      <c r="B2085">
        <v>2015</v>
      </c>
      <c r="C2085">
        <v>9</v>
      </c>
      <c r="D2085">
        <v>15</v>
      </c>
      <c r="E2085">
        <v>8.6302079999999997</v>
      </c>
      <c r="F2085">
        <v>12.791667</v>
      </c>
      <c r="G2085">
        <v>12.903124999999999</v>
      </c>
      <c r="H2085">
        <v>19.923957999999999</v>
      </c>
      <c r="I2085">
        <v>10.869792</v>
      </c>
      <c r="J2085">
        <v>13.248958</v>
      </c>
      <c r="K2085" t="s">
        <v>34</v>
      </c>
      <c r="L2085" t="s">
        <v>34</v>
      </c>
      <c r="M2085" t="s">
        <v>34</v>
      </c>
      <c r="N2085" t="s">
        <v>34</v>
      </c>
      <c r="O2085" t="s">
        <v>34</v>
      </c>
      <c r="P2085" t="s">
        <v>34</v>
      </c>
    </row>
    <row r="2086" spans="1:16" x14ac:dyDescent="0.3">
      <c r="A2086">
        <v>42261</v>
      </c>
      <c r="B2086">
        <v>2015</v>
      </c>
      <c r="C2086">
        <v>9</v>
      </c>
      <c r="D2086">
        <v>16</v>
      </c>
      <c r="E2086">
        <v>8.7114580000000004</v>
      </c>
      <c r="F2086">
        <v>12.647368</v>
      </c>
      <c r="G2086">
        <v>12.7</v>
      </c>
      <c r="H2086">
        <v>19.962499999999999</v>
      </c>
      <c r="I2086">
        <v>11.121874999999999</v>
      </c>
      <c r="J2086">
        <v>12.616667</v>
      </c>
      <c r="K2086" t="s">
        <v>34</v>
      </c>
      <c r="L2086" t="s">
        <v>34</v>
      </c>
      <c r="M2086" t="s">
        <v>34</v>
      </c>
      <c r="N2086" t="s">
        <v>34</v>
      </c>
      <c r="O2086" t="s">
        <v>34</v>
      </c>
      <c r="P2086" t="s">
        <v>34</v>
      </c>
    </row>
    <row r="2087" spans="1:16" x14ac:dyDescent="0.3">
      <c r="A2087">
        <v>42262</v>
      </c>
      <c r="B2087">
        <v>2015</v>
      </c>
      <c r="C2087">
        <v>9</v>
      </c>
      <c r="D2087">
        <v>17</v>
      </c>
      <c r="E2087">
        <v>9.0500000000000007</v>
      </c>
      <c r="F2087">
        <v>12.709375</v>
      </c>
      <c r="G2087">
        <v>12.704167</v>
      </c>
      <c r="H2087">
        <v>19.664583</v>
      </c>
      <c r="I2087">
        <v>11.342708</v>
      </c>
      <c r="J2087">
        <v>13.117708</v>
      </c>
      <c r="K2087" t="s">
        <v>34</v>
      </c>
      <c r="L2087" t="s">
        <v>34</v>
      </c>
      <c r="M2087" t="s">
        <v>34</v>
      </c>
      <c r="N2087" t="s">
        <v>34</v>
      </c>
      <c r="O2087" t="s">
        <v>34</v>
      </c>
      <c r="P2087" t="s">
        <v>34</v>
      </c>
    </row>
    <row r="2088" spans="1:16" x14ac:dyDescent="0.3">
      <c r="A2088">
        <v>42263</v>
      </c>
      <c r="B2088">
        <v>2015</v>
      </c>
      <c r="C2088">
        <v>9</v>
      </c>
      <c r="D2088">
        <v>18</v>
      </c>
      <c r="E2088">
        <v>9.1906250000000007</v>
      </c>
      <c r="F2088">
        <v>12.571875</v>
      </c>
      <c r="G2088">
        <v>13.081250000000001</v>
      </c>
      <c r="H2088">
        <v>19.257292</v>
      </c>
      <c r="I2088">
        <v>11.896875</v>
      </c>
      <c r="J2088">
        <v>13.664583</v>
      </c>
      <c r="K2088" t="s">
        <v>34</v>
      </c>
      <c r="L2088" t="s">
        <v>34</v>
      </c>
      <c r="M2088" t="s">
        <v>34</v>
      </c>
      <c r="N2088" t="s">
        <v>34</v>
      </c>
      <c r="O2088" t="s">
        <v>34</v>
      </c>
      <c r="P2088" t="s">
        <v>34</v>
      </c>
    </row>
    <row r="2089" spans="1:16" x14ac:dyDescent="0.3">
      <c r="A2089">
        <v>42264</v>
      </c>
      <c r="B2089">
        <v>2015</v>
      </c>
      <c r="C2089">
        <v>9</v>
      </c>
      <c r="D2089">
        <v>19</v>
      </c>
      <c r="E2089">
        <v>9.03125</v>
      </c>
      <c r="F2089">
        <v>12.606249999999999</v>
      </c>
      <c r="G2089">
        <v>12.954167</v>
      </c>
      <c r="H2089">
        <v>18.695833</v>
      </c>
      <c r="I2089">
        <v>11.870832999999999</v>
      </c>
      <c r="J2089">
        <v>14.158333000000001</v>
      </c>
      <c r="K2089" t="s">
        <v>34</v>
      </c>
      <c r="L2089" t="s">
        <v>34</v>
      </c>
      <c r="M2089" t="s">
        <v>34</v>
      </c>
      <c r="N2089" t="s">
        <v>34</v>
      </c>
      <c r="O2089" t="s">
        <v>34</v>
      </c>
      <c r="P2089" t="s">
        <v>34</v>
      </c>
    </row>
    <row r="2090" spans="1:16" x14ac:dyDescent="0.3">
      <c r="A2090">
        <v>42265</v>
      </c>
      <c r="B2090">
        <v>2015</v>
      </c>
      <c r="C2090">
        <v>9</v>
      </c>
      <c r="D2090">
        <v>20</v>
      </c>
      <c r="E2090">
        <v>9.251042</v>
      </c>
      <c r="F2090">
        <v>12.7</v>
      </c>
      <c r="G2090">
        <v>13.270833</v>
      </c>
      <c r="H2090">
        <v>18.807292</v>
      </c>
      <c r="I2090">
        <v>12.111458000000001</v>
      </c>
      <c r="J2090">
        <v>14.630208</v>
      </c>
      <c r="K2090" t="s">
        <v>34</v>
      </c>
      <c r="L2090" t="s">
        <v>34</v>
      </c>
      <c r="M2090" t="s">
        <v>34</v>
      </c>
      <c r="N2090" t="s">
        <v>34</v>
      </c>
      <c r="O2090" t="s">
        <v>34</v>
      </c>
      <c r="P2090" t="s">
        <v>34</v>
      </c>
    </row>
    <row r="2091" spans="1:16" x14ac:dyDescent="0.3">
      <c r="A2091">
        <v>42266</v>
      </c>
      <c r="B2091">
        <v>2015</v>
      </c>
      <c r="C2091">
        <v>9</v>
      </c>
      <c r="D2091">
        <v>21</v>
      </c>
      <c r="E2091">
        <v>9.641667</v>
      </c>
      <c r="F2091">
        <v>12.769792000000001</v>
      </c>
      <c r="G2091">
        <v>14.102083</v>
      </c>
      <c r="H2091">
        <v>18.987500000000001</v>
      </c>
      <c r="I2091">
        <v>12.522917</v>
      </c>
      <c r="J2091">
        <v>14.977083</v>
      </c>
      <c r="K2091" t="s">
        <v>34</v>
      </c>
      <c r="L2091" t="s">
        <v>34</v>
      </c>
      <c r="M2091" t="s">
        <v>34</v>
      </c>
      <c r="N2091" t="s">
        <v>34</v>
      </c>
      <c r="O2091" t="s">
        <v>34</v>
      </c>
      <c r="P2091" t="s">
        <v>34</v>
      </c>
    </row>
    <row r="2092" spans="1:16" x14ac:dyDescent="0.3">
      <c r="A2092">
        <v>42267</v>
      </c>
      <c r="B2092">
        <v>2015</v>
      </c>
      <c r="C2092">
        <v>9</v>
      </c>
      <c r="D2092">
        <v>22</v>
      </c>
      <c r="E2092">
        <v>9.7614579999999993</v>
      </c>
      <c r="F2092">
        <v>12.663542</v>
      </c>
      <c r="G2092">
        <v>14.207292000000001</v>
      </c>
      <c r="H2092">
        <v>19.017707999999999</v>
      </c>
      <c r="I2092">
        <v>12.116667</v>
      </c>
      <c r="J2092">
        <v>14.433332999999999</v>
      </c>
      <c r="K2092" t="s">
        <v>34</v>
      </c>
      <c r="L2092" t="s">
        <v>34</v>
      </c>
      <c r="M2092" t="s">
        <v>34</v>
      </c>
      <c r="N2092" t="s">
        <v>34</v>
      </c>
      <c r="O2092" t="s">
        <v>34</v>
      </c>
      <c r="P2092" t="s">
        <v>34</v>
      </c>
    </row>
    <row r="2093" spans="1:16" x14ac:dyDescent="0.3">
      <c r="A2093">
        <v>42268</v>
      </c>
      <c r="B2093">
        <v>2015</v>
      </c>
      <c r="C2093">
        <v>9</v>
      </c>
      <c r="D2093">
        <v>23</v>
      </c>
      <c r="E2093">
        <v>9.1218749999999993</v>
      </c>
      <c r="F2093">
        <v>12.678125</v>
      </c>
      <c r="G2093">
        <v>13.213542</v>
      </c>
      <c r="H2093">
        <v>19.071874999999999</v>
      </c>
      <c r="I2093">
        <v>11.632292</v>
      </c>
      <c r="J2093">
        <v>13.862500000000001</v>
      </c>
      <c r="K2093" t="s">
        <v>34</v>
      </c>
      <c r="L2093" t="s">
        <v>34</v>
      </c>
      <c r="M2093" t="s">
        <v>34</v>
      </c>
      <c r="N2093" t="s">
        <v>34</v>
      </c>
      <c r="O2093" t="s">
        <v>34</v>
      </c>
      <c r="P2093" t="s">
        <v>34</v>
      </c>
    </row>
    <row r="2094" spans="1:16" x14ac:dyDescent="0.3">
      <c r="A2094">
        <v>42269</v>
      </c>
      <c r="B2094">
        <v>2015</v>
      </c>
      <c r="C2094">
        <v>9</v>
      </c>
      <c r="D2094">
        <v>24</v>
      </c>
      <c r="E2094">
        <v>8.9937500000000004</v>
      </c>
      <c r="F2094">
        <v>12.421875</v>
      </c>
      <c r="G2094">
        <v>12.973958</v>
      </c>
      <c r="H2094">
        <v>19.182292</v>
      </c>
      <c r="I2094">
        <v>11.59375</v>
      </c>
      <c r="J2094">
        <v>13.905208</v>
      </c>
      <c r="K2094" t="s">
        <v>34</v>
      </c>
      <c r="L2094" t="s">
        <v>34</v>
      </c>
      <c r="M2094" t="s">
        <v>34</v>
      </c>
      <c r="N2094" t="s">
        <v>34</v>
      </c>
      <c r="O2094" t="s">
        <v>34</v>
      </c>
      <c r="P2094" t="s">
        <v>34</v>
      </c>
    </row>
    <row r="2095" spans="1:16" x14ac:dyDescent="0.3">
      <c r="A2095">
        <v>42270</v>
      </c>
      <c r="B2095">
        <v>2015</v>
      </c>
      <c r="C2095">
        <v>9</v>
      </c>
      <c r="D2095">
        <v>25</v>
      </c>
      <c r="E2095">
        <v>9.0833329999999997</v>
      </c>
      <c r="F2095">
        <v>12.293749999999999</v>
      </c>
      <c r="G2095">
        <v>12.829167</v>
      </c>
      <c r="H2095">
        <v>19.214583000000001</v>
      </c>
      <c r="I2095">
        <v>11.63125</v>
      </c>
      <c r="J2095">
        <v>13.737500000000001</v>
      </c>
      <c r="K2095" t="s">
        <v>34</v>
      </c>
      <c r="L2095" t="s">
        <v>34</v>
      </c>
      <c r="M2095" t="s">
        <v>34</v>
      </c>
      <c r="N2095" t="s">
        <v>34</v>
      </c>
      <c r="O2095" t="s">
        <v>34</v>
      </c>
      <c r="P2095" t="s">
        <v>34</v>
      </c>
    </row>
    <row r="2096" spans="1:16" x14ac:dyDescent="0.3">
      <c r="A2096">
        <v>42271</v>
      </c>
      <c r="B2096">
        <v>2015</v>
      </c>
      <c r="C2096">
        <v>9</v>
      </c>
      <c r="D2096">
        <v>26</v>
      </c>
      <c r="E2096">
        <v>9.1489580000000004</v>
      </c>
      <c r="F2096">
        <v>12.19375</v>
      </c>
      <c r="G2096">
        <v>13.0625</v>
      </c>
      <c r="H2096">
        <v>19.213542</v>
      </c>
      <c r="I2096">
        <v>11.576041999999999</v>
      </c>
      <c r="J2096">
        <v>13.772917</v>
      </c>
      <c r="K2096" t="s">
        <v>34</v>
      </c>
      <c r="L2096" t="s">
        <v>34</v>
      </c>
      <c r="M2096" t="s">
        <v>34</v>
      </c>
      <c r="N2096" t="s">
        <v>34</v>
      </c>
      <c r="O2096" t="s">
        <v>34</v>
      </c>
      <c r="P2096" t="s">
        <v>34</v>
      </c>
    </row>
    <row r="2097" spans="1:16" x14ac:dyDescent="0.3">
      <c r="A2097">
        <v>42272</v>
      </c>
      <c r="B2097">
        <v>2015</v>
      </c>
      <c r="C2097">
        <v>9</v>
      </c>
      <c r="D2097">
        <v>27</v>
      </c>
      <c r="E2097">
        <v>8.9312500000000004</v>
      </c>
      <c r="F2097">
        <v>11.203125</v>
      </c>
      <c r="G2097">
        <v>11.991667</v>
      </c>
      <c r="H2097">
        <v>19.111457999999999</v>
      </c>
      <c r="I2097">
        <v>10.964582999999999</v>
      </c>
      <c r="J2097">
        <v>12.913542</v>
      </c>
      <c r="K2097" t="s">
        <v>34</v>
      </c>
      <c r="L2097" t="s">
        <v>34</v>
      </c>
      <c r="M2097" t="s">
        <v>34</v>
      </c>
      <c r="N2097" t="s">
        <v>34</v>
      </c>
      <c r="O2097" t="s">
        <v>34</v>
      </c>
      <c r="P2097" t="s">
        <v>34</v>
      </c>
    </row>
    <row r="2098" spans="1:16" x14ac:dyDescent="0.3">
      <c r="A2098">
        <v>42273</v>
      </c>
      <c r="B2098">
        <v>2015</v>
      </c>
      <c r="C2098">
        <v>9</v>
      </c>
      <c r="D2098">
        <v>28</v>
      </c>
      <c r="E2098">
        <v>8.5604169999999993</v>
      </c>
      <c r="F2098">
        <v>8.6760420000000007</v>
      </c>
      <c r="G2098">
        <v>11.338542</v>
      </c>
      <c r="H2098">
        <v>19.117708</v>
      </c>
      <c r="I2098">
        <v>10.526042</v>
      </c>
      <c r="J2098">
        <v>12.747916999999999</v>
      </c>
      <c r="K2098" t="s">
        <v>34</v>
      </c>
      <c r="L2098" t="s">
        <v>34</v>
      </c>
      <c r="M2098" t="s">
        <v>34</v>
      </c>
      <c r="N2098" t="s">
        <v>34</v>
      </c>
      <c r="O2098" t="s">
        <v>34</v>
      </c>
      <c r="P2098" t="s">
        <v>34</v>
      </c>
    </row>
    <row r="2099" spans="1:16" x14ac:dyDescent="0.3">
      <c r="A2099">
        <v>42274</v>
      </c>
      <c r="B2099">
        <v>2015</v>
      </c>
      <c r="C2099">
        <v>9</v>
      </c>
      <c r="D2099">
        <v>29</v>
      </c>
      <c r="E2099">
        <v>8.7364580000000007</v>
      </c>
      <c r="F2099">
        <v>8.8104169999999993</v>
      </c>
      <c r="G2099">
        <v>11.501042</v>
      </c>
      <c r="H2099">
        <v>18.948958000000001</v>
      </c>
      <c r="I2099">
        <v>10.625</v>
      </c>
      <c r="J2099">
        <v>12.863542000000001</v>
      </c>
      <c r="K2099" t="s">
        <v>34</v>
      </c>
      <c r="L2099" t="s">
        <v>34</v>
      </c>
      <c r="M2099" t="s">
        <v>34</v>
      </c>
      <c r="N2099" t="s">
        <v>34</v>
      </c>
      <c r="O2099" t="s">
        <v>34</v>
      </c>
      <c r="P2099" t="s">
        <v>34</v>
      </c>
    </row>
    <row r="2100" spans="1:16" x14ac:dyDescent="0.3">
      <c r="A2100">
        <v>42275</v>
      </c>
      <c r="B2100">
        <v>2015</v>
      </c>
      <c r="C2100">
        <v>9</v>
      </c>
      <c r="D2100">
        <v>30</v>
      </c>
      <c r="E2100">
        <v>8.5333330000000007</v>
      </c>
      <c r="F2100">
        <v>8.8208330000000004</v>
      </c>
      <c r="G2100">
        <v>11.50625</v>
      </c>
      <c r="H2100">
        <v>18.863541999999999</v>
      </c>
      <c r="I2100">
        <v>10.473958</v>
      </c>
      <c r="J2100">
        <v>12.834375</v>
      </c>
      <c r="K2100" t="s">
        <v>34</v>
      </c>
      <c r="L2100" t="s">
        <v>34</v>
      </c>
      <c r="M2100" t="s">
        <v>34</v>
      </c>
      <c r="N2100" t="s">
        <v>34</v>
      </c>
      <c r="O2100" t="s">
        <v>34</v>
      </c>
      <c r="P2100" t="s">
        <v>34</v>
      </c>
    </row>
    <row r="2101" spans="1:16" x14ac:dyDescent="0.3">
      <c r="A2101">
        <v>42276</v>
      </c>
      <c r="B2101">
        <v>2015</v>
      </c>
      <c r="C2101">
        <v>10</v>
      </c>
      <c r="D2101">
        <v>1</v>
      </c>
      <c r="E2101">
        <v>8.46875</v>
      </c>
      <c r="F2101">
        <v>8.983333</v>
      </c>
      <c r="G2101">
        <v>11.284375000000001</v>
      </c>
      <c r="H2101">
        <v>18.829167000000002</v>
      </c>
      <c r="I2101">
        <v>10.339582999999999</v>
      </c>
      <c r="J2101">
        <v>12.597917000000001</v>
      </c>
      <c r="K2101" t="s">
        <v>34</v>
      </c>
      <c r="L2101" t="s">
        <v>34</v>
      </c>
      <c r="M2101" t="s">
        <v>34</v>
      </c>
      <c r="N2101" t="s">
        <v>34</v>
      </c>
      <c r="O2101" t="s">
        <v>34</v>
      </c>
      <c r="P2101" t="s">
        <v>34</v>
      </c>
    </row>
    <row r="2102" spans="1:16" x14ac:dyDescent="0.3">
      <c r="A2102">
        <v>42277</v>
      </c>
      <c r="B2102">
        <v>2015</v>
      </c>
      <c r="C2102">
        <v>10</v>
      </c>
      <c r="D2102">
        <v>2</v>
      </c>
      <c r="E2102">
        <v>8.5343750000000007</v>
      </c>
      <c r="F2102">
        <v>9.0052079999999997</v>
      </c>
      <c r="G2102">
        <v>11.384375</v>
      </c>
      <c r="H2102">
        <v>18.758333</v>
      </c>
      <c r="I2102">
        <v>10.4375</v>
      </c>
      <c r="J2102">
        <v>12.487500000000001</v>
      </c>
      <c r="K2102" t="s">
        <v>34</v>
      </c>
      <c r="L2102" t="s">
        <v>34</v>
      </c>
      <c r="M2102" t="s">
        <v>34</v>
      </c>
      <c r="N2102" t="s">
        <v>34</v>
      </c>
      <c r="O2102" t="s">
        <v>34</v>
      </c>
      <c r="P2102" t="s">
        <v>34</v>
      </c>
    </row>
    <row r="2103" spans="1:16" x14ac:dyDescent="0.3">
      <c r="A2103">
        <v>42278</v>
      </c>
      <c r="B2103">
        <v>2015</v>
      </c>
      <c r="C2103">
        <v>10</v>
      </c>
      <c r="D2103">
        <v>3</v>
      </c>
      <c r="E2103">
        <v>8.5510420000000007</v>
      </c>
      <c r="F2103">
        <v>9.1593750000000007</v>
      </c>
      <c r="G2103">
        <v>11.560416999999999</v>
      </c>
      <c r="H2103">
        <v>18.621874999999999</v>
      </c>
      <c r="I2103">
        <v>10.387499999999999</v>
      </c>
      <c r="J2103">
        <v>12.778124999999999</v>
      </c>
      <c r="K2103" t="s">
        <v>34</v>
      </c>
      <c r="L2103" t="s">
        <v>34</v>
      </c>
      <c r="M2103" t="s">
        <v>34</v>
      </c>
      <c r="N2103" t="s">
        <v>34</v>
      </c>
      <c r="O2103" t="s">
        <v>34</v>
      </c>
      <c r="P2103" t="s">
        <v>34</v>
      </c>
    </row>
    <row r="2104" spans="1:16" x14ac:dyDescent="0.3">
      <c r="A2104">
        <v>42279</v>
      </c>
      <c r="B2104">
        <v>2015</v>
      </c>
      <c r="C2104">
        <v>10</v>
      </c>
      <c r="D2104">
        <v>4</v>
      </c>
      <c r="E2104">
        <v>8.2312499999999993</v>
      </c>
      <c r="F2104">
        <v>9.3333329999999997</v>
      </c>
      <c r="G2104">
        <v>11.5875</v>
      </c>
      <c r="H2104">
        <v>18.662500000000001</v>
      </c>
      <c r="I2104">
        <v>10.595833000000001</v>
      </c>
      <c r="J2104">
        <v>12.413542</v>
      </c>
      <c r="K2104" t="s">
        <v>34</v>
      </c>
      <c r="L2104" t="s">
        <v>34</v>
      </c>
      <c r="M2104" t="s">
        <v>34</v>
      </c>
      <c r="N2104" t="s">
        <v>34</v>
      </c>
      <c r="O2104" t="s">
        <v>34</v>
      </c>
      <c r="P2104" t="s">
        <v>34</v>
      </c>
    </row>
    <row r="2105" spans="1:16" x14ac:dyDescent="0.3">
      <c r="A2105">
        <v>42280</v>
      </c>
      <c r="B2105">
        <v>2015</v>
      </c>
      <c r="C2105">
        <v>10</v>
      </c>
      <c r="D2105">
        <v>5</v>
      </c>
      <c r="E2105">
        <v>8.3177079999999997</v>
      </c>
      <c r="F2105">
        <v>9.3979169999999996</v>
      </c>
      <c r="G2105">
        <v>11.155208</v>
      </c>
      <c r="H2105">
        <v>18.214583000000001</v>
      </c>
      <c r="I2105">
        <v>10.477083</v>
      </c>
      <c r="J2105">
        <v>12.610417</v>
      </c>
      <c r="K2105" t="s">
        <v>34</v>
      </c>
      <c r="L2105" t="s">
        <v>34</v>
      </c>
      <c r="M2105" t="s">
        <v>34</v>
      </c>
      <c r="N2105" t="s">
        <v>34</v>
      </c>
      <c r="O2105" t="s">
        <v>34</v>
      </c>
      <c r="P2105" t="s">
        <v>34</v>
      </c>
    </row>
    <row r="2106" spans="1:16" x14ac:dyDescent="0.3">
      <c r="A2106">
        <v>42281</v>
      </c>
      <c r="B2106">
        <v>2015</v>
      </c>
      <c r="C2106">
        <v>10</v>
      </c>
      <c r="D2106">
        <v>6</v>
      </c>
      <c r="E2106">
        <v>8.5843749999999996</v>
      </c>
      <c r="F2106">
        <v>9.34375</v>
      </c>
      <c r="G2106">
        <v>11.419791999999999</v>
      </c>
      <c r="H2106">
        <v>18.015464000000001</v>
      </c>
      <c r="I2106">
        <v>10.384375</v>
      </c>
      <c r="J2106">
        <v>12.645833</v>
      </c>
      <c r="K2106" t="s">
        <v>34</v>
      </c>
      <c r="L2106" t="s">
        <v>34</v>
      </c>
      <c r="M2106" t="s">
        <v>34</v>
      </c>
      <c r="N2106" t="s">
        <v>34</v>
      </c>
      <c r="O2106" t="s">
        <v>34</v>
      </c>
      <c r="P2106" t="s">
        <v>34</v>
      </c>
    </row>
    <row r="2107" spans="1:16" x14ac:dyDescent="0.3">
      <c r="A2107">
        <v>42282</v>
      </c>
      <c r="B2107">
        <v>2015</v>
      </c>
      <c r="C2107">
        <v>10</v>
      </c>
      <c r="D2107">
        <v>7</v>
      </c>
      <c r="E2107">
        <v>8.8489579999999997</v>
      </c>
      <c r="F2107">
        <v>9.4</v>
      </c>
      <c r="G2107">
        <v>12.13125</v>
      </c>
      <c r="H2107">
        <v>18.037500000000001</v>
      </c>
      <c r="I2107">
        <v>10.505208</v>
      </c>
      <c r="J2107">
        <v>12.564583000000001</v>
      </c>
      <c r="K2107" t="s">
        <v>34</v>
      </c>
      <c r="L2107" t="s">
        <v>34</v>
      </c>
      <c r="M2107" t="s">
        <v>34</v>
      </c>
      <c r="N2107" t="s">
        <v>34</v>
      </c>
      <c r="O2107" t="s">
        <v>34</v>
      </c>
      <c r="P2107" t="s">
        <v>34</v>
      </c>
    </row>
    <row r="2108" spans="1:16" x14ac:dyDescent="0.3">
      <c r="A2108">
        <v>42283</v>
      </c>
      <c r="B2108">
        <v>2015</v>
      </c>
      <c r="C2108">
        <v>10</v>
      </c>
      <c r="D2108">
        <v>8</v>
      </c>
      <c r="E2108">
        <v>8.9885420000000007</v>
      </c>
      <c r="F2108">
        <v>9.733333</v>
      </c>
      <c r="G2108">
        <v>12.615625</v>
      </c>
      <c r="H2108">
        <v>18.0625</v>
      </c>
      <c r="I2108">
        <v>10.619792</v>
      </c>
      <c r="J2108">
        <v>12.707292000000001</v>
      </c>
      <c r="K2108" t="s">
        <v>34</v>
      </c>
      <c r="L2108" t="s">
        <v>34</v>
      </c>
      <c r="M2108" t="s">
        <v>34</v>
      </c>
      <c r="N2108" t="s">
        <v>34</v>
      </c>
      <c r="O2108" t="s">
        <v>34</v>
      </c>
      <c r="P2108" t="s">
        <v>34</v>
      </c>
    </row>
    <row r="2109" spans="1:16" x14ac:dyDescent="0.3">
      <c r="A2109">
        <v>42284</v>
      </c>
      <c r="B2109">
        <v>2015</v>
      </c>
      <c r="C2109">
        <v>10</v>
      </c>
      <c r="D2109">
        <v>9</v>
      </c>
      <c r="E2109">
        <v>8.8375000000000004</v>
      </c>
      <c r="F2109">
        <v>9.8479170000000007</v>
      </c>
      <c r="G2109">
        <v>12.447917</v>
      </c>
      <c r="H2109">
        <v>18.019791999999999</v>
      </c>
      <c r="I2109">
        <v>10.433332999999999</v>
      </c>
      <c r="J2109">
        <v>12.538542</v>
      </c>
      <c r="K2109" t="s">
        <v>34</v>
      </c>
      <c r="L2109" t="s">
        <v>34</v>
      </c>
      <c r="M2109" t="s">
        <v>34</v>
      </c>
      <c r="N2109" t="s">
        <v>34</v>
      </c>
      <c r="O2109" t="s">
        <v>34</v>
      </c>
      <c r="P2109" t="s">
        <v>34</v>
      </c>
    </row>
    <row r="2110" spans="1:16" x14ac:dyDescent="0.3">
      <c r="A2110">
        <v>42285</v>
      </c>
      <c r="B2110">
        <v>2015</v>
      </c>
      <c r="C2110">
        <v>10</v>
      </c>
      <c r="D2110">
        <v>10</v>
      </c>
      <c r="E2110">
        <v>8.9489579999999993</v>
      </c>
      <c r="F2110">
        <v>9.9145830000000004</v>
      </c>
      <c r="G2110">
        <v>12.759375</v>
      </c>
      <c r="H2110">
        <v>18.003125000000001</v>
      </c>
      <c r="I2110">
        <v>10.692708</v>
      </c>
      <c r="J2110">
        <v>12.646875</v>
      </c>
      <c r="K2110" t="s">
        <v>34</v>
      </c>
      <c r="L2110" t="s">
        <v>34</v>
      </c>
      <c r="M2110" t="s">
        <v>34</v>
      </c>
      <c r="N2110" t="s">
        <v>34</v>
      </c>
      <c r="O2110" t="s">
        <v>34</v>
      </c>
      <c r="P2110" t="s">
        <v>34</v>
      </c>
    </row>
    <row r="2111" spans="1:16" x14ac:dyDescent="0.3">
      <c r="A2111">
        <v>42286</v>
      </c>
      <c r="B2111">
        <v>2015</v>
      </c>
      <c r="C2111">
        <v>10</v>
      </c>
      <c r="D2111">
        <v>11</v>
      </c>
      <c r="E2111">
        <v>8.8375000000000004</v>
      </c>
      <c r="F2111">
        <v>10.126042</v>
      </c>
      <c r="G2111">
        <v>12.573957999999999</v>
      </c>
      <c r="H2111">
        <v>18.085417</v>
      </c>
      <c r="I2111">
        <v>10.775</v>
      </c>
      <c r="J2111">
        <v>12.917707999999999</v>
      </c>
      <c r="K2111" t="s">
        <v>34</v>
      </c>
      <c r="L2111" t="s">
        <v>34</v>
      </c>
      <c r="M2111" t="s">
        <v>34</v>
      </c>
      <c r="N2111" t="s">
        <v>34</v>
      </c>
      <c r="O2111" t="s">
        <v>34</v>
      </c>
      <c r="P2111" t="s">
        <v>34</v>
      </c>
    </row>
    <row r="2112" spans="1:16" x14ac:dyDescent="0.3">
      <c r="A2112">
        <v>42287</v>
      </c>
      <c r="B2112">
        <v>2015</v>
      </c>
      <c r="C2112">
        <v>10</v>
      </c>
      <c r="D2112">
        <v>12</v>
      </c>
      <c r="E2112">
        <v>8.1677079999999993</v>
      </c>
      <c r="F2112">
        <v>10.036458</v>
      </c>
      <c r="G2112">
        <v>11.465624999999999</v>
      </c>
      <c r="H2112">
        <v>17.901042</v>
      </c>
      <c r="I2112">
        <v>10.130208</v>
      </c>
      <c r="J2112">
        <v>12.579167</v>
      </c>
      <c r="K2112" t="s">
        <v>34</v>
      </c>
      <c r="L2112" t="s">
        <v>34</v>
      </c>
      <c r="M2112" t="s">
        <v>34</v>
      </c>
      <c r="N2112" t="s">
        <v>34</v>
      </c>
      <c r="O2112" t="s">
        <v>34</v>
      </c>
      <c r="P2112" t="s">
        <v>34</v>
      </c>
    </row>
    <row r="2113" spans="1:16" x14ac:dyDescent="0.3">
      <c r="A2113">
        <v>42288</v>
      </c>
      <c r="B2113">
        <v>2015</v>
      </c>
      <c r="C2113">
        <v>10</v>
      </c>
      <c r="D2113">
        <v>13</v>
      </c>
      <c r="E2113">
        <v>8.0864580000000004</v>
      </c>
      <c r="F2113">
        <v>10.182292</v>
      </c>
      <c r="G2113">
        <v>10.989583</v>
      </c>
      <c r="H2113">
        <v>17.741667</v>
      </c>
      <c r="I2113">
        <v>10.065625000000001</v>
      </c>
      <c r="J2113">
        <v>12.0375</v>
      </c>
      <c r="K2113" t="s">
        <v>34</v>
      </c>
      <c r="L2113" t="s">
        <v>34</v>
      </c>
      <c r="M2113" t="s">
        <v>34</v>
      </c>
      <c r="N2113" t="s">
        <v>34</v>
      </c>
      <c r="O2113" t="s">
        <v>34</v>
      </c>
      <c r="P2113" t="s">
        <v>34</v>
      </c>
    </row>
    <row r="2114" spans="1:16" x14ac:dyDescent="0.3">
      <c r="A2114">
        <v>42289</v>
      </c>
      <c r="B2114">
        <v>2015</v>
      </c>
      <c r="C2114">
        <v>10</v>
      </c>
      <c r="D2114">
        <v>14</v>
      </c>
      <c r="E2114">
        <v>8.1354170000000003</v>
      </c>
      <c r="F2114">
        <v>10.216666999999999</v>
      </c>
      <c r="G2114">
        <v>11.036458</v>
      </c>
      <c r="H2114">
        <v>17.676041999999999</v>
      </c>
      <c r="I2114">
        <v>10.140625</v>
      </c>
      <c r="J2114">
        <v>11.830208000000001</v>
      </c>
      <c r="K2114" t="s">
        <v>34</v>
      </c>
      <c r="L2114" t="s">
        <v>34</v>
      </c>
      <c r="M2114" t="s">
        <v>34</v>
      </c>
      <c r="N2114" t="s">
        <v>34</v>
      </c>
      <c r="O2114" t="s">
        <v>34</v>
      </c>
      <c r="P2114" t="s">
        <v>34</v>
      </c>
    </row>
    <row r="2115" spans="1:16" x14ac:dyDescent="0.3">
      <c r="A2115">
        <v>42290</v>
      </c>
      <c r="B2115">
        <v>2015</v>
      </c>
      <c r="C2115">
        <v>10</v>
      </c>
      <c r="D2115">
        <v>15</v>
      </c>
      <c r="E2115">
        <v>8.3416669999999993</v>
      </c>
      <c r="F2115">
        <v>10.259375</v>
      </c>
      <c r="G2115">
        <v>11.273958</v>
      </c>
      <c r="H2115">
        <v>17.649999999999999</v>
      </c>
      <c r="I2115">
        <v>10.240625</v>
      </c>
      <c r="J2115">
        <v>11.847917000000001</v>
      </c>
      <c r="K2115" t="s">
        <v>34</v>
      </c>
      <c r="L2115" t="s">
        <v>34</v>
      </c>
      <c r="M2115" t="s">
        <v>34</v>
      </c>
      <c r="N2115" t="s">
        <v>34</v>
      </c>
      <c r="O2115" t="s">
        <v>34</v>
      </c>
      <c r="P2115" t="s">
        <v>34</v>
      </c>
    </row>
    <row r="2116" spans="1:16" x14ac:dyDescent="0.3">
      <c r="A2116">
        <v>42291</v>
      </c>
      <c r="B2116">
        <v>2015</v>
      </c>
      <c r="C2116">
        <v>10</v>
      </c>
      <c r="D2116">
        <v>16</v>
      </c>
      <c r="E2116">
        <v>8.5916669999999993</v>
      </c>
      <c r="F2116">
        <v>10.190625000000001</v>
      </c>
      <c r="G2116">
        <v>11.719792</v>
      </c>
      <c r="H2116">
        <v>17.566666999999999</v>
      </c>
      <c r="I2116">
        <v>10.202083</v>
      </c>
      <c r="J2116">
        <v>11.643750000000001</v>
      </c>
      <c r="K2116" t="s">
        <v>34</v>
      </c>
      <c r="L2116" t="s">
        <v>34</v>
      </c>
      <c r="M2116" t="s">
        <v>34</v>
      </c>
      <c r="N2116" t="s">
        <v>34</v>
      </c>
      <c r="O2116" t="s">
        <v>34</v>
      </c>
      <c r="P2116" t="s">
        <v>34</v>
      </c>
    </row>
    <row r="2117" spans="1:16" x14ac:dyDescent="0.3">
      <c r="A2117">
        <v>42292</v>
      </c>
      <c r="B2117">
        <v>2015</v>
      </c>
      <c r="C2117">
        <v>10</v>
      </c>
      <c r="D2117">
        <v>17</v>
      </c>
      <c r="E2117">
        <v>8.8072920000000003</v>
      </c>
      <c r="F2117">
        <v>10.272917</v>
      </c>
      <c r="G2117">
        <v>12.101042</v>
      </c>
      <c r="H2117">
        <v>17.526042</v>
      </c>
      <c r="I2117">
        <v>10.238542000000001</v>
      </c>
      <c r="J2117">
        <v>11.604167</v>
      </c>
      <c r="K2117" t="s">
        <v>34</v>
      </c>
      <c r="L2117" t="s">
        <v>34</v>
      </c>
      <c r="M2117" t="s">
        <v>34</v>
      </c>
      <c r="N2117" t="s">
        <v>34</v>
      </c>
      <c r="O2117" t="s">
        <v>34</v>
      </c>
      <c r="P2117" t="s">
        <v>34</v>
      </c>
    </row>
    <row r="2118" spans="1:16" x14ac:dyDescent="0.3">
      <c r="A2118">
        <v>42293</v>
      </c>
      <c r="B2118">
        <v>2015</v>
      </c>
      <c r="C2118">
        <v>10</v>
      </c>
      <c r="D2118">
        <v>18</v>
      </c>
      <c r="E2118">
        <v>8.8947920000000007</v>
      </c>
      <c r="F2118">
        <v>10.251042</v>
      </c>
      <c r="G2118">
        <v>12.403124999999999</v>
      </c>
      <c r="H2118">
        <v>17.485417000000002</v>
      </c>
      <c r="I2118">
        <v>10.576041999999999</v>
      </c>
      <c r="J2118">
        <v>12.019792000000001</v>
      </c>
      <c r="K2118" t="s">
        <v>34</v>
      </c>
      <c r="L2118" t="s">
        <v>34</v>
      </c>
      <c r="M2118" t="s">
        <v>34</v>
      </c>
      <c r="N2118" t="s">
        <v>34</v>
      </c>
      <c r="O2118" t="s">
        <v>34</v>
      </c>
      <c r="P2118" t="s">
        <v>34</v>
      </c>
    </row>
    <row r="2119" spans="1:16" x14ac:dyDescent="0.3">
      <c r="A2119">
        <v>42294</v>
      </c>
      <c r="B2119">
        <v>2015</v>
      </c>
      <c r="C2119">
        <v>10</v>
      </c>
      <c r="D2119">
        <v>19</v>
      </c>
      <c r="E2119">
        <v>8.765625</v>
      </c>
      <c r="F2119">
        <v>10.35</v>
      </c>
      <c r="G2119">
        <v>12.136457999999999</v>
      </c>
      <c r="H2119">
        <v>17.369792</v>
      </c>
      <c r="I2119">
        <v>10.251042</v>
      </c>
      <c r="J2119">
        <v>12.05</v>
      </c>
      <c r="K2119" t="s">
        <v>34</v>
      </c>
      <c r="L2119" t="s">
        <v>34</v>
      </c>
      <c r="M2119" t="s">
        <v>34</v>
      </c>
      <c r="N2119" t="s">
        <v>34</v>
      </c>
      <c r="O2119" t="s">
        <v>34</v>
      </c>
      <c r="P2119" t="s">
        <v>34</v>
      </c>
    </row>
    <row r="2120" spans="1:16" x14ac:dyDescent="0.3">
      <c r="A2120">
        <v>42295</v>
      </c>
      <c r="B2120">
        <v>2015</v>
      </c>
      <c r="C2120">
        <v>10</v>
      </c>
      <c r="D2120">
        <v>20</v>
      </c>
      <c r="E2120">
        <v>8.5916669999999993</v>
      </c>
      <c r="F2120">
        <v>10.389583</v>
      </c>
      <c r="G2120">
        <v>11.930208</v>
      </c>
      <c r="H2120">
        <v>17.369792</v>
      </c>
      <c r="I2120">
        <v>10.442708</v>
      </c>
      <c r="J2120">
        <v>11.948957999999999</v>
      </c>
      <c r="K2120" t="s">
        <v>34</v>
      </c>
      <c r="L2120" t="s">
        <v>34</v>
      </c>
      <c r="M2120" t="s">
        <v>34</v>
      </c>
      <c r="N2120" t="s">
        <v>34</v>
      </c>
      <c r="O2120" t="s">
        <v>34</v>
      </c>
      <c r="P2120" t="s">
        <v>34</v>
      </c>
    </row>
    <row r="2121" spans="1:16" x14ac:dyDescent="0.3">
      <c r="A2121">
        <v>42296</v>
      </c>
      <c r="B2121">
        <v>2015</v>
      </c>
      <c r="C2121">
        <v>10</v>
      </c>
      <c r="D2121">
        <v>21</v>
      </c>
      <c r="E2121">
        <v>7.8062500000000004</v>
      </c>
      <c r="F2121">
        <v>10.336458</v>
      </c>
      <c r="G2121">
        <v>10.838542</v>
      </c>
      <c r="H2121">
        <v>17.213542</v>
      </c>
      <c r="I2121">
        <v>9.7260419999999996</v>
      </c>
      <c r="J2121">
        <v>11.6875</v>
      </c>
      <c r="K2121" t="s">
        <v>34</v>
      </c>
      <c r="L2121" t="s">
        <v>34</v>
      </c>
      <c r="M2121" t="s">
        <v>34</v>
      </c>
      <c r="N2121" t="s">
        <v>34</v>
      </c>
      <c r="O2121" t="s">
        <v>34</v>
      </c>
      <c r="P2121" t="s">
        <v>34</v>
      </c>
    </row>
    <row r="2122" spans="1:16" x14ac:dyDescent="0.3">
      <c r="A2122">
        <v>42297</v>
      </c>
      <c r="B2122">
        <v>2015</v>
      </c>
      <c r="C2122">
        <v>10</v>
      </c>
      <c r="D2122">
        <v>22</v>
      </c>
      <c r="E2122">
        <v>8.1031250000000004</v>
      </c>
      <c r="F2122">
        <v>10.43125</v>
      </c>
      <c r="G2122">
        <v>10.765625</v>
      </c>
      <c r="H2122">
        <v>17.047917000000002</v>
      </c>
      <c r="I2122">
        <v>9.9895829999999997</v>
      </c>
      <c r="J2122">
        <v>11.391667</v>
      </c>
      <c r="K2122" t="s">
        <v>34</v>
      </c>
      <c r="L2122" t="s">
        <v>34</v>
      </c>
      <c r="M2122" t="s">
        <v>34</v>
      </c>
      <c r="N2122" t="s">
        <v>34</v>
      </c>
      <c r="O2122" t="s">
        <v>34</v>
      </c>
      <c r="P2122" t="s">
        <v>34</v>
      </c>
    </row>
    <row r="2123" spans="1:16" x14ac:dyDescent="0.3">
      <c r="A2123">
        <v>42298</v>
      </c>
      <c r="B2123">
        <v>2015</v>
      </c>
      <c r="C2123">
        <v>10</v>
      </c>
      <c r="D2123">
        <v>23</v>
      </c>
      <c r="E2123">
        <v>7.1968750000000004</v>
      </c>
      <c r="F2123">
        <v>10.227083</v>
      </c>
      <c r="G2123">
        <v>9.7708329999999997</v>
      </c>
      <c r="H2123">
        <v>16.930208</v>
      </c>
      <c r="I2123">
        <v>9.0510420000000007</v>
      </c>
      <c r="J2123">
        <v>10.612500000000001</v>
      </c>
      <c r="K2123" t="s">
        <v>34</v>
      </c>
      <c r="L2123" t="s">
        <v>34</v>
      </c>
      <c r="M2123" t="s">
        <v>34</v>
      </c>
      <c r="N2123" t="s">
        <v>34</v>
      </c>
      <c r="O2123" t="s">
        <v>34</v>
      </c>
      <c r="P2123" t="s">
        <v>34</v>
      </c>
    </row>
    <row r="2124" spans="1:16" x14ac:dyDescent="0.3">
      <c r="A2124">
        <v>42299</v>
      </c>
      <c r="B2124">
        <v>2015</v>
      </c>
      <c r="C2124">
        <v>10</v>
      </c>
      <c r="D2124">
        <v>24</v>
      </c>
      <c r="E2124">
        <v>7.8416670000000002</v>
      </c>
      <c r="F2124">
        <v>10.4625</v>
      </c>
      <c r="G2124">
        <v>9.9270829999999997</v>
      </c>
      <c r="H2124">
        <v>16.595832999999999</v>
      </c>
      <c r="I2124">
        <v>9.4770830000000004</v>
      </c>
      <c r="J2124">
        <v>10.542707999999999</v>
      </c>
      <c r="K2124" t="s">
        <v>34</v>
      </c>
      <c r="L2124" t="s">
        <v>34</v>
      </c>
      <c r="M2124" t="s">
        <v>34</v>
      </c>
      <c r="N2124" t="s">
        <v>34</v>
      </c>
      <c r="O2124" t="s">
        <v>34</v>
      </c>
      <c r="P2124" t="s">
        <v>34</v>
      </c>
    </row>
    <row r="2125" spans="1:16" x14ac:dyDescent="0.3">
      <c r="A2125">
        <v>42300</v>
      </c>
      <c r="B2125">
        <v>2015</v>
      </c>
      <c r="C2125">
        <v>10</v>
      </c>
      <c r="D2125">
        <v>25</v>
      </c>
      <c r="E2125">
        <v>7.5083330000000004</v>
      </c>
      <c r="F2125">
        <v>10.376042</v>
      </c>
      <c r="G2125">
        <v>9.405208</v>
      </c>
      <c r="H2125">
        <v>16.341667000000001</v>
      </c>
      <c r="I2125">
        <v>8.9375</v>
      </c>
      <c r="J2125">
        <v>10.397917</v>
      </c>
      <c r="K2125" t="s">
        <v>34</v>
      </c>
      <c r="L2125" t="s">
        <v>34</v>
      </c>
      <c r="M2125" t="s">
        <v>34</v>
      </c>
      <c r="N2125" t="s">
        <v>34</v>
      </c>
      <c r="O2125" t="s">
        <v>34</v>
      </c>
      <c r="P2125" t="s">
        <v>34</v>
      </c>
    </row>
    <row r="2126" spans="1:16" x14ac:dyDescent="0.3">
      <c r="A2126">
        <v>42301</v>
      </c>
      <c r="B2126">
        <v>2015</v>
      </c>
      <c r="C2126">
        <v>10</v>
      </c>
      <c r="D2126">
        <v>26</v>
      </c>
      <c r="E2126">
        <v>7.9895829999999997</v>
      </c>
      <c r="F2126">
        <v>10.451041999999999</v>
      </c>
      <c r="G2126">
        <v>9.9124999999999996</v>
      </c>
      <c r="H2126">
        <v>15.872916999999999</v>
      </c>
      <c r="I2126">
        <v>9.6145829999999997</v>
      </c>
      <c r="J2126">
        <v>10.324999999999999</v>
      </c>
      <c r="K2126" t="s">
        <v>34</v>
      </c>
      <c r="L2126" t="s">
        <v>34</v>
      </c>
      <c r="M2126" t="s">
        <v>34</v>
      </c>
      <c r="N2126" t="s">
        <v>34</v>
      </c>
      <c r="O2126" t="s">
        <v>34</v>
      </c>
      <c r="P2126" t="s">
        <v>34</v>
      </c>
    </row>
    <row r="2127" spans="1:16" x14ac:dyDescent="0.3">
      <c r="A2127">
        <v>42302</v>
      </c>
      <c r="B2127">
        <v>2015</v>
      </c>
      <c r="C2127">
        <v>10</v>
      </c>
      <c r="D2127">
        <v>27</v>
      </c>
      <c r="E2127">
        <v>7.016667</v>
      </c>
      <c r="F2127">
        <v>10.445833</v>
      </c>
      <c r="G2127">
        <v>8.9822919999999993</v>
      </c>
      <c r="H2127">
        <v>15.088542</v>
      </c>
      <c r="I2127">
        <v>8.71875</v>
      </c>
      <c r="J2127">
        <v>10.129167000000001</v>
      </c>
      <c r="K2127" t="s">
        <v>34</v>
      </c>
      <c r="L2127" t="s">
        <v>34</v>
      </c>
      <c r="M2127" t="s">
        <v>34</v>
      </c>
      <c r="N2127" t="s">
        <v>34</v>
      </c>
      <c r="O2127" t="s">
        <v>34</v>
      </c>
      <c r="P2127" t="s">
        <v>34</v>
      </c>
    </row>
    <row r="2128" spans="1:16" x14ac:dyDescent="0.3">
      <c r="A2128">
        <v>42303</v>
      </c>
      <c r="B2128">
        <v>2015</v>
      </c>
      <c r="C2128">
        <v>10</v>
      </c>
      <c r="D2128">
        <v>28</v>
      </c>
      <c r="E2128">
        <v>7.9635420000000003</v>
      </c>
      <c r="F2128">
        <v>10.657292</v>
      </c>
      <c r="G2128">
        <v>9.7479169999999993</v>
      </c>
      <c r="H2128">
        <v>15.026042</v>
      </c>
      <c r="I2128">
        <v>9.46875</v>
      </c>
      <c r="J2128">
        <v>10.472917000000001</v>
      </c>
      <c r="K2128" t="s">
        <v>34</v>
      </c>
      <c r="L2128" t="s">
        <v>34</v>
      </c>
      <c r="M2128" t="s">
        <v>34</v>
      </c>
      <c r="N2128" t="s">
        <v>34</v>
      </c>
      <c r="O2128" t="s">
        <v>34</v>
      </c>
      <c r="P2128" t="s">
        <v>34</v>
      </c>
    </row>
    <row r="2129" spans="1:16" x14ac:dyDescent="0.3">
      <c r="A2129">
        <v>42304</v>
      </c>
      <c r="B2129">
        <v>2015</v>
      </c>
      <c r="C2129">
        <v>10</v>
      </c>
      <c r="D2129">
        <v>29</v>
      </c>
      <c r="E2129">
        <v>8.2427080000000004</v>
      </c>
      <c r="F2129">
        <v>10.534375000000001</v>
      </c>
      <c r="G2129">
        <v>10.386457999999999</v>
      </c>
      <c r="H2129">
        <v>15.072917</v>
      </c>
      <c r="I2129">
        <v>9.8343749999999996</v>
      </c>
      <c r="J2129">
        <v>10.972917000000001</v>
      </c>
      <c r="K2129" t="s">
        <v>34</v>
      </c>
      <c r="L2129" t="s">
        <v>34</v>
      </c>
      <c r="M2129" t="s">
        <v>34</v>
      </c>
      <c r="N2129" t="s">
        <v>34</v>
      </c>
      <c r="O2129" t="s">
        <v>34</v>
      </c>
      <c r="P2129" t="s">
        <v>34</v>
      </c>
    </row>
    <row r="2130" spans="1:16" x14ac:dyDescent="0.3">
      <c r="A2130">
        <v>42305</v>
      </c>
      <c r="B2130">
        <v>2015</v>
      </c>
      <c r="C2130">
        <v>10</v>
      </c>
      <c r="D2130">
        <v>30</v>
      </c>
      <c r="E2130">
        <v>8.1937499999999996</v>
      </c>
      <c r="F2130">
        <v>10.637499999999999</v>
      </c>
      <c r="G2130">
        <v>10.361458000000001</v>
      </c>
      <c r="H2130">
        <v>14.764583</v>
      </c>
      <c r="I2130">
        <v>9.4968749999999993</v>
      </c>
      <c r="J2130">
        <v>10.886457999999999</v>
      </c>
      <c r="K2130" t="s">
        <v>34</v>
      </c>
      <c r="L2130" t="s">
        <v>34</v>
      </c>
      <c r="M2130" t="s">
        <v>34</v>
      </c>
      <c r="N2130" t="s">
        <v>34</v>
      </c>
      <c r="O2130" t="s">
        <v>34</v>
      </c>
      <c r="P2130" t="s">
        <v>34</v>
      </c>
    </row>
    <row r="2131" spans="1:16" x14ac:dyDescent="0.3">
      <c r="A2131">
        <v>42306</v>
      </c>
      <c r="B2131">
        <v>2015</v>
      </c>
      <c r="C2131">
        <v>10</v>
      </c>
      <c r="D2131">
        <v>31</v>
      </c>
      <c r="E2131">
        <v>8.797917</v>
      </c>
      <c r="F2131">
        <v>10.637499999999999</v>
      </c>
      <c r="G2131">
        <v>11.016667</v>
      </c>
      <c r="H2131">
        <v>14.452083</v>
      </c>
      <c r="I2131">
        <v>10.108333</v>
      </c>
      <c r="J2131">
        <v>11.228125</v>
      </c>
      <c r="K2131" t="s">
        <v>34</v>
      </c>
      <c r="L2131" t="s">
        <v>34</v>
      </c>
      <c r="M2131" t="s">
        <v>34</v>
      </c>
      <c r="N2131" t="s">
        <v>34</v>
      </c>
      <c r="O2131" t="s">
        <v>34</v>
      </c>
      <c r="P2131" t="s">
        <v>34</v>
      </c>
    </row>
    <row r="2132" spans="1:16" x14ac:dyDescent="0.3">
      <c r="A2132">
        <v>42307</v>
      </c>
      <c r="B2132">
        <v>2015</v>
      </c>
      <c r="C2132">
        <v>11</v>
      </c>
      <c r="D2132">
        <v>1</v>
      </c>
      <c r="E2132">
        <v>9.0069999999999997</v>
      </c>
      <c r="F2132">
        <v>10.704000000000001</v>
      </c>
      <c r="G2132">
        <v>10.332000000000001</v>
      </c>
      <c r="H2132">
        <v>13.571875</v>
      </c>
      <c r="I2132">
        <v>10.082000000000001</v>
      </c>
      <c r="J2132">
        <v>11.401</v>
      </c>
      <c r="K2132" t="s">
        <v>34</v>
      </c>
      <c r="L2132" t="s">
        <v>34</v>
      </c>
      <c r="M2132" t="s">
        <v>34</v>
      </c>
      <c r="N2132" t="s">
        <v>34</v>
      </c>
      <c r="O2132" t="s">
        <v>34</v>
      </c>
      <c r="P2132" t="s">
        <v>34</v>
      </c>
    </row>
    <row r="2133" spans="1:16" x14ac:dyDescent="0.3">
      <c r="A2133">
        <v>42308</v>
      </c>
      <c r="B2133">
        <v>2015</v>
      </c>
      <c r="C2133">
        <v>11</v>
      </c>
      <c r="D2133">
        <v>2</v>
      </c>
      <c r="E2133">
        <v>8.108333</v>
      </c>
      <c r="F2133">
        <v>10.614583</v>
      </c>
      <c r="G2133">
        <v>9.2562499999999996</v>
      </c>
      <c r="H2133">
        <v>12.378125000000001</v>
      </c>
      <c r="I2133">
        <v>9.3666669999999996</v>
      </c>
      <c r="J2133">
        <v>10.679167</v>
      </c>
      <c r="K2133" t="s">
        <v>34</v>
      </c>
      <c r="L2133" t="s">
        <v>34</v>
      </c>
      <c r="M2133" t="s">
        <v>34</v>
      </c>
      <c r="N2133" t="s">
        <v>34</v>
      </c>
      <c r="O2133" t="s">
        <v>34</v>
      </c>
      <c r="P2133" t="s">
        <v>34</v>
      </c>
    </row>
    <row r="2134" spans="1:16" x14ac:dyDescent="0.3">
      <c r="A2134">
        <v>42309</v>
      </c>
      <c r="B2134">
        <v>2015</v>
      </c>
      <c r="C2134">
        <v>11</v>
      </c>
      <c r="D2134">
        <v>3</v>
      </c>
      <c r="E2134">
        <v>7.4093749999999998</v>
      </c>
      <c r="F2134">
        <v>10.636457999999999</v>
      </c>
      <c r="G2134">
        <v>8.5583329999999993</v>
      </c>
      <c r="H2134">
        <v>11.754167000000001</v>
      </c>
      <c r="I2134">
        <v>8.844792</v>
      </c>
      <c r="J2134">
        <v>10.116667</v>
      </c>
      <c r="K2134" t="s">
        <v>34</v>
      </c>
      <c r="L2134" t="s">
        <v>34</v>
      </c>
      <c r="M2134" t="s">
        <v>34</v>
      </c>
      <c r="N2134" t="s">
        <v>34</v>
      </c>
      <c r="O2134" t="s">
        <v>34</v>
      </c>
      <c r="P2134" t="s">
        <v>34</v>
      </c>
    </row>
    <row r="2135" spans="1:16" x14ac:dyDescent="0.3">
      <c r="A2135">
        <v>42310</v>
      </c>
      <c r="B2135">
        <v>2015</v>
      </c>
      <c r="C2135">
        <v>11</v>
      </c>
      <c r="D2135">
        <v>4</v>
      </c>
      <c r="E2135">
        <v>6.5895830000000002</v>
      </c>
      <c r="F2135">
        <v>10.594792</v>
      </c>
      <c r="G2135">
        <v>7.6041670000000003</v>
      </c>
      <c r="H2135">
        <v>11.568421000000001</v>
      </c>
      <c r="I2135">
        <v>8.1875</v>
      </c>
      <c r="J2135">
        <v>9.2375000000000007</v>
      </c>
      <c r="K2135" t="s">
        <v>34</v>
      </c>
      <c r="L2135" t="s">
        <v>34</v>
      </c>
      <c r="M2135" t="s">
        <v>34</v>
      </c>
      <c r="N2135" t="s">
        <v>34</v>
      </c>
      <c r="O2135" t="s">
        <v>34</v>
      </c>
      <c r="P2135" t="s">
        <v>34</v>
      </c>
    </row>
    <row r="2136" spans="1:16" x14ac:dyDescent="0.3">
      <c r="A2136">
        <v>42311</v>
      </c>
      <c r="B2136">
        <v>2015</v>
      </c>
      <c r="C2136">
        <v>11</v>
      </c>
      <c r="D2136">
        <v>5</v>
      </c>
      <c r="E2136">
        <v>6.3947919999999998</v>
      </c>
      <c r="F2136">
        <v>10.639583</v>
      </c>
      <c r="G2136">
        <v>7.282292</v>
      </c>
      <c r="H2136">
        <v>11.311579</v>
      </c>
      <c r="I2136">
        <v>7.9156250000000004</v>
      </c>
      <c r="J2136">
        <v>8.811458</v>
      </c>
      <c r="K2136" t="s">
        <v>34</v>
      </c>
      <c r="L2136" t="s">
        <v>34</v>
      </c>
      <c r="M2136" t="s">
        <v>34</v>
      </c>
      <c r="N2136" t="s">
        <v>34</v>
      </c>
      <c r="O2136" t="s">
        <v>34</v>
      </c>
      <c r="P2136" t="s">
        <v>34</v>
      </c>
    </row>
    <row r="2137" spans="1:16" x14ac:dyDescent="0.3">
      <c r="A2137">
        <v>42312</v>
      </c>
      <c r="B2137">
        <v>2015</v>
      </c>
      <c r="C2137">
        <v>11</v>
      </c>
      <c r="D2137">
        <v>6</v>
      </c>
      <c r="E2137">
        <v>6.4822920000000002</v>
      </c>
      <c r="F2137">
        <v>10.578125</v>
      </c>
      <c r="G2137">
        <v>7.7260419999999996</v>
      </c>
      <c r="H2137">
        <v>11.169791999999999</v>
      </c>
      <c r="I2137">
        <v>8.3333329999999997</v>
      </c>
      <c r="J2137">
        <v>8.7364580000000007</v>
      </c>
      <c r="K2137" t="s">
        <v>34</v>
      </c>
      <c r="L2137" t="s">
        <v>34</v>
      </c>
      <c r="M2137" t="s">
        <v>34</v>
      </c>
      <c r="N2137" t="s">
        <v>34</v>
      </c>
      <c r="O2137" t="s">
        <v>34</v>
      </c>
      <c r="P2137" t="s">
        <v>34</v>
      </c>
    </row>
    <row r="2138" spans="1:16" x14ac:dyDescent="0.3">
      <c r="A2138">
        <v>42313</v>
      </c>
      <c r="B2138">
        <v>2015</v>
      </c>
      <c r="C2138">
        <v>11</v>
      </c>
      <c r="D2138">
        <v>7</v>
      </c>
      <c r="E2138">
        <v>6.389583</v>
      </c>
      <c r="F2138">
        <v>10.576041999999999</v>
      </c>
      <c r="G2138">
        <v>7.2927080000000002</v>
      </c>
      <c r="H2138">
        <v>11.198947</v>
      </c>
      <c r="I2138">
        <v>7.9416669999999998</v>
      </c>
      <c r="J2138">
        <v>8.7104169999999996</v>
      </c>
      <c r="K2138" t="s">
        <v>34</v>
      </c>
      <c r="L2138" t="s">
        <v>34</v>
      </c>
      <c r="M2138" t="s">
        <v>34</v>
      </c>
      <c r="N2138" t="s">
        <v>34</v>
      </c>
      <c r="O2138" t="s">
        <v>34</v>
      </c>
      <c r="P2138" t="s">
        <v>34</v>
      </c>
    </row>
    <row r="2139" spans="1:16" x14ac:dyDescent="0.3">
      <c r="A2139">
        <v>42314</v>
      </c>
      <c r="B2139">
        <v>2015</v>
      </c>
      <c r="C2139">
        <v>11</v>
      </c>
      <c r="D2139">
        <v>8</v>
      </c>
      <c r="E2139">
        <v>7.2052079999999998</v>
      </c>
      <c r="F2139">
        <v>10.574999999999999</v>
      </c>
      <c r="G2139">
        <v>8.25</v>
      </c>
      <c r="H2139">
        <v>11.163157999999999</v>
      </c>
      <c r="I2139">
        <v>8.623958</v>
      </c>
      <c r="J2139">
        <v>8.969792</v>
      </c>
      <c r="K2139" t="s">
        <v>34</v>
      </c>
      <c r="L2139" t="s">
        <v>34</v>
      </c>
      <c r="M2139" t="s">
        <v>34</v>
      </c>
      <c r="N2139" t="s">
        <v>34</v>
      </c>
      <c r="O2139" t="s">
        <v>34</v>
      </c>
      <c r="P2139" t="s">
        <v>34</v>
      </c>
    </row>
    <row r="2140" spans="1:16" x14ac:dyDescent="0.3">
      <c r="A2140">
        <v>42315</v>
      </c>
      <c r="B2140">
        <v>2015</v>
      </c>
      <c r="C2140">
        <v>11</v>
      </c>
      <c r="D2140">
        <v>9</v>
      </c>
      <c r="E2140">
        <v>6.7635420000000002</v>
      </c>
      <c r="F2140">
        <v>10.438542</v>
      </c>
      <c r="G2140">
        <v>7.670833</v>
      </c>
      <c r="H2140">
        <v>10.937894999999999</v>
      </c>
      <c r="I2140">
        <v>8.2541670000000007</v>
      </c>
      <c r="J2140">
        <v>8.8156250000000007</v>
      </c>
      <c r="K2140" t="s">
        <v>34</v>
      </c>
      <c r="L2140" t="s">
        <v>34</v>
      </c>
      <c r="M2140" t="s">
        <v>34</v>
      </c>
      <c r="N2140" t="s">
        <v>34</v>
      </c>
      <c r="O2140" t="s">
        <v>34</v>
      </c>
      <c r="P2140" t="s">
        <v>34</v>
      </c>
    </row>
    <row r="2141" spans="1:16" x14ac:dyDescent="0.3">
      <c r="A2141">
        <v>42316</v>
      </c>
      <c r="B2141">
        <v>2015</v>
      </c>
      <c r="C2141">
        <v>11</v>
      </c>
      <c r="D2141">
        <v>10</v>
      </c>
      <c r="E2141">
        <v>6.2052079999999998</v>
      </c>
      <c r="F2141">
        <v>10.4</v>
      </c>
      <c r="G2141">
        <v>7.342708</v>
      </c>
      <c r="H2141">
        <v>10.8</v>
      </c>
      <c r="I2141">
        <v>8.4260420000000007</v>
      </c>
      <c r="J2141">
        <v>8.4375</v>
      </c>
      <c r="K2141" t="s">
        <v>34</v>
      </c>
      <c r="L2141" t="s">
        <v>34</v>
      </c>
      <c r="M2141" t="s">
        <v>34</v>
      </c>
      <c r="N2141" t="s">
        <v>34</v>
      </c>
      <c r="O2141" t="s">
        <v>34</v>
      </c>
      <c r="P2141" t="s">
        <v>34</v>
      </c>
    </row>
    <row r="2142" spans="1:16" x14ac:dyDescent="0.3">
      <c r="A2142">
        <v>42317</v>
      </c>
      <c r="B2142">
        <v>2015</v>
      </c>
      <c r="C2142">
        <v>11</v>
      </c>
      <c r="D2142">
        <v>11</v>
      </c>
      <c r="E2142">
        <v>6.1822920000000003</v>
      </c>
      <c r="F2142">
        <v>10.30625</v>
      </c>
      <c r="G2142">
        <v>7.1114579999999998</v>
      </c>
      <c r="H2142">
        <v>10.882292</v>
      </c>
      <c r="I2142">
        <v>8.3208330000000004</v>
      </c>
      <c r="J2142">
        <v>8.453125</v>
      </c>
      <c r="K2142" t="s">
        <v>34</v>
      </c>
      <c r="L2142" t="s">
        <v>34</v>
      </c>
      <c r="M2142" t="s">
        <v>34</v>
      </c>
      <c r="N2142" t="s">
        <v>34</v>
      </c>
      <c r="O2142" t="s">
        <v>34</v>
      </c>
      <c r="P2142" t="s">
        <v>34</v>
      </c>
    </row>
    <row r="2143" spans="1:16" x14ac:dyDescent="0.3">
      <c r="A2143">
        <v>42318</v>
      </c>
      <c r="B2143">
        <v>2015</v>
      </c>
      <c r="C2143">
        <v>11</v>
      </c>
      <c r="D2143">
        <v>12</v>
      </c>
      <c r="E2143">
        <v>6.077083</v>
      </c>
      <c r="F2143">
        <v>10.192708</v>
      </c>
      <c r="G2143">
        <v>7.2072919999999998</v>
      </c>
      <c r="H2143">
        <v>10.894792000000001</v>
      </c>
      <c r="I2143">
        <v>8.2874999999999996</v>
      </c>
      <c r="J2143">
        <v>8.3708329999999993</v>
      </c>
      <c r="K2143" t="s">
        <v>34</v>
      </c>
      <c r="L2143" t="s">
        <v>34</v>
      </c>
      <c r="M2143" t="s">
        <v>34</v>
      </c>
      <c r="N2143" t="s">
        <v>34</v>
      </c>
      <c r="O2143" t="s">
        <v>34</v>
      </c>
      <c r="P2143" t="s">
        <v>34</v>
      </c>
    </row>
    <row r="2144" spans="1:16" x14ac:dyDescent="0.3">
      <c r="A2144">
        <v>42319</v>
      </c>
      <c r="B2144">
        <v>2015</v>
      </c>
      <c r="C2144">
        <v>11</v>
      </c>
      <c r="D2144">
        <v>13</v>
      </c>
      <c r="E2144">
        <v>6.7906250000000004</v>
      </c>
      <c r="F2144">
        <v>10.142708000000001</v>
      </c>
      <c r="G2144">
        <v>7.7062499999999998</v>
      </c>
      <c r="H2144">
        <v>10.907368</v>
      </c>
      <c r="I2144">
        <v>8.5843749999999996</v>
      </c>
      <c r="J2144">
        <v>8.8197919999999996</v>
      </c>
      <c r="K2144" t="s">
        <v>34</v>
      </c>
      <c r="L2144" t="s">
        <v>34</v>
      </c>
      <c r="M2144" t="s">
        <v>34</v>
      </c>
      <c r="N2144" t="s">
        <v>34</v>
      </c>
      <c r="O2144" t="s">
        <v>34</v>
      </c>
      <c r="P2144" t="s">
        <v>34</v>
      </c>
    </row>
    <row r="2145" spans="1:16" x14ac:dyDescent="0.3">
      <c r="A2145">
        <v>42320</v>
      </c>
      <c r="B2145">
        <v>2015</v>
      </c>
      <c r="C2145">
        <v>11</v>
      </c>
      <c r="D2145">
        <v>14</v>
      </c>
      <c r="E2145">
        <v>6.7072919999999998</v>
      </c>
      <c r="F2145">
        <v>10.182292</v>
      </c>
      <c r="G2145">
        <v>8.4458330000000004</v>
      </c>
      <c r="H2145">
        <v>10.717895</v>
      </c>
      <c r="I2145">
        <v>8.860417</v>
      </c>
      <c r="J2145">
        <v>9.297917</v>
      </c>
      <c r="K2145" t="s">
        <v>34</v>
      </c>
      <c r="L2145" t="s">
        <v>34</v>
      </c>
      <c r="M2145" t="s">
        <v>34</v>
      </c>
      <c r="N2145" t="s">
        <v>34</v>
      </c>
      <c r="O2145" t="s">
        <v>34</v>
      </c>
      <c r="P2145" t="s">
        <v>34</v>
      </c>
    </row>
    <row r="2146" spans="1:16" x14ac:dyDescent="0.3">
      <c r="A2146">
        <v>42321</v>
      </c>
      <c r="B2146">
        <v>2015</v>
      </c>
      <c r="C2146">
        <v>11</v>
      </c>
      <c r="D2146">
        <v>15</v>
      </c>
      <c r="E2146">
        <v>6.1760419999999998</v>
      </c>
      <c r="F2146">
        <v>10.022917</v>
      </c>
      <c r="G2146">
        <v>7.469792</v>
      </c>
      <c r="H2146">
        <v>10.756522</v>
      </c>
      <c r="I2146">
        <v>8.2552079999999997</v>
      </c>
      <c r="J2146">
        <v>9</v>
      </c>
      <c r="K2146" t="s">
        <v>34</v>
      </c>
      <c r="L2146" t="s">
        <v>34</v>
      </c>
      <c r="M2146" t="s">
        <v>34</v>
      </c>
      <c r="N2146" t="s">
        <v>34</v>
      </c>
      <c r="O2146" t="s">
        <v>34</v>
      </c>
      <c r="P2146" t="s">
        <v>34</v>
      </c>
    </row>
    <row r="2147" spans="1:16" x14ac:dyDescent="0.3">
      <c r="A2147">
        <v>42322</v>
      </c>
      <c r="B2147">
        <v>2015</v>
      </c>
      <c r="C2147">
        <v>11</v>
      </c>
      <c r="D2147">
        <v>16</v>
      </c>
      <c r="E2147">
        <v>5.4927080000000004</v>
      </c>
      <c r="F2147">
        <v>9.8989580000000004</v>
      </c>
      <c r="G2147">
        <v>6.0864580000000004</v>
      </c>
      <c r="H2147">
        <v>10.324999999999999</v>
      </c>
      <c r="I2147">
        <v>7.6875</v>
      </c>
      <c r="J2147">
        <v>8.0093750000000004</v>
      </c>
      <c r="K2147" t="s">
        <v>34</v>
      </c>
      <c r="L2147" t="s">
        <v>34</v>
      </c>
      <c r="M2147" t="s">
        <v>34</v>
      </c>
      <c r="N2147" t="s">
        <v>34</v>
      </c>
      <c r="O2147" t="s">
        <v>34</v>
      </c>
      <c r="P2147" t="s">
        <v>34</v>
      </c>
    </row>
    <row r="2148" spans="1:16" x14ac:dyDescent="0.3">
      <c r="A2148">
        <v>42323</v>
      </c>
      <c r="B2148">
        <v>2015</v>
      </c>
      <c r="C2148">
        <v>11</v>
      </c>
      <c r="D2148">
        <v>17</v>
      </c>
      <c r="E2148">
        <v>6.2906250000000004</v>
      </c>
      <c r="F2148">
        <v>10.180208</v>
      </c>
      <c r="G2148">
        <v>7.2145830000000002</v>
      </c>
      <c r="H2148">
        <v>9.2957889999999992</v>
      </c>
      <c r="I2148">
        <v>7.9479170000000003</v>
      </c>
      <c r="J2148">
        <v>8.3333329999999997</v>
      </c>
      <c r="K2148" t="s">
        <v>34</v>
      </c>
      <c r="L2148" t="s">
        <v>34</v>
      </c>
      <c r="M2148" t="s">
        <v>34</v>
      </c>
      <c r="N2148" t="s">
        <v>34</v>
      </c>
      <c r="O2148" t="s">
        <v>34</v>
      </c>
      <c r="P2148" t="s">
        <v>34</v>
      </c>
    </row>
    <row r="2149" spans="1:16" x14ac:dyDescent="0.3">
      <c r="A2149">
        <v>42324</v>
      </c>
      <c r="B2149">
        <v>2015</v>
      </c>
      <c r="C2149">
        <v>11</v>
      </c>
      <c r="D2149">
        <v>18</v>
      </c>
      <c r="E2149">
        <v>6.890625</v>
      </c>
      <c r="F2149">
        <v>9.6302079999999997</v>
      </c>
      <c r="G2149">
        <v>7.9406249999999998</v>
      </c>
      <c r="H2149">
        <v>9.0586959999999994</v>
      </c>
      <c r="I2149">
        <v>8.2135420000000003</v>
      </c>
      <c r="J2149">
        <v>8.7552079999999997</v>
      </c>
      <c r="K2149" t="s">
        <v>34</v>
      </c>
      <c r="L2149" t="s">
        <v>34</v>
      </c>
      <c r="M2149" t="s">
        <v>34</v>
      </c>
      <c r="N2149" t="s">
        <v>34</v>
      </c>
      <c r="O2149" t="s">
        <v>34</v>
      </c>
      <c r="P2149" t="s">
        <v>34</v>
      </c>
    </row>
    <row r="2150" spans="1:16" x14ac:dyDescent="0.3">
      <c r="A2150">
        <v>42325</v>
      </c>
      <c r="B2150">
        <v>2015</v>
      </c>
      <c r="C2150">
        <v>11</v>
      </c>
      <c r="D2150">
        <v>19</v>
      </c>
      <c r="E2150">
        <v>7.2302080000000002</v>
      </c>
      <c r="F2150">
        <v>9.5</v>
      </c>
      <c r="G2150">
        <v>8.1041670000000003</v>
      </c>
      <c r="H2150">
        <v>8.6195880000000002</v>
      </c>
      <c r="I2150">
        <v>8.0979170000000007</v>
      </c>
      <c r="J2150">
        <v>8.6510420000000003</v>
      </c>
      <c r="K2150" t="s">
        <v>34</v>
      </c>
      <c r="L2150" t="s">
        <v>34</v>
      </c>
      <c r="M2150" t="s">
        <v>34</v>
      </c>
      <c r="N2150" t="s">
        <v>34</v>
      </c>
      <c r="O2150" t="s">
        <v>34</v>
      </c>
      <c r="P2150" t="s">
        <v>34</v>
      </c>
    </row>
    <row r="2151" spans="1:16" x14ac:dyDescent="0.3">
      <c r="A2151">
        <v>42326</v>
      </c>
      <c r="B2151">
        <v>2015</v>
      </c>
      <c r="C2151">
        <v>11</v>
      </c>
      <c r="D2151">
        <v>20</v>
      </c>
      <c r="E2151">
        <v>6.9666670000000002</v>
      </c>
      <c r="F2151">
        <v>9.5041670000000007</v>
      </c>
      <c r="G2151">
        <v>7.55</v>
      </c>
      <c r="H2151">
        <v>8.5552080000000004</v>
      </c>
      <c r="I2151">
        <v>8.1302079999999997</v>
      </c>
      <c r="J2151">
        <v>8.7552079999999997</v>
      </c>
      <c r="K2151" t="s">
        <v>34</v>
      </c>
      <c r="L2151" t="s">
        <v>34</v>
      </c>
      <c r="M2151" t="s">
        <v>34</v>
      </c>
      <c r="N2151" t="s">
        <v>34</v>
      </c>
      <c r="O2151" t="s">
        <v>34</v>
      </c>
      <c r="P2151" t="s">
        <v>34</v>
      </c>
    </row>
    <row r="2152" spans="1:16" x14ac:dyDescent="0.3">
      <c r="A2152">
        <v>42327</v>
      </c>
      <c r="B2152">
        <v>2015</v>
      </c>
      <c r="C2152">
        <v>11</v>
      </c>
      <c r="D2152">
        <v>21</v>
      </c>
      <c r="E2152">
        <v>5.8458329999999998</v>
      </c>
      <c r="F2152">
        <v>9.4177079999999993</v>
      </c>
      <c r="G2152">
        <v>6.3885420000000002</v>
      </c>
      <c r="H2152">
        <v>8.5177080000000007</v>
      </c>
      <c r="I2152">
        <v>7.420833</v>
      </c>
      <c r="J2152">
        <v>7.6812500000000004</v>
      </c>
      <c r="K2152" t="s">
        <v>34</v>
      </c>
      <c r="L2152" t="s">
        <v>34</v>
      </c>
      <c r="M2152" t="s">
        <v>34</v>
      </c>
      <c r="N2152" t="s">
        <v>34</v>
      </c>
      <c r="O2152" t="s">
        <v>34</v>
      </c>
      <c r="P2152" t="s">
        <v>34</v>
      </c>
    </row>
    <row r="2153" spans="1:16" x14ac:dyDescent="0.3">
      <c r="A2153">
        <v>42328</v>
      </c>
      <c r="B2153">
        <v>2015</v>
      </c>
      <c r="C2153">
        <v>11</v>
      </c>
      <c r="D2153">
        <v>22</v>
      </c>
      <c r="E2153">
        <v>5.5864580000000004</v>
      </c>
      <c r="F2153">
        <v>9.2635419999999993</v>
      </c>
      <c r="G2153">
        <v>6.1427079999999998</v>
      </c>
      <c r="H2153">
        <v>7.8145829999999998</v>
      </c>
      <c r="I2153">
        <v>7.1666670000000003</v>
      </c>
      <c r="J2153">
        <v>7.0510419999999998</v>
      </c>
      <c r="K2153" t="s">
        <v>34</v>
      </c>
      <c r="L2153" t="s">
        <v>34</v>
      </c>
      <c r="M2153" t="s">
        <v>34</v>
      </c>
      <c r="N2153" t="s">
        <v>34</v>
      </c>
      <c r="O2153" t="s">
        <v>34</v>
      </c>
      <c r="P2153" t="s">
        <v>34</v>
      </c>
    </row>
    <row r="2154" spans="1:16" x14ac:dyDescent="0.3">
      <c r="A2154">
        <v>42329</v>
      </c>
      <c r="B2154">
        <v>2015</v>
      </c>
      <c r="C2154">
        <v>11</v>
      </c>
      <c r="D2154">
        <v>23</v>
      </c>
      <c r="E2154">
        <v>5.6062500000000002</v>
      </c>
      <c r="F2154">
        <v>9.0416670000000003</v>
      </c>
      <c r="G2154">
        <v>6.2156250000000002</v>
      </c>
      <c r="H2154">
        <v>7.5437500000000002</v>
      </c>
      <c r="I2154">
        <v>7.1187500000000004</v>
      </c>
      <c r="J2154">
        <v>7.0437500000000002</v>
      </c>
      <c r="K2154" t="s">
        <v>34</v>
      </c>
      <c r="L2154" t="s">
        <v>34</v>
      </c>
      <c r="M2154" t="s">
        <v>34</v>
      </c>
      <c r="N2154" t="s">
        <v>34</v>
      </c>
      <c r="O2154" t="s">
        <v>34</v>
      </c>
      <c r="P2154" t="s">
        <v>34</v>
      </c>
    </row>
    <row r="2155" spans="1:16" x14ac:dyDescent="0.3">
      <c r="A2155">
        <v>42330</v>
      </c>
      <c r="B2155">
        <v>2015</v>
      </c>
      <c r="C2155">
        <v>11</v>
      </c>
      <c r="D2155">
        <v>24</v>
      </c>
      <c r="E2155">
        <v>5.6875</v>
      </c>
      <c r="F2155">
        <v>8.889583</v>
      </c>
      <c r="G2155">
        <v>6.4135419999999996</v>
      </c>
      <c r="H2155">
        <v>7.5833329999999997</v>
      </c>
      <c r="I2155">
        <v>7.3031249999999996</v>
      </c>
      <c r="J2155">
        <v>7.4083329999999998</v>
      </c>
      <c r="K2155" t="s">
        <v>34</v>
      </c>
      <c r="L2155" t="s">
        <v>34</v>
      </c>
      <c r="M2155" t="s">
        <v>34</v>
      </c>
      <c r="N2155" t="s">
        <v>34</v>
      </c>
      <c r="O2155" t="s">
        <v>34</v>
      </c>
      <c r="P2155" t="s">
        <v>34</v>
      </c>
    </row>
    <row r="2156" spans="1:16" x14ac:dyDescent="0.3">
      <c r="A2156">
        <v>42331</v>
      </c>
      <c r="B2156">
        <v>2015</v>
      </c>
      <c r="C2156">
        <v>11</v>
      </c>
      <c r="D2156">
        <v>25</v>
      </c>
      <c r="E2156">
        <v>4.734375</v>
      </c>
      <c r="F2156">
        <v>8.546875</v>
      </c>
      <c r="G2156">
        <v>5.079167</v>
      </c>
      <c r="H2156">
        <v>7.6062500000000002</v>
      </c>
      <c r="I2156">
        <v>6.7312500000000002</v>
      </c>
      <c r="J2156">
        <v>7.0052079999999997</v>
      </c>
      <c r="K2156" t="s">
        <v>34</v>
      </c>
      <c r="L2156" t="s">
        <v>34</v>
      </c>
      <c r="M2156" t="s">
        <v>34</v>
      </c>
      <c r="N2156" t="s">
        <v>34</v>
      </c>
      <c r="O2156" t="s">
        <v>34</v>
      </c>
      <c r="P2156" t="s">
        <v>34</v>
      </c>
    </row>
    <row r="2157" spans="1:16" x14ac:dyDescent="0.3">
      <c r="A2157">
        <v>42332</v>
      </c>
      <c r="B2157">
        <v>2015</v>
      </c>
      <c r="C2157">
        <v>11</v>
      </c>
      <c r="D2157">
        <v>26</v>
      </c>
      <c r="E2157">
        <v>3.6677080000000002</v>
      </c>
      <c r="F2157">
        <v>8.4260420000000007</v>
      </c>
      <c r="G2157">
        <v>3.9177080000000002</v>
      </c>
      <c r="H2157">
        <v>7.1124999999999998</v>
      </c>
      <c r="I2157">
        <v>6.0739580000000002</v>
      </c>
      <c r="J2157">
        <v>5.6479169999999996</v>
      </c>
      <c r="K2157" t="s">
        <v>34</v>
      </c>
      <c r="L2157" t="s">
        <v>34</v>
      </c>
      <c r="M2157" t="s">
        <v>34</v>
      </c>
      <c r="N2157" t="s">
        <v>34</v>
      </c>
      <c r="O2157" t="s">
        <v>34</v>
      </c>
      <c r="P2157" t="s">
        <v>34</v>
      </c>
    </row>
    <row r="2158" spans="1:16" x14ac:dyDescent="0.3">
      <c r="A2158">
        <v>42333</v>
      </c>
      <c r="B2158">
        <v>2015</v>
      </c>
      <c r="C2158">
        <v>11</v>
      </c>
      <c r="D2158">
        <v>27</v>
      </c>
      <c r="E2158">
        <v>3.45</v>
      </c>
      <c r="F2158">
        <v>8.2010419999999993</v>
      </c>
      <c r="G2158">
        <v>3.4604170000000001</v>
      </c>
      <c r="H2158">
        <v>6.1229170000000002</v>
      </c>
      <c r="I2158">
        <v>5.8312499999999998</v>
      </c>
      <c r="J2158">
        <v>5.1666670000000003</v>
      </c>
      <c r="K2158" t="s">
        <v>34</v>
      </c>
      <c r="L2158" t="s">
        <v>34</v>
      </c>
      <c r="M2158" t="s">
        <v>34</v>
      </c>
      <c r="N2158" t="s">
        <v>34</v>
      </c>
      <c r="O2158" t="s">
        <v>34</v>
      </c>
      <c r="P2158" t="s">
        <v>34</v>
      </c>
    </row>
    <row r="2159" spans="1:16" x14ac:dyDescent="0.3">
      <c r="A2159">
        <v>42334</v>
      </c>
      <c r="B2159">
        <v>2015</v>
      </c>
      <c r="C2159">
        <v>11</v>
      </c>
      <c r="D2159">
        <v>28</v>
      </c>
      <c r="E2159">
        <v>3.172917</v>
      </c>
      <c r="F2159">
        <v>7.983333</v>
      </c>
      <c r="G2159">
        <v>3.0593750000000002</v>
      </c>
      <c r="H2159">
        <v>5.3021050000000001</v>
      </c>
      <c r="I2159">
        <v>5.5197919999999998</v>
      </c>
      <c r="J2159">
        <v>4.9552079999999998</v>
      </c>
      <c r="K2159" t="s">
        <v>34</v>
      </c>
      <c r="L2159" t="s">
        <v>34</v>
      </c>
      <c r="M2159" t="s">
        <v>34</v>
      </c>
      <c r="N2159" t="s">
        <v>34</v>
      </c>
      <c r="O2159" t="s">
        <v>34</v>
      </c>
      <c r="P2159" t="s">
        <v>34</v>
      </c>
    </row>
    <row r="2160" spans="1:16" x14ac:dyDescent="0.3">
      <c r="A2160">
        <v>42335</v>
      </c>
      <c r="B2160">
        <v>2015</v>
      </c>
      <c r="C2160">
        <v>11</v>
      </c>
      <c r="D2160">
        <v>29</v>
      </c>
      <c r="E2160">
        <v>2.9166669999999999</v>
      </c>
      <c r="F2160">
        <v>7.75</v>
      </c>
      <c r="G2160">
        <v>2.6354169999999999</v>
      </c>
      <c r="H2160">
        <v>4.7697919999999998</v>
      </c>
      <c r="I2160">
        <v>5.2677079999999998</v>
      </c>
      <c r="J2160">
        <v>4.6697920000000002</v>
      </c>
      <c r="K2160" t="s">
        <v>34</v>
      </c>
      <c r="L2160" t="s">
        <v>34</v>
      </c>
      <c r="M2160" t="s">
        <v>34</v>
      </c>
      <c r="N2160" t="s">
        <v>34</v>
      </c>
      <c r="O2160" t="s">
        <v>34</v>
      </c>
      <c r="P2160" t="s">
        <v>34</v>
      </c>
    </row>
    <row r="2161" spans="1:16" x14ac:dyDescent="0.3">
      <c r="A2161">
        <v>42336</v>
      </c>
      <c r="B2161">
        <v>2015</v>
      </c>
      <c r="C2161">
        <v>11</v>
      </c>
      <c r="D2161">
        <v>30</v>
      </c>
      <c r="E2161">
        <v>3.217708</v>
      </c>
      <c r="F2161">
        <v>7.5395830000000004</v>
      </c>
      <c r="G2161">
        <v>2.7562500000000001</v>
      </c>
      <c r="H2161">
        <v>4.0288659999999998</v>
      </c>
      <c r="I2161">
        <v>5.2760420000000003</v>
      </c>
      <c r="J2161">
        <v>4.5333329999999998</v>
      </c>
      <c r="K2161" t="s">
        <v>34</v>
      </c>
      <c r="L2161" t="s">
        <v>34</v>
      </c>
      <c r="M2161" t="s">
        <v>34</v>
      </c>
      <c r="N2161" t="s">
        <v>34</v>
      </c>
      <c r="O2161" t="s">
        <v>34</v>
      </c>
      <c r="P2161" t="s">
        <v>34</v>
      </c>
    </row>
    <row r="2162" spans="1:16" x14ac:dyDescent="0.3">
      <c r="A2162">
        <v>42337</v>
      </c>
      <c r="B2162">
        <v>2015</v>
      </c>
      <c r="C2162">
        <v>12</v>
      </c>
      <c r="D2162">
        <v>1</v>
      </c>
      <c r="E2162">
        <v>4.1656250000000004</v>
      </c>
      <c r="F2162">
        <v>7.4510420000000002</v>
      </c>
      <c r="G2162">
        <v>3.9781249999999999</v>
      </c>
      <c r="H2162">
        <v>3.7135419999999999</v>
      </c>
      <c r="I2162">
        <v>6.0760420000000002</v>
      </c>
      <c r="J2162">
        <v>5.6697920000000002</v>
      </c>
      <c r="K2162" t="s">
        <v>34</v>
      </c>
      <c r="L2162" t="s">
        <v>34</v>
      </c>
      <c r="M2162" t="s">
        <v>34</v>
      </c>
      <c r="N2162" t="s">
        <v>34</v>
      </c>
      <c r="O2162" t="s">
        <v>34</v>
      </c>
      <c r="P2162" t="s">
        <v>34</v>
      </c>
    </row>
    <row r="2163" spans="1:16" x14ac:dyDescent="0.3">
      <c r="A2163">
        <v>42338</v>
      </c>
      <c r="B2163">
        <v>2015</v>
      </c>
      <c r="C2163">
        <v>12</v>
      </c>
      <c r="D2163">
        <v>2</v>
      </c>
      <c r="E2163">
        <v>4.8708330000000002</v>
      </c>
      <c r="F2163">
        <v>7.421875</v>
      </c>
      <c r="G2163">
        <v>5.15625</v>
      </c>
      <c r="H2163">
        <v>3.8260420000000002</v>
      </c>
      <c r="I2163">
        <v>6.5875000000000004</v>
      </c>
      <c r="J2163">
        <v>6.9562499999999998</v>
      </c>
      <c r="K2163" t="s">
        <v>34</v>
      </c>
      <c r="L2163" t="s">
        <v>34</v>
      </c>
      <c r="M2163" t="s">
        <v>34</v>
      </c>
      <c r="N2163" t="s">
        <v>34</v>
      </c>
      <c r="O2163" t="s">
        <v>34</v>
      </c>
      <c r="P2163" t="s">
        <v>34</v>
      </c>
    </row>
    <row r="2164" spans="1:16" x14ac:dyDescent="0.3">
      <c r="A2164">
        <v>42339</v>
      </c>
      <c r="B2164">
        <v>2015</v>
      </c>
      <c r="C2164">
        <v>12</v>
      </c>
      <c r="D2164">
        <v>3</v>
      </c>
      <c r="E2164">
        <v>5.4791670000000003</v>
      </c>
      <c r="F2164">
        <v>7.4593749999999996</v>
      </c>
      <c r="G2164">
        <v>6.3052080000000004</v>
      </c>
      <c r="H2164">
        <v>4.4583329999999997</v>
      </c>
      <c r="I2164">
        <v>6.8458329999999998</v>
      </c>
      <c r="J2164">
        <v>7.5</v>
      </c>
      <c r="K2164" t="s">
        <v>34</v>
      </c>
      <c r="L2164" t="s">
        <v>34</v>
      </c>
      <c r="M2164" t="s">
        <v>34</v>
      </c>
      <c r="N2164" t="s">
        <v>34</v>
      </c>
      <c r="O2164" t="s">
        <v>34</v>
      </c>
      <c r="P2164" t="s">
        <v>34</v>
      </c>
    </row>
    <row r="2165" spans="1:16" x14ac:dyDescent="0.3">
      <c r="A2165">
        <v>42340</v>
      </c>
      <c r="B2165">
        <v>2015</v>
      </c>
      <c r="C2165">
        <v>12</v>
      </c>
      <c r="D2165">
        <v>4</v>
      </c>
      <c r="E2165">
        <v>5.5364579999999997</v>
      </c>
      <c r="F2165">
        <v>7.3552080000000002</v>
      </c>
      <c r="G2165">
        <v>6.373958</v>
      </c>
      <c r="H2165">
        <v>5.7479170000000002</v>
      </c>
      <c r="I2165">
        <v>6.78125</v>
      </c>
      <c r="J2165">
        <v>7.4625000000000004</v>
      </c>
      <c r="K2165" t="s">
        <v>34</v>
      </c>
      <c r="L2165" t="s">
        <v>34</v>
      </c>
      <c r="M2165" t="s">
        <v>34</v>
      </c>
      <c r="N2165" t="s">
        <v>34</v>
      </c>
      <c r="O2165" t="s">
        <v>34</v>
      </c>
      <c r="P2165" t="s">
        <v>34</v>
      </c>
    </row>
    <row r="2166" spans="1:16" x14ac:dyDescent="0.3">
      <c r="A2166">
        <v>42341</v>
      </c>
      <c r="B2166">
        <v>2015</v>
      </c>
      <c r="C2166">
        <v>12</v>
      </c>
      <c r="D2166">
        <v>5</v>
      </c>
      <c r="E2166">
        <v>5.2874999999999996</v>
      </c>
      <c r="F2166">
        <v>7.3020829999999997</v>
      </c>
      <c r="G2166">
        <v>6.219792</v>
      </c>
      <c r="H2166">
        <v>6.6336839999999997</v>
      </c>
      <c r="I2166">
        <v>6.577083</v>
      </c>
      <c r="J2166">
        <v>7.077083</v>
      </c>
      <c r="K2166" t="s">
        <v>34</v>
      </c>
      <c r="L2166" t="s">
        <v>34</v>
      </c>
      <c r="M2166" t="s">
        <v>34</v>
      </c>
      <c r="N2166" t="s">
        <v>34</v>
      </c>
      <c r="O2166" t="s">
        <v>34</v>
      </c>
      <c r="P2166" t="s">
        <v>34</v>
      </c>
    </row>
    <row r="2167" spans="1:16" x14ac:dyDescent="0.3">
      <c r="A2167">
        <v>42342</v>
      </c>
      <c r="B2167">
        <v>2015</v>
      </c>
      <c r="C2167">
        <v>12</v>
      </c>
      <c r="D2167">
        <v>6</v>
      </c>
      <c r="E2167">
        <v>5.9927080000000004</v>
      </c>
      <c r="F2167">
        <v>7.2718749999999996</v>
      </c>
      <c r="G2167">
        <v>6.9083329999999998</v>
      </c>
      <c r="H2167">
        <v>6.6094739999999996</v>
      </c>
      <c r="I2167">
        <v>6.9864579999999998</v>
      </c>
      <c r="J2167">
        <v>7.4593749999999996</v>
      </c>
      <c r="K2167" t="s">
        <v>34</v>
      </c>
      <c r="L2167" t="s">
        <v>34</v>
      </c>
      <c r="M2167" t="s">
        <v>34</v>
      </c>
      <c r="N2167" t="s">
        <v>34</v>
      </c>
      <c r="O2167" t="s">
        <v>34</v>
      </c>
      <c r="P2167" t="s">
        <v>34</v>
      </c>
    </row>
    <row r="2168" spans="1:16" x14ac:dyDescent="0.3">
      <c r="A2168">
        <v>42343</v>
      </c>
      <c r="B2168">
        <v>2015</v>
      </c>
      <c r="C2168">
        <v>12</v>
      </c>
      <c r="D2168">
        <v>7</v>
      </c>
      <c r="E2168">
        <v>6.9406249999999998</v>
      </c>
      <c r="F2168">
        <v>7.4260419999999998</v>
      </c>
      <c r="G2168">
        <v>8.0343750000000007</v>
      </c>
      <c r="H2168">
        <v>7.5250000000000004</v>
      </c>
      <c r="I2168">
        <v>7.6510420000000003</v>
      </c>
      <c r="J2168">
        <v>8.3010420000000007</v>
      </c>
      <c r="K2168" t="s">
        <v>34</v>
      </c>
      <c r="L2168" t="s">
        <v>34</v>
      </c>
      <c r="M2168" t="s">
        <v>34</v>
      </c>
      <c r="N2168" t="s">
        <v>34</v>
      </c>
      <c r="O2168" t="s">
        <v>34</v>
      </c>
      <c r="P2168" t="s">
        <v>34</v>
      </c>
    </row>
    <row r="2169" spans="1:16" x14ac:dyDescent="0.3">
      <c r="A2169">
        <v>42344</v>
      </c>
      <c r="B2169">
        <v>2015</v>
      </c>
      <c r="C2169">
        <v>12</v>
      </c>
      <c r="D2169">
        <v>8</v>
      </c>
      <c r="E2169">
        <v>7.859375</v>
      </c>
      <c r="F2169">
        <v>7.6770829999999997</v>
      </c>
      <c r="G2169">
        <v>8.905208</v>
      </c>
      <c r="H2169">
        <v>8.4989690000000007</v>
      </c>
      <c r="I2169">
        <v>8.2166669999999993</v>
      </c>
      <c r="J2169">
        <v>9.204167</v>
      </c>
      <c r="K2169" t="s">
        <v>34</v>
      </c>
      <c r="L2169" t="s">
        <v>34</v>
      </c>
      <c r="M2169" t="s">
        <v>34</v>
      </c>
      <c r="N2169" t="s">
        <v>34</v>
      </c>
      <c r="O2169" t="s">
        <v>34</v>
      </c>
      <c r="P2169" t="s">
        <v>34</v>
      </c>
    </row>
    <row r="2170" spans="1:16" x14ac:dyDescent="0.3">
      <c r="A2170">
        <v>42345</v>
      </c>
      <c r="B2170">
        <v>2015</v>
      </c>
      <c r="C2170">
        <v>12</v>
      </c>
      <c r="D2170">
        <v>9</v>
      </c>
      <c r="E2170">
        <v>7.5541669999999996</v>
      </c>
      <c r="F2170">
        <v>7.8260420000000002</v>
      </c>
      <c r="G2170">
        <v>8.5437499999999993</v>
      </c>
      <c r="H2170">
        <v>8.8458330000000007</v>
      </c>
      <c r="I2170">
        <v>8.234375</v>
      </c>
      <c r="J2170">
        <v>9.3520830000000004</v>
      </c>
      <c r="K2170" t="s">
        <v>34</v>
      </c>
      <c r="L2170" t="s">
        <v>34</v>
      </c>
      <c r="M2170" t="s">
        <v>34</v>
      </c>
      <c r="N2170" t="s">
        <v>34</v>
      </c>
      <c r="O2170" t="s">
        <v>34</v>
      </c>
      <c r="P2170" t="s">
        <v>34</v>
      </c>
    </row>
    <row r="2171" spans="1:16" x14ac:dyDescent="0.3">
      <c r="A2171">
        <v>42346</v>
      </c>
      <c r="B2171">
        <v>2015</v>
      </c>
      <c r="C2171">
        <v>12</v>
      </c>
      <c r="D2171">
        <v>10</v>
      </c>
      <c r="E2171">
        <v>6.6677080000000002</v>
      </c>
      <c r="F2171">
        <v>7.748958</v>
      </c>
      <c r="G2171">
        <v>7.6364580000000002</v>
      </c>
      <c r="H2171">
        <v>8.9967389999999998</v>
      </c>
      <c r="I2171">
        <v>7.7145830000000002</v>
      </c>
      <c r="J2171">
        <v>8.4802079999999993</v>
      </c>
      <c r="K2171" t="s">
        <v>34</v>
      </c>
      <c r="L2171" t="s">
        <v>34</v>
      </c>
      <c r="M2171" t="s">
        <v>34</v>
      </c>
      <c r="N2171" t="s">
        <v>34</v>
      </c>
      <c r="O2171" t="s">
        <v>34</v>
      </c>
      <c r="P2171" t="s">
        <v>34</v>
      </c>
    </row>
    <row r="2172" spans="1:16" x14ac:dyDescent="0.3">
      <c r="A2172">
        <v>42347</v>
      </c>
      <c r="B2172">
        <v>2015</v>
      </c>
      <c r="C2172">
        <v>12</v>
      </c>
      <c r="D2172">
        <v>11</v>
      </c>
      <c r="E2172">
        <v>6.125</v>
      </c>
      <c r="F2172">
        <v>7.561458</v>
      </c>
      <c r="G2172">
        <v>6.952083</v>
      </c>
      <c r="H2172">
        <v>8.6197920000000003</v>
      </c>
      <c r="I2172">
        <v>7.46875</v>
      </c>
      <c r="J2172">
        <v>7.9406249999999998</v>
      </c>
      <c r="K2172" t="s">
        <v>34</v>
      </c>
      <c r="L2172" t="s">
        <v>34</v>
      </c>
      <c r="M2172" t="s">
        <v>34</v>
      </c>
      <c r="N2172" t="s">
        <v>34</v>
      </c>
      <c r="O2172" t="s">
        <v>34</v>
      </c>
      <c r="P2172" t="s">
        <v>34</v>
      </c>
    </row>
    <row r="2173" spans="1:16" x14ac:dyDescent="0.3">
      <c r="A2173">
        <v>42348</v>
      </c>
      <c r="B2173">
        <v>2015</v>
      </c>
      <c r="C2173">
        <v>12</v>
      </c>
      <c r="D2173">
        <v>12</v>
      </c>
      <c r="E2173">
        <v>6.0547370000000003</v>
      </c>
      <c r="F2173">
        <v>7.4333330000000002</v>
      </c>
      <c r="G2173">
        <v>6.7708329999999997</v>
      </c>
      <c r="H2173">
        <v>8.1854169999999993</v>
      </c>
      <c r="I2173">
        <v>7.3822919999999996</v>
      </c>
      <c r="J2173">
        <v>7.9781250000000004</v>
      </c>
      <c r="K2173" t="s">
        <v>34</v>
      </c>
      <c r="L2173" t="s">
        <v>34</v>
      </c>
      <c r="M2173" t="s">
        <v>34</v>
      </c>
      <c r="N2173" t="s">
        <v>34</v>
      </c>
      <c r="O2173" t="s">
        <v>34</v>
      </c>
      <c r="P2173" t="s">
        <v>34</v>
      </c>
    </row>
    <row r="2174" spans="1:16" x14ac:dyDescent="0.3">
      <c r="A2174">
        <v>42349</v>
      </c>
      <c r="B2174">
        <v>2015</v>
      </c>
      <c r="C2174">
        <v>12</v>
      </c>
      <c r="D2174">
        <v>13</v>
      </c>
      <c r="E2174">
        <v>5.5833329999999997</v>
      </c>
      <c r="F2174">
        <v>7.2260419999999996</v>
      </c>
      <c r="G2174">
        <v>6.407292</v>
      </c>
      <c r="H2174">
        <v>7.8257729999999999</v>
      </c>
      <c r="I2174">
        <v>6.8250000000000002</v>
      </c>
      <c r="J2174">
        <v>7.5343749999999998</v>
      </c>
      <c r="K2174" t="s">
        <v>34</v>
      </c>
      <c r="L2174" t="s">
        <v>34</v>
      </c>
      <c r="M2174" t="s">
        <v>34</v>
      </c>
      <c r="N2174" t="s">
        <v>34</v>
      </c>
      <c r="O2174" t="s">
        <v>34</v>
      </c>
      <c r="P2174" t="s">
        <v>34</v>
      </c>
    </row>
    <row r="2175" spans="1:16" x14ac:dyDescent="0.3">
      <c r="A2175">
        <v>42350</v>
      </c>
      <c r="B2175">
        <v>2015</v>
      </c>
      <c r="C2175">
        <v>12</v>
      </c>
      <c r="D2175">
        <v>14</v>
      </c>
      <c r="E2175">
        <v>5.5135420000000002</v>
      </c>
      <c r="F2175">
        <v>6.9718749999999998</v>
      </c>
      <c r="G2175">
        <v>6.1218750000000002</v>
      </c>
      <c r="H2175">
        <v>7.4189470000000002</v>
      </c>
      <c r="I2175">
        <v>6.733333</v>
      </c>
      <c r="J2175">
        <v>7.1385420000000002</v>
      </c>
      <c r="K2175" t="s">
        <v>34</v>
      </c>
      <c r="L2175" t="s">
        <v>34</v>
      </c>
      <c r="M2175" t="s">
        <v>34</v>
      </c>
      <c r="N2175" t="s">
        <v>34</v>
      </c>
      <c r="O2175" t="s">
        <v>34</v>
      </c>
      <c r="P2175" t="s">
        <v>34</v>
      </c>
    </row>
    <row r="2176" spans="1:16" x14ac:dyDescent="0.3">
      <c r="A2176">
        <v>42351</v>
      </c>
      <c r="B2176">
        <v>2015</v>
      </c>
      <c r="C2176">
        <v>12</v>
      </c>
      <c r="D2176">
        <v>15</v>
      </c>
      <c r="E2176">
        <v>5.2479170000000002</v>
      </c>
      <c r="F2176">
        <v>6.702083</v>
      </c>
      <c r="G2176">
        <v>5.8802079999999997</v>
      </c>
      <c r="H2176">
        <v>7.2302080000000002</v>
      </c>
      <c r="I2176">
        <v>6.623958</v>
      </c>
      <c r="J2176">
        <v>7.1177080000000004</v>
      </c>
      <c r="K2176" t="s">
        <v>34</v>
      </c>
      <c r="L2176" t="s">
        <v>34</v>
      </c>
      <c r="M2176" t="s">
        <v>34</v>
      </c>
      <c r="N2176" t="s">
        <v>34</v>
      </c>
      <c r="O2176" t="s">
        <v>34</v>
      </c>
      <c r="P2176" t="s">
        <v>34</v>
      </c>
    </row>
    <row r="2177" spans="1:16" x14ac:dyDescent="0.3">
      <c r="A2177">
        <v>42352</v>
      </c>
      <c r="B2177">
        <v>2015</v>
      </c>
      <c r="C2177">
        <v>12</v>
      </c>
      <c r="D2177">
        <v>16</v>
      </c>
      <c r="E2177">
        <v>5.264583</v>
      </c>
      <c r="F2177">
        <v>6.6031250000000004</v>
      </c>
      <c r="G2177">
        <v>5.6635419999999996</v>
      </c>
      <c r="H2177">
        <v>7.1457449999999998</v>
      </c>
      <c r="I2177">
        <v>6.5374999999999996</v>
      </c>
      <c r="J2177">
        <v>6.9718749999999998</v>
      </c>
      <c r="K2177" t="s">
        <v>34</v>
      </c>
      <c r="L2177" t="s">
        <v>34</v>
      </c>
      <c r="M2177" t="s">
        <v>34</v>
      </c>
      <c r="N2177" t="s">
        <v>34</v>
      </c>
      <c r="O2177" t="s">
        <v>34</v>
      </c>
      <c r="P2177" t="s">
        <v>34</v>
      </c>
    </row>
    <row r="2178" spans="1:16" x14ac:dyDescent="0.3">
      <c r="A2178">
        <v>42353</v>
      </c>
      <c r="B2178">
        <v>2015</v>
      </c>
      <c r="C2178">
        <v>12</v>
      </c>
      <c r="D2178">
        <v>17</v>
      </c>
      <c r="E2178">
        <v>5.5</v>
      </c>
      <c r="F2178">
        <v>6.5968749999999998</v>
      </c>
      <c r="G2178">
        <v>5.4406249999999998</v>
      </c>
      <c r="H2178">
        <v>6.9446810000000001</v>
      </c>
      <c r="I2178">
        <v>6.6041670000000003</v>
      </c>
      <c r="J2178">
        <v>7.2104169999999996</v>
      </c>
      <c r="K2178" t="s">
        <v>34</v>
      </c>
      <c r="L2178" t="s">
        <v>34</v>
      </c>
      <c r="M2178" t="s">
        <v>34</v>
      </c>
      <c r="N2178" t="s">
        <v>34</v>
      </c>
      <c r="O2178" t="s">
        <v>34</v>
      </c>
      <c r="P2178" t="s">
        <v>34</v>
      </c>
    </row>
    <row r="2179" spans="1:16" x14ac:dyDescent="0.3">
      <c r="A2179">
        <v>42354</v>
      </c>
      <c r="B2179">
        <v>2015</v>
      </c>
      <c r="C2179">
        <v>12</v>
      </c>
      <c r="D2179">
        <v>18</v>
      </c>
      <c r="E2179">
        <v>6.1854170000000002</v>
      </c>
      <c r="F2179">
        <v>6.6</v>
      </c>
      <c r="G2179">
        <v>6.844792</v>
      </c>
      <c r="H2179">
        <v>6.6631580000000001</v>
      </c>
      <c r="I2179">
        <v>6.8520830000000004</v>
      </c>
      <c r="J2179">
        <v>7.859375</v>
      </c>
      <c r="K2179" t="s">
        <v>34</v>
      </c>
      <c r="L2179" t="s">
        <v>34</v>
      </c>
      <c r="M2179" t="s">
        <v>34</v>
      </c>
      <c r="N2179" t="s">
        <v>34</v>
      </c>
      <c r="O2179" t="s">
        <v>34</v>
      </c>
      <c r="P2179" t="s">
        <v>34</v>
      </c>
    </row>
    <row r="2180" spans="1:16" x14ac:dyDescent="0.3">
      <c r="A2180">
        <v>42355</v>
      </c>
      <c r="B2180">
        <v>2015</v>
      </c>
      <c r="C2180">
        <v>12</v>
      </c>
      <c r="D2180">
        <v>19</v>
      </c>
      <c r="E2180">
        <v>5.6927079999999997</v>
      </c>
      <c r="F2180">
        <v>6.516667</v>
      </c>
      <c r="G2180">
        <v>6.501042</v>
      </c>
      <c r="H2180">
        <v>7.012632</v>
      </c>
      <c r="I2180">
        <v>6.6677080000000002</v>
      </c>
      <c r="J2180">
        <v>7.46875</v>
      </c>
      <c r="K2180" t="s">
        <v>34</v>
      </c>
      <c r="L2180" t="s">
        <v>34</v>
      </c>
      <c r="M2180" t="s">
        <v>34</v>
      </c>
      <c r="N2180" t="s">
        <v>34</v>
      </c>
      <c r="O2180" t="s">
        <v>34</v>
      </c>
      <c r="P2180" t="s">
        <v>34</v>
      </c>
    </row>
    <row r="2181" spans="1:16" x14ac:dyDescent="0.3">
      <c r="A2181">
        <v>42356</v>
      </c>
      <c r="B2181">
        <v>2015</v>
      </c>
      <c r="C2181">
        <v>12</v>
      </c>
      <c r="D2181">
        <v>20</v>
      </c>
      <c r="E2181">
        <v>5.2468750000000002</v>
      </c>
      <c r="F2181">
        <v>6.4604169999999996</v>
      </c>
      <c r="G2181">
        <v>5.7072919999999998</v>
      </c>
      <c r="H2181">
        <v>7.0505259999999996</v>
      </c>
      <c r="I2181">
        <v>6.3479169999999998</v>
      </c>
      <c r="J2181">
        <v>7.1354170000000003</v>
      </c>
      <c r="K2181" t="s">
        <v>34</v>
      </c>
      <c r="L2181" t="s">
        <v>34</v>
      </c>
      <c r="M2181" t="s">
        <v>34</v>
      </c>
      <c r="N2181" t="s">
        <v>34</v>
      </c>
      <c r="O2181" t="s">
        <v>34</v>
      </c>
      <c r="P2181" t="s">
        <v>34</v>
      </c>
    </row>
    <row r="2182" spans="1:16" x14ac:dyDescent="0.3">
      <c r="A2182">
        <v>42357</v>
      </c>
      <c r="B2182">
        <v>2015</v>
      </c>
      <c r="C2182">
        <v>12</v>
      </c>
      <c r="D2182">
        <v>21</v>
      </c>
      <c r="E2182">
        <v>5.438542</v>
      </c>
      <c r="F2182">
        <v>6.5197919999999998</v>
      </c>
      <c r="G2182">
        <v>5.7718749999999996</v>
      </c>
      <c r="H2182">
        <v>6.9484209999999997</v>
      </c>
      <c r="I2182">
        <v>6.467708</v>
      </c>
      <c r="J2182">
        <v>7.2239579999999997</v>
      </c>
      <c r="K2182" t="s">
        <v>34</v>
      </c>
      <c r="L2182" t="s">
        <v>34</v>
      </c>
      <c r="M2182" t="s">
        <v>34</v>
      </c>
      <c r="N2182" t="s">
        <v>34</v>
      </c>
      <c r="O2182" t="s">
        <v>34</v>
      </c>
      <c r="P2182" t="s">
        <v>34</v>
      </c>
    </row>
    <row r="2183" spans="1:16" x14ac:dyDescent="0.3">
      <c r="A2183">
        <v>42358</v>
      </c>
      <c r="B2183">
        <v>2015</v>
      </c>
      <c r="C2183">
        <v>12</v>
      </c>
      <c r="D2183">
        <v>22</v>
      </c>
      <c r="E2183">
        <v>5.2947920000000002</v>
      </c>
      <c r="F2183">
        <v>6.4927080000000004</v>
      </c>
      <c r="G2183">
        <v>5.9916669999999996</v>
      </c>
      <c r="H2183">
        <v>6.8157889999999997</v>
      </c>
      <c r="I2183">
        <v>6.4593749999999996</v>
      </c>
      <c r="J2183">
        <v>7.3062500000000004</v>
      </c>
      <c r="K2183" t="s">
        <v>34</v>
      </c>
      <c r="L2183" t="s">
        <v>34</v>
      </c>
      <c r="M2183" t="s">
        <v>34</v>
      </c>
      <c r="N2183" t="s">
        <v>34</v>
      </c>
      <c r="O2183" t="s">
        <v>34</v>
      </c>
      <c r="P2183" t="s">
        <v>34</v>
      </c>
    </row>
    <row r="2184" spans="1:16" x14ac:dyDescent="0.3">
      <c r="A2184">
        <v>42359</v>
      </c>
      <c r="B2184">
        <v>2015</v>
      </c>
      <c r="C2184">
        <v>12</v>
      </c>
      <c r="D2184">
        <v>23</v>
      </c>
      <c r="E2184">
        <v>4.922917</v>
      </c>
      <c r="F2184">
        <v>6.3229170000000003</v>
      </c>
      <c r="G2184">
        <v>5.3927079999999998</v>
      </c>
      <c r="H2184">
        <v>6.6468090000000002</v>
      </c>
      <c r="I2184">
        <v>6.21875</v>
      </c>
      <c r="J2184">
        <v>6.9041670000000002</v>
      </c>
      <c r="K2184" t="s">
        <v>34</v>
      </c>
      <c r="L2184" t="s">
        <v>34</v>
      </c>
      <c r="M2184" t="s">
        <v>34</v>
      </c>
      <c r="N2184" t="s">
        <v>34</v>
      </c>
      <c r="O2184" t="s">
        <v>34</v>
      </c>
      <c r="P2184" t="s">
        <v>34</v>
      </c>
    </row>
    <row r="2185" spans="1:16" x14ac:dyDescent="0.3">
      <c r="A2185">
        <v>42360</v>
      </c>
      <c r="B2185">
        <v>2015</v>
      </c>
      <c r="C2185">
        <v>12</v>
      </c>
      <c r="D2185">
        <v>24</v>
      </c>
      <c r="E2185">
        <v>4.764583</v>
      </c>
      <c r="F2185">
        <v>6.1989580000000002</v>
      </c>
      <c r="G2185">
        <v>5.15</v>
      </c>
      <c r="H2185">
        <v>6.5821050000000003</v>
      </c>
      <c r="I2185">
        <v>6.0395830000000004</v>
      </c>
      <c r="J2185">
        <v>6.5374999999999996</v>
      </c>
      <c r="K2185" t="s">
        <v>34</v>
      </c>
      <c r="L2185" t="s">
        <v>34</v>
      </c>
      <c r="M2185" t="s">
        <v>34</v>
      </c>
      <c r="N2185" t="s">
        <v>34</v>
      </c>
      <c r="O2185" t="s">
        <v>34</v>
      </c>
      <c r="P2185" t="s">
        <v>34</v>
      </c>
    </row>
    <row r="2186" spans="1:16" x14ac:dyDescent="0.3">
      <c r="A2186">
        <v>42361</v>
      </c>
      <c r="B2186">
        <v>2015</v>
      </c>
      <c r="C2186">
        <v>12</v>
      </c>
      <c r="D2186">
        <v>25</v>
      </c>
      <c r="E2186">
        <v>4.7854169999999998</v>
      </c>
      <c r="F2186">
        <v>6.1010419999999996</v>
      </c>
      <c r="G2186">
        <v>5.139583</v>
      </c>
      <c r="H2186">
        <v>6.2578950000000004</v>
      </c>
      <c r="I2186">
        <v>5.9760419999999996</v>
      </c>
      <c r="J2186">
        <v>6.4729169999999998</v>
      </c>
      <c r="K2186" t="s">
        <v>34</v>
      </c>
      <c r="L2186" t="s">
        <v>34</v>
      </c>
      <c r="M2186" t="s">
        <v>34</v>
      </c>
      <c r="N2186" t="s">
        <v>34</v>
      </c>
      <c r="O2186" t="s">
        <v>34</v>
      </c>
      <c r="P2186" t="s">
        <v>34</v>
      </c>
    </row>
    <row r="2187" spans="1:16" x14ac:dyDescent="0.3">
      <c r="A2187">
        <v>42362</v>
      </c>
      <c r="B2187">
        <v>2015</v>
      </c>
      <c r="C2187">
        <v>12</v>
      </c>
      <c r="D2187">
        <v>26</v>
      </c>
      <c r="E2187">
        <v>4.1312499999999996</v>
      </c>
      <c r="F2187">
        <v>5.9416669999999998</v>
      </c>
      <c r="G2187">
        <v>4.3614579999999998</v>
      </c>
      <c r="H2187">
        <v>6.0547370000000003</v>
      </c>
      <c r="I2187">
        <v>5.6156249999999996</v>
      </c>
      <c r="J2187">
        <v>6.0489579999999998</v>
      </c>
      <c r="K2187" t="s">
        <v>34</v>
      </c>
      <c r="L2187" t="s">
        <v>34</v>
      </c>
      <c r="M2187" t="s">
        <v>34</v>
      </c>
      <c r="N2187" t="s">
        <v>34</v>
      </c>
      <c r="O2187" t="s">
        <v>34</v>
      </c>
      <c r="P2187" t="s">
        <v>34</v>
      </c>
    </row>
    <row r="2188" spans="1:16" x14ac:dyDescent="0.3">
      <c r="A2188">
        <v>42363</v>
      </c>
      <c r="B2188">
        <v>2015</v>
      </c>
      <c r="C2188">
        <v>12</v>
      </c>
      <c r="D2188">
        <v>27</v>
      </c>
      <c r="E2188">
        <v>4.467708</v>
      </c>
      <c r="F2188">
        <v>5.8885420000000002</v>
      </c>
      <c r="G2188">
        <v>4.5208329999999997</v>
      </c>
      <c r="H2188">
        <v>5.8157889999999997</v>
      </c>
      <c r="I2188">
        <v>5.6645830000000004</v>
      </c>
      <c r="J2188">
        <v>6.0250000000000004</v>
      </c>
      <c r="K2188" t="s">
        <v>34</v>
      </c>
      <c r="L2188" t="s">
        <v>34</v>
      </c>
      <c r="M2188" t="s">
        <v>34</v>
      </c>
      <c r="N2188" t="s">
        <v>34</v>
      </c>
      <c r="O2188" t="s">
        <v>34</v>
      </c>
      <c r="P2188" t="s">
        <v>34</v>
      </c>
    </row>
    <row r="2189" spans="1:16" x14ac:dyDescent="0.3">
      <c r="A2189">
        <v>42364</v>
      </c>
      <c r="B2189">
        <v>2015</v>
      </c>
      <c r="C2189">
        <v>12</v>
      </c>
      <c r="D2189">
        <v>28</v>
      </c>
      <c r="E2189">
        <v>4.5125000000000002</v>
      </c>
      <c r="F2189">
        <v>5.796875</v>
      </c>
      <c r="G2189">
        <v>4.4895829999999997</v>
      </c>
      <c r="H2189">
        <v>5.3747369999999997</v>
      </c>
      <c r="I2189">
        <v>5.5697919999999996</v>
      </c>
      <c r="J2189">
        <v>6.0583330000000002</v>
      </c>
      <c r="K2189" t="s">
        <v>34</v>
      </c>
      <c r="L2189" t="s">
        <v>34</v>
      </c>
      <c r="M2189" t="s">
        <v>34</v>
      </c>
      <c r="N2189" t="s">
        <v>34</v>
      </c>
      <c r="O2189" t="s">
        <v>34</v>
      </c>
      <c r="P2189" t="s">
        <v>34</v>
      </c>
    </row>
    <row r="2190" spans="1:16" x14ac:dyDescent="0.3">
      <c r="A2190">
        <v>42365</v>
      </c>
      <c r="B2190">
        <v>2015</v>
      </c>
      <c r="C2190">
        <v>12</v>
      </c>
      <c r="D2190">
        <v>29</v>
      </c>
      <c r="E2190">
        <v>4.671875</v>
      </c>
      <c r="F2190">
        <v>5.7718749999999996</v>
      </c>
      <c r="G2190">
        <v>4.641667</v>
      </c>
      <c r="H2190">
        <v>5.1557890000000004</v>
      </c>
      <c r="I2190">
        <v>5.6510420000000003</v>
      </c>
      <c r="J2190">
        <v>6.219792</v>
      </c>
      <c r="K2190" t="s">
        <v>34</v>
      </c>
      <c r="L2190" t="s">
        <v>34</v>
      </c>
      <c r="M2190" t="s">
        <v>34</v>
      </c>
      <c r="N2190" t="s">
        <v>34</v>
      </c>
      <c r="O2190" t="s">
        <v>34</v>
      </c>
      <c r="P2190" t="s">
        <v>34</v>
      </c>
    </row>
    <row r="2191" spans="1:16" x14ac:dyDescent="0.3">
      <c r="A2191">
        <v>42366</v>
      </c>
      <c r="B2191">
        <v>2015</v>
      </c>
      <c r="C2191">
        <v>12</v>
      </c>
      <c r="D2191">
        <v>30</v>
      </c>
      <c r="E2191">
        <v>4.4458330000000004</v>
      </c>
      <c r="F2191">
        <v>5.5906250000000002</v>
      </c>
      <c r="G2191">
        <v>4.1979170000000003</v>
      </c>
      <c r="H2191">
        <v>5.0536839999999996</v>
      </c>
      <c r="I2191">
        <v>5.4114579999999997</v>
      </c>
      <c r="J2191">
        <v>6.1114579999999998</v>
      </c>
      <c r="K2191" t="s">
        <v>34</v>
      </c>
      <c r="L2191" t="s">
        <v>34</v>
      </c>
      <c r="M2191" t="s">
        <v>34</v>
      </c>
      <c r="N2191" t="s">
        <v>34</v>
      </c>
      <c r="O2191" t="s">
        <v>34</v>
      </c>
      <c r="P2191" t="s">
        <v>34</v>
      </c>
    </row>
    <row r="2192" spans="1:16" x14ac:dyDescent="0.3">
      <c r="A2192">
        <v>42367</v>
      </c>
      <c r="B2192">
        <v>2015</v>
      </c>
      <c r="C2192">
        <v>12</v>
      </c>
      <c r="D2192">
        <v>31</v>
      </c>
      <c r="E2192">
        <v>3.3177080000000001</v>
      </c>
      <c r="F2192">
        <v>5.4093749999999998</v>
      </c>
      <c r="G2192">
        <v>3.0552079999999999</v>
      </c>
      <c r="H2192">
        <v>4.703125</v>
      </c>
      <c r="I2192">
        <v>4.6229170000000002</v>
      </c>
      <c r="J2192">
        <v>5.1135419999999998</v>
      </c>
      <c r="K2192" t="s">
        <v>34</v>
      </c>
      <c r="L2192" t="s">
        <v>34</v>
      </c>
      <c r="M2192" t="s">
        <v>34</v>
      </c>
      <c r="N2192" t="s">
        <v>34</v>
      </c>
      <c r="O2192" t="s">
        <v>34</v>
      </c>
      <c r="P2192" t="s">
        <v>34</v>
      </c>
    </row>
    <row r="2193" spans="1:16" x14ac:dyDescent="0.3">
      <c r="A2193">
        <v>42368</v>
      </c>
      <c r="B2193">
        <v>2016</v>
      </c>
      <c r="C2193">
        <v>1</v>
      </c>
      <c r="D2193">
        <v>1</v>
      </c>
      <c r="E2193">
        <v>2.672917</v>
      </c>
      <c r="F2193">
        <v>5.3177079999999997</v>
      </c>
      <c r="G2193">
        <v>2.359375</v>
      </c>
      <c r="H2193">
        <v>3.639583</v>
      </c>
      <c r="I2193">
        <v>4.0625</v>
      </c>
      <c r="J2193">
        <v>4.3333329999999997</v>
      </c>
      <c r="K2193" t="s">
        <v>34</v>
      </c>
      <c r="L2193" t="s">
        <v>34</v>
      </c>
      <c r="M2193" t="s">
        <v>34</v>
      </c>
      <c r="N2193" t="s">
        <v>34</v>
      </c>
      <c r="O2193" t="s">
        <v>34</v>
      </c>
      <c r="P2193" t="s">
        <v>34</v>
      </c>
    </row>
    <row r="2194" spans="1:16" x14ac:dyDescent="0.3">
      <c r="A2194">
        <v>42369</v>
      </c>
      <c r="B2194">
        <v>2016</v>
      </c>
      <c r="C2194">
        <v>1</v>
      </c>
      <c r="D2194">
        <v>2</v>
      </c>
      <c r="E2194">
        <v>2.2364579999999998</v>
      </c>
      <c r="F2194">
        <v>5.203125</v>
      </c>
      <c r="G2194">
        <v>1.6697919999999999</v>
      </c>
      <c r="H2194">
        <v>2.703125</v>
      </c>
      <c r="I2194">
        <v>3.6489579999999999</v>
      </c>
      <c r="J2194">
        <v>3.7364579999999998</v>
      </c>
      <c r="K2194" t="s">
        <v>34</v>
      </c>
      <c r="L2194" t="s">
        <v>34</v>
      </c>
      <c r="M2194" t="s">
        <v>34</v>
      </c>
      <c r="N2194" t="s">
        <v>34</v>
      </c>
      <c r="O2194" t="s">
        <v>34</v>
      </c>
      <c r="P2194" t="s">
        <v>34</v>
      </c>
    </row>
    <row r="2195" spans="1:16" x14ac:dyDescent="0.3">
      <c r="A2195">
        <v>42370</v>
      </c>
      <c r="B2195">
        <v>2016</v>
      </c>
      <c r="C2195">
        <v>1</v>
      </c>
      <c r="D2195">
        <v>3</v>
      </c>
      <c r="E2195">
        <v>2.8979170000000001</v>
      </c>
      <c r="F2195">
        <v>5.1989580000000002</v>
      </c>
      <c r="G2195">
        <v>1.9781249999999999</v>
      </c>
      <c r="H2195">
        <v>2.1979169999999999</v>
      </c>
      <c r="I2195">
        <v>4.0052079999999997</v>
      </c>
      <c r="J2195">
        <v>3.655208</v>
      </c>
      <c r="K2195" t="s">
        <v>34</v>
      </c>
      <c r="L2195" t="s">
        <v>34</v>
      </c>
      <c r="M2195" t="s">
        <v>34</v>
      </c>
      <c r="N2195" t="s">
        <v>34</v>
      </c>
      <c r="O2195" t="s">
        <v>34</v>
      </c>
      <c r="P2195" t="s">
        <v>34</v>
      </c>
    </row>
    <row r="2196" spans="1:16" x14ac:dyDescent="0.3">
      <c r="A2196">
        <v>42371</v>
      </c>
      <c r="B2196">
        <v>2016</v>
      </c>
      <c r="C2196">
        <v>1</v>
      </c>
      <c r="D2196">
        <v>4</v>
      </c>
      <c r="E2196">
        <v>3.8531249999999999</v>
      </c>
      <c r="F2196">
        <v>5.1843750000000002</v>
      </c>
      <c r="G2196">
        <v>3.389583</v>
      </c>
      <c r="H2196">
        <v>2.2234039999999999</v>
      </c>
      <c r="I2196">
        <v>4.7989579999999998</v>
      </c>
      <c r="J2196">
        <v>4.5760420000000002</v>
      </c>
      <c r="K2196" t="s">
        <v>34</v>
      </c>
      <c r="L2196" t="s">
        <v>34</v>
      </c>
      <c r="M2196" t="s">
        <v>34</v>
      </c>
      <c r="N2196" t="s">
        <v>34</v>
      </c>
      <c r="O2196" t="s">
        <v>34</v>
      </c>
      <c r="P2196" t="s">
        <v>34</v>
      </c>
    </row>
    <row r="2197" spans="1:16" x14ac:dyDescent="0.3">
      <c r="A2197">
        <v>42372</v>
      </c>
      <c r="B2197">
        <v>2016</v>
      </c>
      <c r="C2197">
        <v>1</v>
      </c>
      <c r="D2197">
        <v>5</v>
      </c>
      <c r="E2197">
        <v>4.1937499999999996</v>
      </c>
      <c r="F2197">
        <v>5.1541670000000002</v>
      </c>
      <c r="G2197">
        <v>3.8572920000000002</v>
      </c>
      <c r="H2197">
        <v>2.6234039999999998</v>
      </c>
      <c r="I2197">
        <v>5.1124999999999998</v>
      </c>
      <c r="J2197">
        <v>5.358333</v>
      </c>
      <c r="K2197" t="s">
        <v>34</v>
      </c>
      <c r="L2197" t="s">
        <v>34</v>
      </c>
      <c r="M2197" t="s">
        <v>34</v>
      </c>
      <c r="N2197" t="s">
        <v>34</v>
      </c>
      <c r="O2197" t="s">
        <v>34</v>
      </c>
      <c r="P2197" t="s">
        <v>34</v>
      </c>
    </row>
    <row r="2198" spans="1:16" x14ac:dyDescent="0.3">
      <c r="A2198">
        <v>42373</v>
      </c>
      <c r="B2198">
        <v>2016</v>
      </c>
      <c r="C2198">
        <v>1</v>
      </c>
      <c r="D2198">
        <v>6</v>
      </c>
      <c r="E2198">
        <v>4.139583</v>
      </c>
      <c r="F2198">
        <v>5.1031250000000004</v>
      </c>
      <c r="G2198">
        <v>3.889583</v>
      </c>
      <c r="H2198">
        <v>3.0765959999999999</v>
      </c>
      <c r="I2198">
        <v>4.9666670000000002</v>
      </c>
      <c r="J2198">
        <v>5.3968749999999996</v>
      </c>
      <c r="K2198" t="s">
        <v>34</v>
      </c>
      <c r="L2198" t="s">
        <v>34</v>
      </c>
      <c r="M2198" t="s">
        <v>34</v>
      </c>
      <c r="N2198" t="s">
        <v>34</v>
      </c>
      <c r="O2198" t="s">
        <v>34</v>
      </c>
      <c r="P2198" t="s">
        <v>34</v>
      </c>
    </row>
    <row r="2199" spans="1:16" x14ac:dyDescent="0.3">
      <c r="A2199">
        <v>42374</v>
      </c>
      <c r="B2199">
        <v>2016</v>
      </c>
      <c r="C2199">
        <v>1</v>
      </c>
      <c r="D2199">
        <v>7</v>
      </c>
      <c r="E2199">
        <v>4.327083</v>
      </c>
      <c r="F2199">
        <v>5.0729170000000003</v>
      </c>
      <c r="G2199">
        <v>4.2916670000000003</v>
      </c>
      <c r="H2199">
        <v>3.4572919999999998</v>
      </c>
      <c r="I2199">
        <v>5.2718749999999996</v>
      </c>
      <c r="J2199">
        <v>5.6145829999999997</v>
      </c>
      <c r="K2199" t="s">
        <v>34</v>
      </c>
      <c r="L2199" t="s">
        <v>34</v>
      </c>
      <c r="M2199" t="s">
        <v>34</v>
      </c>
      <c r="N2199" t="s">
        <v>34</v>
      </c>
      <c r="O2199" t="s">
        <v>34</v>
      </c>
      <c r="P2199" t="s">
        <v>34</v>
      </c>
    </row>
    <row r="2200" spans="1:16" x14ac:dyDescent="0.3">
      <c r="A2200">
        <v>42375</v>
      </c>
      <c r="B2200">
        <v>2016</v>
      </c>
      <c r="C2200">
        <v>1</v>
      </c>
      <c r="D2200">
        <v>8</v>
      </c>
      <c r="E2200">
        <v>3.8781249999999998</v>
      </c>
      <c r="F2200">
        <v>5.0020829999999998</v>
      </c>
      <c r="G2200">
        <v>3.9583330000000001</v>
      </c>
      <c r="H2200">
        <v>3.6265960000000002</v>
      </c>
      <c r="I2200">
        <v>4.9427079999999997</v>
      </c>
      <c r="J2200">
        <v>5.6645830000000004</v>
      </c>
      <c r="K2200" t="s">
        <v>34</v>
      </c>
      <c r="L2200" t="s">
        <v>34</v>
      </c>
      <c r="M2200" t="s">
        <v>34</v>
      </c>
      <c r="N2200" t="s">
        <v>34</v>
      </c>
      <c r="O2200" t="s">
        <v>34</v>
      </c>
      <c r="P2200" t="s">
        <v>34</v>
      </c>
    </row>
    <row r="2201" spans="1:16" x14ac:dyDescent="0.3">
      <c r="A2201">
        <v>42376</v>
      </c>
      <c r="B2201">
        <v>2016</v>
      </c>
      <c r="C2201">
        <v>1</v>
      </c>
      <c r="D2201">
        <v>9</v>
      </c>
      <c r="E2201">
        <v>4.1979170000000003</v>
      </c>
      <c r="F2201">
        <v>5.0197919999999998</v>
      </c>
      <c r="G2201">
        <v>4.125</v>
      </c>
      <c r="H2201">
        <v>3.95</v>
      </c>
      <c r="I2201">
        <v>5.1697920000000002</v>
      </c>
      <c r="J2201">
        <v>5.5385419999999996</v>
      </c>
      <c r="K2201" t="s">
        <v>34</v>
      </c>
      <c r="L2201" t="s">
        <v>34</v>
      </c>
      <c r="M2201" t="s">
        <v>34</v>
      </c>
      <c r="N2201" t="s">
        <v>34</v>
      </c>
      <c r="O2201" t="s">
        <v>34</v>
      </c>
      <c r="P2201" t="s">
        <v>34</v>
      </c>
    </row>
    <row r="2202" spans="1:16" x14ac:dyDescent="0.3">
      <c r="A2202">
        <v>42377</v>
      </c>
      <c r="B2202">
        <v>2016</v>
      </c>
      <c r="C2202">
        <v>1</v>
      </c>
      <c r="D2202">
        <v>10</v>
      </c>
      <c r="E2202">
        <v>3.9375</v>
      </c>
      <c r="F2202">
        <v>4.9552079999999998</v>
      </c>
      <c r="G2202">
        <v>4.0291670000000002</v>
      </c>
      <c r="H2202">
        <v>4.1297870000000003</v>
      </c>
      <c r="I2202">
        <v>5.0520829999999997</v>
      </c>
      <c r="J2202">
        <v>5.6770829999999997</v>
      </c>
      <c r="K2202" t="s">
        <v>34</v>
      </c>
      <c r="L2202" t="s">
        <v>34</v>
      </c>
      <c r="M2202" t="s">
        <v>34</v>
      </c>
      <c r="N2202" t="s">
        <v>34</v>
      </c>
      <c r="O2202" t="s">
        <v>34</v>
      </c>
      <c r="P2202" t="s">
        <v>34</v>
      </c>
    </row>
    <row r="2203" spans="1:16" x14ac:dyDescent="0.3">
      <c r="A2203">
        <v>42378</v>
      </c>
      <c r="B2203">
        <v>2016</v>
      </c>
      <c r="C2203">
        <v>1</v>
      </c>
      <c r="D2203">
        <v>11</v>
      </c>
      <c r="E2203">
        <v>4.1958330000000004</v>
      </c>
      <c r="F2203">
        <v>4.967708</v>
      </c>
      <c r="G2203">
        <v>4.2010420000000002</v>
      </c>
      <c r="H2203">
        <v>4.154255</v>
      </c>
      <c r="I2203">
        <v>5.141667</v>
      </c>
      <c r="J2203">
        <v>5.3885420000000002</v>
      </c>
      <c r="K2203" t="s">
        <v>34</v>
      </c>
      <c r="L2203" t="s">
        <v>34</v>
      </c>
      <c r="M2203" t="s">
        <v>34</v>
      </c>
      <c r="N2203" t="s">
        <v>34</v>
      </c>
      <c r="O2203" t="s">
        <v>34</v>
      </c>
      <c r="P2203" t="s">
        <v>34</v>
      </c>
    </row>
    <row r="2204" spans="1:16" x14ac:dyDescent="0.3">
      <c r="A2204">
        <v>42379</v>
      </c>
      <c r="B2204">
        <v>2016</v>
      </c>
      <c r="C2204">
        <v>1</v>
      </c>
      <c r="D2204">
        <v>12</v>
      </c>
      <c r="E2204">
        <v>4.3062500000000004</v>
      </c>
      <c r="F2204">
        <v>4.8781249999999998</v>
      </c>
      <c r="G2204">
        <v>4.6500000000000004</v>
      </c>
      <c r="H2204">
        <v>4.2925529999999998</v>
      </c>
      <c r="I2204">
        <v>5.373958</v>
      </c>
      <c r="J2204">
        <v>6.0125000000000002</v>
      </c>
      <c r="K2204" t="s">
        <v>34</v>
      </c>
      <c r="L2204" t="s">
        <v>34</v>
      </c>
      <c r="M2204" t="s">
        <v>34</v>
      </c>
      <c r="N2204" t="s">
        <v>34</v>
      </c>
      <c r="O2204" t="s">
        <v>34</v>
      </c>
      <c r="P2204" t="s">
        <v>34</v>
      </c>
    </row>
    <row r="2205" spans="1:16" x14ac:dyDescent="0.3">
      <c r="A2205">
        <v>42380</v>
      </c>
      <c r="B2205">
        <v>2016</v>
      </c>
      <c r="C2205">
        <v>1</v>
      </c>
      <c r="D2205">
        <v>13</v>
      </c>
      <c r="E2205">
        <v>4.6437499999999998</v>
      </c>
      <c r="F2205">
        <v>4.954167</v>
      </c>
      <c r="G2205">
        <v>5.4135419999999996</v>
      </c>
      <c r="H2205">
        <v>4.601064</v>
      </c>
      <c r="I2205">
        <v>5.7114580000000004</v>
      </c>
      <c r="J2205">
        <v>6.4041670000000002</v>
      </c>
      <c r="K2205" t="s">
        <v>34</v>
      </c>
      <c r="L2205" t="s">
        <v>34</v>
      </c>
      <c r="M2205" t="s">
        <v>34</v>
      </c>
      <c r="N2205" t="s">
        <v>34</v>
      </c>
      <c r="O2205" t="s">
        <v>34</v>
      </c>
      <c r="P2205" t="s">
        <v>34</v>
      </c>
    </row>
    <row r="2206" spans="1:16" x14ac:dyDescent="0.3">
      <c r="A2206">
        <v>42381</v>
      </c>
      <c r="B2206">
        <v>2016</v>
      </c>
      <c r="C2206">
        <v>1</v>
      </c>
      <c r="D2206">
        <v>14</v>
      </c>
      <c r="E2206">
        <v>4.5177079999999998</v>
      </c>
      <c r="F2206">
        <v>4.8843750000000004</v>
      </c>
      <c r="G2206">
        <v>5.4718749999999998</v>
      </c>
      <c r="H2206">
        <v>5.3557889999999997</v>
      </c>
      <c r="I2206">
        <v>5.5333329999999998</v>
      </c>
      <c r="J2206">
        <v>6.0812499999999998</v>
      </c>
      <c r="K2206" t="s">
        <v>34</v>
      </c>
      <c r="L2206" t="s">
        <v>34</v>
      </c>
      <c r="M2206" t="s">
        <v>34</v>
      </c>
      <c r="N2206" t="s">
        <v>34</v>
      </c>
      <c r="O2206" t="s">
        <v>34</v>
      </c>
      <c r="P2206" t="s">
        <v>34</v>
      </c>
    </row>
    <row r="2207" spans="1:16" x14ac:dyDescent="0.3">
      <c r="A2207">
        <v>42382</v>
      </c>
      <c r="B2207">
        <v>2016</v>
      </c>
      <c r="C2207">
        <v>1</v>
      </c>
      <c r="D2207">
        <v>15</v>
      </c>
      <c r="E2207">
        <v>4.5802079999999998</v>
      </c>
      <c r="F2207">
        <v>4.8072920000000003</v>
      </c>
      <c r="G2207">
        <v>5.3770829999999998</v>
      </c>
      <c r="H2207">
        <v>5.5319589999999996</v>
      </c>
      <c r="I2207">
        <v>5.6291669999999998</v>
      </c>
      <c r="J2207">
        <v>6.1375000000000002</v>
      </c>
      <c r="K2207" t="s">
        <v>34</v>
      </c>
      <c r="L2207" t="s">
        <v>34</v>
      </c>
      <c r="M2207" t="s">
        <v>34</v>
      </c>
      <c r="N2207" t="s">
        <v>34</v>
      </c>
      <c r="O2207" t="s">
        <v>34</v>
      </c>
      <c r="P2207" t="s">
        <v>34</v>
      </c>
    </row>
    <row r="2208" spans="1:16" x14ac:dyDescent="0.3">
      <c r="A2208">
        <v>42383</v>
      </c>
      <c r="B2208">
        <v>2016</v>
      </c>
      <c r="C2208">
        <v>1</v>
      </c>
      <c r="D2208">
        <v>16</v>
      </c>
      <c r="E2208">
        <v>4.8510419999999996</v>
      </c>
      <c r="F2208">
        <v>4.8968749999999996</v>
      </c>
      <c r="G2208">
        <v>5.6354170000000003</v>
      </c>
      <c r="H2208">
        <v>5.669149</v>
      </c>
      <c r="I2208">
        <v>5.9135419999999996</v>
      </c>
      <c r="J2208">
        <v>6.5354169999999998</v>
      </c>
      <c r="K2208" t="s">
        <v>34</v>
      </c>
      <c r="L2208" t="s">
        <v>34</v>
      </c>
      <c r="M2208" t="s">
        <v>34</v>
      </c>
      <c r="N2208" t="s">
        <v>34</v>
      </c>
      <c r="O2208" t="s">
        <v>34</v>
      </c>
      <c r="P2208" t="s">
        <v>34</v>
      </c>
    </row>
    <row r="2209" spans="1:16" x14ac:dyDescent="0.3">
      <c r="A2209">
        <v>42384</v>
      </c>
      <c r="B2209">
        <v>2016</v>
      </c>
      <c r="C2209">
        <v>1</v>
      </c>
      <c r="D2209">
        <v>17</v>
      </c>
      <c r="E2209">
        <v>5.0374999999999996</v>
      </c>
      <c r="F2209">
        <v>4.8395830000000002</v>
      </c>
      <c r="G2209">
        <v>5.8854170000000003</v>
      </c>
      <c r="H2209">
        <v>5.9361699999999997</v>
      </c>
      <c r="I2209">
        <v>5.9145830000000004</v>
      </c>
      <c r="J2209">
        <v>6.6468749999999996</v>
      </c>
      <c r="K2209" t="s">
        <v>34</v>
      </c>
      <c r="L2209" t="s">
        <v>34</v>
      </c>
      <c r="M2209" t="s">
        <v>34</v>
      </c>
      <c r="N2209" t="s">
        <v>34</v>
      </c>
      <c r="O2209" t="s">
        <v>34</v>
      </c>
      <c r="P2209" t="s">
        <v>34</v>
      </c>
    </row>
    <row r="2210" spans="1:16" x14ac:dyDescent="0.3">
      <c r="A2210">
        <v>42385</v>
      </c>
      <c r="B2210">
        <v>2016</v>
      </c>
      <c r="C2210">
        <v>1</v>
      </c>
      <c r="D2210">
        <v>18</v>
      </c>
      <c r="E2210">
        <v>5.1968750000000004</v>
      </c>
      <c r="F2210">
        <v>4.859375</v>
      </c>
      <c r="G2210">
        <v>6.1124999999999998</v>
      </c>
      <c r="H2210">
        <v>6.189362</v>
      </c>
      <c r="I2210">
        <v>6.0916670000000002</v>
      </c>
      <c r="J2210">
        <v>6.8833330000000004</v>
      </c>
      <c r="K2210" t="s">
        <v>34</v>
      </c>
      <c r="L2210" t="s">
        <v>34</v>
      </c>
      <c r="M2210" t="s">
        <v>34</v>
      </c>
      <c r="N2210" t="s">
        <v>34</v>
      </c>
      <c r="O2210" t="s">
        <v>34</v>
      </c>
      <c r="P2210" t="s">
        <v>34</v>
      </c>
    </row>
    <row r="2211" spans="1:16" x14ac:dyDescent="0.3">
      <c r="A2211">
        <v>42386</v>
      </c>
      <c r="B2211">
        <v>2016</v>
      </c>
      <c r="C2211">
        <v>1</v>
      </c>
      <c r="D2211">
        <v>19</v>
      </c>
      <c r="E2211">
        <v>5.3062500000000004</v>
      </c>
      <c r="F2211">
        <v>4.9625000000000004</v>
      </c>
      <c r="G2211">
        <v>5.985417</v>
      </c>
      <c r="H2211">
        <v>6.3468749999999998</v>
      </c>
      <c r="I2211">
        <v>6.219792</v>
      </c>
      <c r="J2211">
        <v>6.9708329999999998</v>
      </c>
      <c r="K2211" t="s">
        <v>34</v>
      </c>
      <c r="L2211" t="s">
        <v>34</v>
      </c>
      <c r="M2211" t="s">
        <v>34</v>
      </c>
      <c r="N2211" t="s">
        <v>34</v>
      </c>
      <c r="O2211" t="s">
        <v>34</v>
      </c>
      <c r="P2211" t="s">
        <v>34</v>
      </c>
    </row>
    <row r="2212" spans="1:16" x14ac:dyDescent="0.3">
      <c r="A2212">
        <v>42387</v>
      </c>
      <c r="B2212">
        <v>2016</v>
      </c>
      <c r="C2212">
        <v>1</v>
      </c>
      <c r="D2212">
        <v>20</v>
      </c>
      <c r="E2212">
        <v>5.3354169999999996</v>
      </c>
      <c r="F2212">
        <v>5.0114580000000002</v>
      </c>
      <c r="G2212">
        <v>6.1208330000000002</v>
      </c>
      <c r="H2212">
        <v>6.3010529999999996</v>
      </c>
      <c r="I2212">
        <v>6.2218749999999998</v>
      </c>
      <c r="J2212">
        <v>6.9291669999999996</v>
      </c>
      <c r="K2212" t="s">
        <v>34</v>
      </c>
      <c r="L2212" t="s">
        <v>34</v>
      </c>
      <c r="M2212" t="s">
        <v>34</v>
      </c>
      <c r="N2212" t="s">
        <v>34</v>
      </c>
      <c r="O2212" t="s">
        <v>34</v>
      </c>
      <c r="P2212" t="s">
        <v>34</v>
      </c>
    </row>
    <row r="2213" spans="1:16" x14ac:dyDescent="0.3">
      <c r="A2213">
        <v>42388</v>
      </c>
      <c r="B2213">
        <v>2016</v>
      </c>
      <c r="C2213">
        <v>1</v>
      </c>
      <c r="D2213">
        <v>21</v>
      </c>
      <c r="E2213">
        <v>5.6375000000000002</v>
      </c>
      <c r="F2213">
        <v>5.1458329999999997</v>
      </c>
      <c r="G2213">
        <v>6.2229169999999998</v>
      </c>
      <c r="H2213">
        <v>6.4178949999999997</v>
      </c>
      <c r="I2213">
        <v>6.4260419999999998</v>
      </c>
      <c r="J2213">
        <v>7.25</v>
      </c>
      <c r="K2213" t="s">
        <v>34</v>
      </c>
      <c r="L2213" t="s">
        <v>34</v>
      </c>
      <c r="M2213" t="s">
        <v>34</v>
      </c>
      <c r="N2213" t="s">
        <v>34</v>
      </c>
      <c r="O2213" t="s">
        <v>34</v>
      </c>
      <c r="P2213" t="s">
        <v>34</v>
      </c>
    </row>
    <row r="2214" spans="1:16" x14ac:dyDescent="0.3">
      <c r="A2214">
        <v>42389</v>
      </c>
      <c r="B2214">
        <v>2016</v>
      </c>
      <c r="C2214">
        <v>1</v>
      </c>
      <c r="D2214">
        <v>22</v>
      </c>
      <c r="E2214">
        <v>5.6291669999999998</v>
      </c>
      <c r="F2214">
        <v>5.3020829999999997</v>
      </c>
      <c r="G2214">
        <v>6.2166670000000002</v>
      </c>
      <c r="H2214">
        <v>6.6021049999999999</v>
      </c>
      <c r="I2214">
        <v>6.5583330000000002</v>
      </c>
      <c r="J2214">
        <v>7.5208329999999997</v>
      </c>
      <c r="K2214" t="s">
        <v>34</v>
      </c>
      <c r="L2214" t="s">
        <v>34</v>
      </c>
      <c r="M2214" t="s">
        <v>34</v>
      </c>
      <c r="N2214" t="s">
        <v>34</v>
      </c>
      <c r="O2214" t="s">
        <v>34</v>
      </c>
      <c r="P2214" t="s">
        <v>34</v>
      </c>
    </row>
    <row r="2215" spans="1:16" x14ac:dyDescent="0.3">
      <c r="A2215">
        <v>42390</v>
      </c>
      <c r="B2215">
        <v>2016</v>
      </c>
      <c r="C2215">
        <v>1</v>
      </c>
      <c r="D2215">
        <v>23</v>
      </c>
      <c r="E2215">
        <v>5.5843749999999996</v>
      </c>
      <c r="F2215">
        <v>5.483333</v>
      </c>
      <c r="G2215">
        <v>6.1677080000000002</v>
      </c>
      <c r="H2215">
        <v>6.6520830000000002</v>
      </c>
      <c r="I2215">
        <v>6.484375</v>
      </c>
      <c r="J2215">
        <v>7.344792</v>
      </c>
      <c r="K2215" t="s">
        <v>34</v>
      </c>
      <c r="L2215" t="s">
        <v>34</v>
      </c>
      <c r="M2215" t="s">
        <v>34</v>
      </c>
      <c r="N2215" t="s">
        <v>34</v>
      </c>
      <c r="O2215" t="s">
        <v>34</v>
      </c>
      <c r="P2215" t="s">
        <v>34</v>
      </c>
    </row>
    <row r="2216" spans="1:16" x14ac:dyDescent="0.3">
      <c r="A2216">
        <v>42391</v>
      </c>
      <c r="B2216">
        <v>2016</v>
      </c>
      <c r="C2216">
        <v>1</v>
      </c>
      <c r="D2216">
        <v>24</v>
      </c>
      <c r="E2216">
        <v>5.4635420000000003</v>
      </c>
      <c r="F2216">
        <v>5.577083</v>
      </c>
      <c r="G2216">
        <v>6.0833329999999997</v>
      </c>
      <c r="H2216">
        <v>6.5484210000000003</v>
      </c>
      <c r="I2216">
        <v>6.4177080000000002</v>
      </c>
      <c r="J2216">
        <v>7.1770829999999997</v>
      </c>
      <c r="K2216" t="s">
        <v>34</v>
      </c>
      <c r="L2216" t="s">
        <v>34</v>
      </c>
      <c r="M2216" t="s">
        <v>34</v>
      </c>
      <c r="N2216" t="s">
        <v>34</v>
      </c>
      <c r="O2216" t="s">
        <v>34</v>
      </c>
      <c r="P2216" t="s">
        <v>34</v>
      </c>
    </row>
    <row r="2217" spans="1:16" x14ac:dyDescent="0.3">
      <c r="A2217">
        <v>42392</v>
      </c>
      <c r="B2217">
        <v>2016</v>
      </c>
      <c r="C2217">
        <v>1</v>
      </c>
      <c r="D2217">
        <v>25</v>
      </c>
      <c r="E2217">
        <v>5.2447920000000003</v>
      </c>
      <c r="F2217">
        <v>5.577083</v>
      </c>
      <c r="G2217">
        <v>5.907292</v>
      </c>
      <c r="H2217">
        <v>6.4354170000000002</v>
      </c>
      <c r="I2217">
        <v>6.3031249999999996</v>
      </c>
      <c r="J2217">
        <v>7.141667</v>
      </c>
      <c r="K2217" t="s">
        <v>34</v>
      </c>
      <c r="L2217" t="s">
        <v>34</v>
      </c>
      <c r="M2217" t="s">
        <v>34</v>
      </c>
      <c r="N2217" t="s">
        <v>34</v>
      </c>
      <c r="O2217" t="s">
        <v>34</v>
      </c>
      <c r="P2217" t="s">
        <v>34</v>
      </c>
    </row>
    <row r="2218" spans="1:16" x14ac:dyDescent="0.3">
      <c r="A2218">
        <v>42393</v>
      </c>
      <c r="B2218">
        <v>2016</v>
      </c>
      <c r="C2218">
        <v>1</v>
      </c>
      <c r="D2218">
        <v>26</v>
      </c>
      <c r="E2218">
        <v>5.485417</v>
      </c>
      <c r="F2218">
        <v>5.5916670000000002</v>
      </c>
      <c r="G2218">
        <v>6.047917</v>
      </c>
      <c r="H2218">
        <v>6.3442109999999996</v>
      </c>
      <c r="I2218">
        <v>6.34375</v>
      </c>
      <c r="J2218">
        <v>7.092708</v>
      </c>
      <c r="K2218" t="s">
        <v>34</v>
      </c>
      <c r="L2218" t="s">
        <v>34</v>
      </c>
      <c r="M2218" t="s">
        <v>34</v>
      </c>
      <c r="N2218" t="s">
        <v>34</v>
      </c>
      <c r="O2218" t="s">
        <v>34</v>
      </c>
      <c r="P2218" t="s">
        <v>34</v>
      </c>
    </row>
    <row r="2219" spans="1:16" x14ac:dyDescent="0.3">
      <c r="A2219">
        <v>42394</v>
      </c>
      <c r="B2219">
        <v>2016</v>
      </c>
      <c r="C2219">
        <v>1</v>
      </c>
      <c r="D2219">
        <v>27</v>
      </c>
      <c r="E2219">
        <v>5.5583330000000002</v>
      </c>
      <c r="F2219">
        <v>5.6124999999999998</v>
      </c>
      <c r="G2219">
        <v>6.0864580000000004</v>
      </c>
      <c r="H2219">
        <v>6.40625</v>
      </c>
      <c r="I2219">
        <v>6.485417</v>
      </c>
      <c r="J2219">
        <v>7.4312500000000004</v>
      </c>
      <c r="K2219" t="s">
        <v>34</v>
      </c>
      <c r="L2219" t="s">
        <v>34</v>
      </c>
      <c r="M2219" t="s">
        <v>34</v>
      </c>
      <c r="N2219" t="s">
        <v>34</v>
      </c>
      <c r="O2219" t="s">
        <v>34</v>
      </c>
      <c r="P2219" t="s">
        <v>34</v>
      </c>
    </row>
    <row r="2220" spans="1:16" x14ac:dyDescent="0.3">
      <c r="A2220">
        <v>42395</v>
      </c>
      <c r="B2220">
        <v>2016</v>
      </c>
      <c r="C2220">
        <v>1</v>
      </c>
      <c r="D2220">
        <v>28</v>
      </c>
      <c r="E2220">
        <v>5.7208329999999998</v>
      </c>
      <c r="F2220">
        <v>5.6208330000000002</v>
      </c>
      <c r="G2220">
        <v>6.2302080000000002</v>
      </c>
      <c r="H2220">
        <v>6.6574470000000003</v>
      </c>
      <c r="I2220">
        <v>6.6468749999999996</v>
      </c>
      <c r="J2220">
        <v>7.610417</v>
      </c>
      <c r="K2220" t="s">
        <v>34</v>
      </c>
      <c r="L2220" t="s">
        <v>34</v>
      </c>
      <c r="M2220" t="s">
        <v>34</v>
      </c>
      <c r="N2220" t="s">
        <v>34</v>
      </c>
      <c r="O2220" t="s">
        <v>34</v>
      </c>
      <c r="P2220" t="s">
        <v>34</v>
      </c>
    </row>
    <row r="2221" spans="1:16" x14ac:dyDescent="0.3">
      <c r="A2221">
        <v>42396</v>
      </c>
      <c r="B2221">
        <v>2016</v>
      </c>
      <c r="C2221">
        <v>1</v>
      </c>
      <c r="D2221">
        <v>29</v>
      </c>
      <c r="E2221">
        <v>5.2843749999999998</v>
      </c>
      <c r="F2221">
        <v>5.608333</v>
      </c>
      <c r="G2221">
        <v>6.1343750000000004</v>
      </c>
      <c r="H2221">
        <v>6.7095739999999999</v>
      </c>
      <c r="I2221">
        <v>6.3302079999999998</v>
      </c>
      <c r="J2221">
        <v>7.204167</v>
      </c>
      <c r="K2221" t="s">
        <v>34</v>
      </c>
      <c r="L2221" t="s">
        <v>34</v>
      </c>
      <c r="M2221" t="s">
        <v>34</v>
      </c>
      <c r="N2221" t="s">
        <v>34</v>
      </c>
      <c r="O2221" t="s">
        <v>34</v>
      </c>
      <c r="P2221" t="s">
        <v>34</v>
      </c>
    </row>
    <row r="2222" spans="1:16" x14ac:dyDescent="0.3">
      <c r="A2222">
        <v>42397</v>
      </c>
      <c r="B2222">
        <v>2016</v>
      </c>
      <c r="C2222">
        <v>1</v>
      </c>
      <c r="D2222">
        <v>30</v>
      </c>
      <c r="E2222">
        <v>4.7395829999999997</v>
      </c>
      <c r="F2222">
        <v>5.6031250000000004</v>
      </c>
      <c r="G2222">
        <v>5.5427080000000002</v>
      </c>
      <c r="H2222">
        <v>6.4712769999999997</v>
      </c>
      <c r="I2222">
        <v>6.015625</v>
      </c>
      <c r="J2222">
        <v>6.6541670000000002</v>
      </c>
      <c r="K2222" t="s">
        <v>34</v>
      </c>
      <c r="L2222" t="s">
        <v>34</v>
      </c>
      <c r="M2222" t="s">
        <v>34</v>
      </c>
      <c r="N2222" t="s">
        <v>34</v>
      </c>
      <c r="O2222" t="s">
        <v>34</v>
      </c>
      <c r="P2222" t="s">
        <v>34</v>
      </c>
    </row>
    <row r="2223" spans="1:16" x14ac:dyDescent="0.3">
      <c r="A2223">
        <v>42398</v>
      </c>
      <c r="B2223">
        <v>2016</v>
      </c>
      <c r="C2223">
        <v>1</v>
      </c>
      <c r="D2223">
        <v>31</v>
      </c>
      <c r="E2223">
        <v>4.7906250000000004</v>
      </c>
      <c r="F2223">
        <v>5.5656249999999998</v>
      </c>
      <c r="G2223">
        <v>5.4489580000000002</v>
      </c>
      <c r="H2223">
        <v>6.1627660000000004</v>
      </c>
      <c r="I2223">
        <v>5.952083</v>
      </c>
      <c r="J2223">
        <v>6.45</v>
      </c>
      <c r="K2223" t="s">
        <v>34</v>
      </c>
      <c r="L2223" t="s">
        <v>34</v>
      </c>
      <c r="M2223" t="s">
        <v>34</v>
      </c>
      <c r="N2223" t="s">
        <v>34</v>
      </c>
      <c r="O2223" t="s">
        <v>34</v>
      </c>
      <c r="P2223" t="s">
        <v>34</v>
      </c>
    </row>
    <row r="2224" spans="1:16" x14ac:dyDescent="0.3">
      <c r="A2224">
        <v>42399</v>
      </c>
      <c r="B2224">
        <v>2016</v>
      </c>
      <c r="C2224">
        <v>2</v>
      </c>
      <c r="D2224">
        <v>1</v>
      </c>
      <c r="E2224">
        <v>4.6760419999999998</v>
      </c>
      <c r="F2224">
        <v>5.4135419999999996</v>
      </c>
      <c r="G2224">
        <v>5.2791670000000002</v>
      </c>
      <c r="H2224">
        <v>5.9297870000000001</v>
      </c>
      <c r="I2224">
        <v>5.8354169999999996</v>
      </c>
      <c r="J2224">
        <v>6.3781249999999998</v>
      </c>
      <c r="K2224" t="s">
        <v>34</v>
      </c>
      <c r="L2224" t="s">
        <v>34</v>
      </c>
      <c r="M2224" t="s">
        <v>34</v>
      </c>
      <c r="N2224" t="s">
        <v>34</v>
      </c>
      <c r="O2224" t="s">
        <v>34</v>
      </c>
      <c r="P2224" t="s">
        <v>34</v>
      </c>
    </row>
    <row r="2225" spans="1:16" x14ac:dyDescent="0.3">
      <c r="A2225">
        <v>42400</v>
      </c>
      <c r="B2225">
        <v>2016</v>
      </c>
      <c r="C2225">
        <v>2</v>
      </c>
      <c r="D2225">
        <v>2</v>
      </c>
      <c r="E2225">
        <v>4.4822920000000002</v>
      </c>
      <c r="F2225">
        <v>5.376042</v>
      </c>
      <c r="G2225">
        <v>4.9947920000000003</v>
      </c>
      <c r="H2225">
        <v>5.8168420000000003</v>
      </c>
      <c r="I2225">
        <v>5.6447919999999998</v>
      </c>
      <c r="J2225">
        <v>6.204167</v>
      </c>
      <c r="K2225" t="s">
        <v>34</v>
      </c>
      <c r="L2225" t="s">
        <v>34</v>
      </c>
      <c r="M2225" t="s">
        <v>34</v>
      </c>
      <c r="N2225" t="s">
        <v>34</v>
      </c>
      <c r="O2225" t="s">
        <v>34</v>
      </c>
      <c r="P2225" t="s">
        <v>34</v>
      </c>
    </row>
    <row r="2226" spans="1:16" x14ac:dyDescent="0.3">
      <c r="A2226">
        <v>42401</v>
      </c>
      <c r="B2226">
        <v>2016</v>
      </c>
      <c r="C2226">
        <v>2</v>
      </c>
      <c r="D2226">
        <v>3</v>
      </c>
      <c r="E2226">
        <v>4.686458</v>
      </c>
      <c r="F2226">
        <v>5.3802079999999997</v>
      </c>
      <c r="G2226">
        <v>5.0250000000000004</v>
      </c>
      <c r="H2226">
        <v>5.6914889999999998</v>
      </c>
      <c r="I2226">
        <v>5.6791669999999996</v>
      </c>
      <c r="J2226">
        <v>6.2239579999999997</v>
      </c>
      <c r="K2226" t="s">
        <v>34</v>
      </c>
      <c r="L2226" t="s">
        <v>34</v>
      </c>
      <c r="M2226" t="s">
        <v>34</v>
      </c>
      <c r="N2226" t="s">
        <v>34</v>
      </c>
      <c r="O2226" t="s">
        <v>34</v>
      </c>
      <c r="P2226" t="s">
        <v>34</v>
      </c>
    </row>
    <row r="2227" spans="1:16" x14ac:dyDescent="0.3">
      <c r="A2227">
        <v>42402</v>
      </c>
      <c r="B2227">
        <v>2016</v>
      </c>
      <c r="C2227">
        <v>2</v>
      </c>
      <c r="D2227">
        <v>4</v>
      </c>
      <c r="E2227">
        <v>4.8958329999999997</v>
      </c>
      <c r="F2227">
        <v>5.3927079999999998</v>
      </c>
      <c r="G2227">
        <v>5.188542</v>
      </c>
      <c r="H2227">
        <v>5.5617020000000004</v>
      </c>
      <c r="I2227">
        <v>5.9156250000000004</v>
      </c>
      <c r="J2227">
        <v>6.6593749999999998</v>
      </c>
      <c r="K2227" t="s">
        <v>34</v>
      </c>
      <c r="L2227" t="s">
        <v>34</v>
      </c>
      <c r="M2227" t="s">
        <v>34</v>
      </c>
      <c r="N2227" t="s">
        <v>34</v>
      </c>
      <c r="O2227" t="s">
        <v>34</v>
      </c>
      <c r="P2227" t="s">
        <v>34</v>
      </c>
    </row>
    <row r="2228" spans="1:16" x14ac:dyDescent="0.3">
      <c r="A2228">
        <v>42403</v>
      </c>
      <c r="B2228">
        <v>2016</v>
      </c>
      <c r="C2228">
        <v>2</v>
      </c>
      <c r="D2228">
        <v>5</v>
      </c>
      <c r="E2228">
        <v>4.9104169999999998</v>
      </c>
      <c r="F2228">
        <v>5.389583</v>
      </c>
      <c r="G2228">
        <v>5.4010420000000003</v>
      </c>
      <c r="H2228">
        <v>5.5287230000000003</v>
      </c>
      <c r="I2228">
        <v>5.873958</v>
      </c>
      <c r="J2228">
        <v>6.5510419999999998</v>
      </c>
      <c r="K2228" t="s">
        <v>34</v>
      </c>
      <c r="L2228" t="s">
        <v>34</v>
      </c>
      <c r="M2228" t="s">
        <v>34</v>
      </c>
      <c r="N2228" t="s">
        <v>34</v>
      </c>
      <c r="O2228" t="s">
        <v>34</v>
      </c>
      <c r="P2228" t="s">
        <v>34</v>
      </c>
    </row>
    <row r="2229" spans="1:16" x14ac:dyDescent="0.3">
      <c r="A2229">
        <v>42404</v>
      </c>
      <c r="B2229">
        <v>2016</v>
      </c>
      <c r="C2229">
        <v>2</v>
      </c>
      <c r="D2229">
        <v>6</v>
      </c>
      <c r="E2229">
        <v>5.4656250000000002</v>
      </c>
      <c r="F2229">
        <v>5.4822920000000002</v>
      </c>
      <c r="G2229">
        <v>6.0239580000000004</v>
      </c>
      <c r="H2229">
        <v>5.4802080000000002</v>
      </c>
      <c r="I2229">
        <v>6.45</v>
      </c>
      <c r="J2229">
        <v>7.25</v>
      </c>
      <c r="K2229" t="s">
        <v>34</v>
      </c>
      <c r="L2229" t="s">
        <v>34</v>
      </c>
      <c r="M2229" t="s">
        <v>34</v>
      </c>
      <c r="N2229" t="s">
        <v>34</v>
      </c>
      <c r="O2229" t="s">
        <v>34</v>
      </c>
      <c r="P2229" t="s">
        <v>34</v>
      </c>
    </row>
    <row r="2230" spans="1:16" x14ac:dyDescent="0.3">
      <c r="A2230">
        <v>42405</v>
      </c>
      <c r="B2230">
        <v>2016</v>
      </c>
      <c r="C2230">
        <v>2</v>
      </c>
      <c r="D2230">
        <v>7</v>
      </c>
      <c r="E2230">
        <v>5.3989580000000004</v>
      </c>
      <c r="F2230">
        <v>5.5541669999999996</v>
      </c>
      <c r="G2230">
        <v>6.0666669999999998</v>
      </c>
      <c r="H2230">
        <v>5.48</v>
      </c>
      <c r="I2230">
        <v>6.4156250000000004</v>
      </c>
      <c r="J2230">
        <v>7.5885420000000003</v>
      </c>
      <c r="K2230" t="s">
        <v>34</v>
      </c>
      <c r="L2230" t="s">
        <v>34</v>
      </c>
      <c r="M2230" t="s">
        <v>34</v>
      </c>
      <c r="N2230" t="s">
        <v>34</v>
      </c>
      <c r="O2230" t="s">
        <v>34</v>
      </c>
      <c r="P2230" t="s">
        <v>34</v>
      </c>
    </row>
    <row r="2231" spans="1:16" x14ac:dyDescent="0.3">
      <c r="A2231">
        <v>42406</v>
      </c>
      <c r="B2231">
        <v>2016</v>
      </c>
      <c r="C2231">
        <v>2</v>
      </c>
      <c r="D2231">
        <v>8</v>
      </c>
      <c r="E2231">
        <v>5.4760419999999996</v>
      </c>
      <c r="F2231">
        <v>5.7083329999999997</v>
      </c>
      <c r="G2231">
        <v>5.9583329999999997</v>
      </c>
      <c r="H2231">
        <v>5.4595739999999999</v>
      </c>
      <c r="I2231">
        <v>6.3708330000000002</v>
      </c>
      <c r="J2231">
        <v>7.3458329999999998</v>
      </c>
      <c r="K2231" t="s">
        <v>34</v>
      </c>
      <c r="L2231" t="s">
        <v>34</v>
      </c>
      <c r="M2231" t="s">
        <v>34</v>
      </c>
      <c r="N2231" t="s">
        <v>34</v>
      </c>
      <c r="O2231" t="s">
        <v>34</v>
      </c>
      <c r="P2231" t="s">
        <v>34</v>
      </c>
    </row>
    <row r="2232" spans="1:16" x14ac:dyDescent="0.3">
      <c r="A2232">
        <v>42407</v>
      </c>
      <c r="B2232">
        <v>2016</v>
      </c>
      <c r="C2232">
        <v>2</v>
      </c>
      <c r="D2232">
        <v>9</v>
      </c>
      <c r="E2232">
        <v>5.6291669999999998</v>
      </c>
      <c r="F2232">
        <v>5.828125</v>
      </c>
      <c r="G2232">
        <v>6.016667</v>
      </c>
      <c r="H2232">
        <v>5.4821049999999998</v>
      </c>
      <c r="I2232">
        <v>6.4020830000000002</v>
      </c>
      <c r="J2232">
        <v>7.3375000000000004</v>
      </c>
      <c r="K2232" t="s">
        <v>34</v>
      </c>
      <c r="L2232" t="s">
        <v>34</v>
      </c>
      <c r="M2232" t="s">
        <v>34</v>
      </c>
      <c r="N2232" t="s">
        <v>34</v>
      </c>
      <c r="O2232" t="s">
        <v>34</v>
      </c>
      <c r="P2232" t="s">
        <v>34</v>
      </c>
    </row>
    <row r="2233" spans="1:16" x14ac:dyDescent="0.3">
      <c r="A2233">
        <v>42408</v>
      </c>
      <c r="B2233">
        <v>2016</v>
      </c>
      <c r="C2233">
        <v>2</v>
      </c>
      <c r="D2233">
        <v>10</v>
      </c>
      <c r="E2233">
        <v>5.6604169999999998</v>
      </c>
      <c r="F2233">
        <v>5.8062500000000004</v>
      </c>
      <c r="G2233">
        <v>6.0875000000000004</v>
      </c>
      <c r="H2233">
        <v>5.5042109999999997</v>
      </c>
      <c r="I2233">
        <v>6.342708</v>
      </c>
      <c r="J2233">
        <v>7.2218749999999998</v>
      </c>
      <c r="K2233" t="s">
        <v>34</v>
      </c>
      <c r="L2233" t="s">
        <v>34</v>
      </c>
      <c r="M2233" t="s">
        <v>34</v>
      </c>
      <c r="N2233" t="s">
        <v>34</v>
      </c>
      <c r="O2233" t="s">
        <v>34</v>
      </c>
      <c r="P2233" t="s">
        <v>34</v>
      </c>
    </row>
    <row r="2234" spans="1:16" x14ac:dyDescent="0.3">
      <c r="A2234">
        <v>42409</v>
      </c>
      <c r="B2234">
        <v>2016</v>
      </c>
      <c r="C2234">
        <v>2</v>
      </c>
      <c r="D2234">
        <v>11</v>
      </c>
      <c r="E2234">
        <v>5.8885420000000002</v>
      </c>
      <c r="F2234">
        <v>5.8927079999999998</v>
      </c>
      <c r="G2234">
        <v>6.3208330000000004</v>
      </c>
      <c r="H2234">
        <v>5.5989579999999997</v>
      </c>
      <c r="I2234">
        <v>6.6489580000000004</v>
      </c>
      <c r="J2234">
        <v>7.5447920000000002</v>
      </c>
      <c r="K2234" t="s">
        <v>34</v>
      </c>
      <c r="L2234" t="s">
        <v>34</v>
      </c>
      <c r="M2234" t="s">
        <v>34</v>
      </c>
      <c r="N2234" t="s">
        <v>34</v>
      </c>
      <c r="O2234" t="s">
        <v>34</v>
      </c>
      <c r="P2234" t="s">
        <v>34</v>
      </c>
    </row>
    <row r="2235" spans="1:16" x14ac:dyDescent="0.3">
      <c r="A2235">
        <v>42410</v>
      </c>
      <c r="B2235">
        <v>2016</v>
      </c>
      <c r="C2235">
        <v>2</v>
      </c>
      <c r="D2235">
        <v>12</v>
      </c>
      <c r="E2235">
        <v>5.9</v>
      </c>
      <c r="F2235">
        <v>5.8864580000000002</v>
      </c>
      <c r="G2235">
        <v>6.4031250000000002</v>
      </c>
      <c r="H2235">
        <v>5.6521280000000003</v>
      </c>
      <c r="I2235">
        <v>6.657292</v>
      </c>
      <c r="J2235">
        <v>7.5968749999999998</v>
      </c>
      <c r="K2235" t="s">
        <v>34</v>
      </c>
      <c r="L2235" t="s">
        <v>34</v>
      </c>
      <c r="M2235" t="s">
        <v>34</v>
      </c>
      <c r="N2235" t="s">
        <v>34</v>
      </c>
      <c r="O2235" t="s">
        <v>34</v>
      </c>
      <c r="P2235" t="s">
        <v>34</v>
      </c>
    </row>
    <row r="2236" spans="1:16" x14ac:dyDescent="0.3">
      <c r="A2236">
        <v>42411</v>
      </c>
      <c r="B2236">
        <v>2016</v>
      </c>
      <c r="C2236">
        <v>2</v>
      </c>
      <c r="D2236">
        <v>13</v>
      </c>
      <c r="E2236">
        <v>5.6312499999999996</v>
      </c>
      <c r="F2236">
        <v>5.985417</v>
      </c>
      <c r="G2236">
        <v>6.1541670000000002</v>
      </c>
      <c r="H2236">
        <v>5.6739579999999998</v>
      </c>
      <c r="I2236">
        <v>6.53125</v>
      </c>
      <c r="J2236">
        <v>7.4291669999999996</v>
      </c>
      <c r="K2236" t="s">
        <v>34</v>
      </c>
      <c r="L2236" t="s">
        <v>34</v>
      </c>
      <c r="M2236" t="s">
        <v>34</v>
      </c>
      <c r="N2236" t="s">
        <v>34</v>
      </c>
      <c r="O2236" t="s">
        <v>34</v>
      </c>
      <c r="P2236" t="s">
        <v>34</v>
      </c>
    </row>
    <row r="2237" spans="1:16" x14ac:dyDescent="0.3">
      <c r="A2237">
        <v>42412</v>
      </c>
      <c r="B2237">
        <v>2016</v>
      </c>
      <c r="C2237">
        <v>2</v>
      </c>
      <c r="D2237">
        <v>14</v>
      </c>
      <c r="E2237">
        <v>5.8</v>
      </c>
      <c r="F2237">
        <v>6.0093750000000004</v>
      </c>
      <c r="G2237">
        <v>6.1905260000000002</v>
      </c>
      <c r="H2237">
        <v>5.817895</v>
      </c>
      <c r="I2237">
        <v>6.6447919999999998</v>
      </c>
      <c r="J2237">
        <v>7.4083329999999998</v>
      </c>
      <c r="K2237" t="s">
        <v>34</v>
      </c>
      <c r="L2237" t="s">
        <v>34</v>
      </c>
      <c r="M2237" t="s">
        <v>34</v>
      </c>
      <c r="N2237" t="s">
        <v>34</v>
      </c>
      <c r="O2237" t="s">
        <v>34</v>
      </c>
      <c r="P2237" t="s">
        <v>34</v>
      </c>
    </row>
    <row r="2238" spans="1:16" x14ac:dyDescent="0.3">
      <c r="A2238">
        <v>42413</v>
      </c>
      <c r="B2238">
        <v>2016</v>
      </c>
      <c r="C2238">
        <v>2</v>
      </c>
      <c r="D2238">
        <v>15</v>
      </c>
      <c r="E2238">
        <v>6.03125</v>
      </c>
      <c r="F2238">
        <v>6.123958</v>
      </c>
      <c r="G2238">
        <v>6.7583330000000004</v>
      </c>
      <c r="H2238">
        <v>6.0284209999999998</v>
      </c>
      <c r="I2238">
        <v>6.9666670000000002</v>
      </c>
      <c r="J2238">
        <v>8.032292</v>
      </c>
      <c r="K2238" t="s">
        <v>34</v>
      </c>
      <c r="L2238" t="s">
        <v>34</v>
      </c>
      <c r="M2238" t="s">
        <v>34</v>
      </c>
      <c r="N2238" t="s">
        <v>34</v>
      </c>
      <c r="O2238" t="s">
        <v>34</v>
      </c>
      <c r="P2238" t="s">
        <v>34</v>
      </c>
    </row>
    <row r="2239" spans="1:16" x14ac:dyDescent="0.3">
      <c r="A2239">
        <v>42414</v>
      </c>
      <c r="B2239">
        <v>2016</v>
      </c>
      <c r="C2239">
        <v>2</v>
      </c>
      <c r="D2239">
        <v>16</v>
      </c>
      <c r="E2239">
        <v>5.7552079999999997</v>
      </c>
      <c r="F2239">
        <v>6.3458329999999998</v>
      </c>
      <c r="G2239">
        <v>6.6468749999999996</v>
      </c>
      <c r="H2239">
        <v>6.1252630000000003</v>
      </c>
      <c r="I2239">
        <v>6.8458329999999998</v>
      </c>
      <c r="J2239">
        <v>7.920833</v>
      </c>
      <c r="K2239" t="s">
        <v>34</v>
      </c>
      <c r="L2239" t="s">
        <v>34</v>
      </c>
      <c r="M2239" t="s">
        <v>34</v>
      </c>
      <c r="N2239" t="s">
        <v>34</v>
      </c>
      <c r="O2239" t="s">
        <v>34</v>
      </c>
      <c r="P2239" t="s">
        <v>34</v>
      </c>
    </row>
    <row r="2240" spans="1:16" x14ac:dyDescent="0.3">
      <c r="A2240">
        <v>42415</v>
      </c>
      <c r="B2240">
        <v>2016</v>
      </c>
      <c r="C2240">
        <v>2</v>
      </c>
      <c r="D2240">
        <v>17</v>
      </c>
      <c r="E2240">
        <v>5.905208</v>
      </c>
      <c r="F2240">
        <v>6.4333330000000002</v>
      </c>
      <c r="G2240">
        <v>6.5281250000000002</v>
      </c>
      <c r="H2240">
        <v>6.3273679999999999</v>
      </c>
      <c r="I2240">
        <v>6.7604170000000003</v>
      </c>
      <c r="J2240">
        <v>7.655208</v>
      </c>
      <c r="K2240" t="s">
        <v>34</v>
      </c>
      <c r="L2240" t="s">
        <v>34</v>
      </c>
      <c r="M2240" t="s">
        <v>34</v>
      </c>
      <c r="N2240" t="s">
        <v>34</v>
      </c>
      <c r="O2240" t="s">
        <v>34</v>
      </c>
      <c r="P2240" t="s">
        <v>34</v>
      </c>
    </row>
    <row r="2241" spans="1:16" x14ac:dyDescent="0.3">
      <c r="A2241">
        <v>42416</v>
      </c>
      <c r="B2241">
        <v>2016</v>
      </c>
      <c r="C2241">
        <v>2</v>
      </c>
      <c r="D2241">
        <v>18</v>
      </c>
      <c r="E2241">
        <v>5.3229170000000003</v>
      </c>
      <c r="F2241">
        <v>6.3520830000000004</v>
      </c>
      <c r="G2241">
        <v>5.8083330000000002</v>
      </c>
      <c r="H2241">
        <v>6.5315789999999998</v>
      </c>
      <c r="I2241">
        <v>6.3770829999999998</v>
      </c>
      <c r="J2241">
        <v>7.3260420000000002</v>
      </c>
      <c r="K2241" t="s">
        <v>34</v>
      </c>
      <c r="L2241" t="s">
        <v>34</v>
      </c>
      <c r="M2241" t="s">
        <v>34</v>
      </c>
      <c r="N2241" t="s">
        <v>34</v>
      </c>
      <c r="O2241" t="s">
        <v>34</v>
      </c>
      <c r="P2241" t="s">
        <v>34</v>
      </c>
    </row>
    <row r="2242" spans="1:16" x14ac:dyDescent="0.3">
      <c r="A2242">
        <v>42417</v>
      </c>
      <c r="B2242">
        <v>2016</v>
      </c>
      <c r="C2242">
        <v>2</v>
      </c>
      <c r="D2242">
        <v>19</v>
      </c>
      <c r="E2242">
        <v>5.2395829999999997</v>
      </c>
      <c r="F2242">
        <v>6.422917</v>
      </c>
      <c r="G2242">
        <v>5.8177079999999997</v>
      </c>
      <c r="H2242">
        <v>6.6284210000000003</v>
      </c>
      <c r="I2242">
        <v>6.3989580000000004</v>
      </c>
      <c r="J2242">
        <v>7.2135420000000003</v>
      </c>
      <c r="K2242" t="s">
        <v>34</v>
      </c>
      <c r="L2242" t="s">
        <v>34</v>
      </c>
      <c r="M2242" t="s">
        <v>34</v>
      </c>
      <c r="N2242" t="s">
        <v>34</v>
      </c>
      <c r="O2242" t="s">
        <v>34</v>
      </c>
      <c r="P2242" t="s">
        <v>34</v>
      </c>
    </row>
    <row r="2243" spans="1:16" x14ac:dyDescent="0.3">
      <c r="A2243">
        <v>42418</v>
      </c>
      <c r="B2243">
        <v>2016</v>
      </c>
      <c r="C2243">
        <v>2</v>
      </c>
      <c r="D2243">
        <v>20</v>
      </c>
      <c r="E2243">
        <v>5.0489579999999998</v>
      </c>
      <c r="F2243">
        <v>6.3479169999999998</v>
      </c>
      <c r="G2243">
        <v>5.6187500000000004</v>
      </c>
      <c r="H2243">
        <v>6.6284210000000003</v>
      </c>
      <c r="I2243">
        <v>6.282292</v>
      </c>
      <c r="J2243">
        <v>7.1135419999999998</v>
      </c>
      <c r="K2243" t="s">
        <v>34</v>
      </c>
      <c r="L2243" t="s">
        <v>34</v>
      </c>
      <c r="M2243" t="s">
        <v>34</v>
      </c>
      <c r="N2243" t="s">
        <v>34</v>
      </c>
      <c r="O2243" t="s">
        <v>34</v>
      </c>
      <c r="P2243" t="s">
        <v>34</v>
      </c>
    </row>
    <row r="2244" spans="1:16" x14ac:dyDescent="0.3">
      <c r="A2244">
        <v>42419</v>
      </c>
      <c r="B2244">
        <v>2016</v>
      </c>
      <c r="C2244">
        <v>2</v>
      </c>
      <c r="D2244">
        <v>21</v>
      </c>
      <c r="E2244">
        <v>4.9864579999999998</v>
      </c>
      <c r="F2244">
        <v>6.2791670000000002</v>
      </c>
      <c r="G2244">
        <v>5.3312499999999998</v>
      </c>
      <c r="H2244">
        <v>6.6</v>
      </c>
      <c r="I2244">
        <v>5.9333330000000002</v>
      </c>
      <c r="J2244">
        <v>6.6375000000000002</v>
      </c>
      <c r="K2244" t="s">
        <v>34</v>
      </c>
      <c r="L2244" t="s">
        <v>34</v>
      </c>
      <c r="M2244" t="s">
        <v>34</v>
      </c>
      <c r="N2244" t="s">
        <v>34</v>
      </c>
      <c r="O2244" t="s">
        <v>34</v>
      </c>
      <c r="P2244" t="s">
        <v>34</v>
      </c>
    </row>
    <row r="2245" spans="1:16" x14ac:dyDescent="0.3">
      <c r="A2245">
        <v>42420</v>
      </c>
      <c r="B2245">
        <v>2016</v>
      </c>
      <c r="C2245">
        <v>2</v>
      </c>
      <c r="D2245">
        <v>22</v>
      </c>
      <c r="E2245">
        <v>4.8781249999999998</v>
      </c>
      <c r="F2245">
        <v>6.186458</v>
      </c>
      <c r="G2245">
        <v>5.688542</v>
      </c>
      <c r="H2245">
        <v>6.5851059999999997</v>
      </c>
      <c r="I2245">
        <v>6.1979170000000003</v>
      </c>
      <c r="J2245">
        <v>7.0177079999999998</v>
      </c>
      <c r="K2245" t="s">
        <v>34</v>
      </c>
      <c r="L2245" t="s">
        <v>34</v>
      </c>
      <c r="M2245" t="s">
        <v>34</v>
      </c>
      <c r="N2245" t="s">
        <v>34</v>
      </c>
      <c r="O2245" t="s">
        <v>34</v>
      </c>
      <c r="P2245" t="s">
        <v>34</v>
      </c>
    </row>
    <row r="2246" spans="1:16" x14ac:dyDescent="0.3">
      <c r="A2246">
        <v>42421</v>
      </c>
      <c r="B2246">
        <v>2016</v>
      </c>
      <c r="C2246">
        <v>2</v>
      </c>
      <c r="D2246">
        <v>23</v>
      </c>
      <c r="E2246">
        <v>4.8052080000000004</v>
      </c>
      <c r="F2246">
        <v>6.1218750000000002</v>
      </c>
      <c r="G2246">
        <v>5.1312499999999996</v>
      </c>
      <c r="H2246">
        <v>6.4734040000000004</v>
      </c>
      <c r="I2246">
        <v>5.9041670000000002</v>
      </c>
      <c r="J2246">
        <v>6.6333330000000004</v>
      </c>
      <c r="K2246" t="s">
        <v>34</v>
      </c>
      <c r="L2246" t="s">
        <v>34</v>
      </c>
      <c r="M2246" t="s">
        <v>34</v>
      </c>
      <c r="N2246" t="s">
        <v>34</v>
      </c>
      <c r="O2246" t="s">
        <v>34</v>
      </c>
      <c r="P2246" t="s">
        <v>34</v>
      </c>
    </row>
    <row r="2247" spans="1:16" x14ac:dyDescent="0.3">
      <c r="A2247">
        <v>42422</v>
      </c>
      <c r="B2247">
        <v>2016</v>
      </c>
      <c r="C2247">
        <v>2</v>
      </c>
      <c r="D2247">
        <v>24</v>
      </c>
      <c r="E2247">
        <v>5.4177080000000002</v>
      </c>
      <c r="F2247">
        <v>6.2468750000000002</v>
      </c>
      <c r="G2247">
        <v>5.9177080000000002</v>
      </c>
      <c r="H2247">
        <v>6.4382979999999996</v>
      </c>
      <c r="I2247">
        <v>6.4395829999999998</v>
      </c>
      <c r="J2247">
        <v>7.3010419999999998</v>
      </c>
      <c r="K2247" t="s">
        <v>34</v>
      </c>
      <c r="L2247" t="s">
        <v>34</v>
      </c>
      <c r="M2247" t="s">
        <v>34</v>
      </c>
      <c r="N2247" t="s">
        <v>34</v>
      </c>
      <c r="O2247" t="s">
        <v>34</v>
      </c>
      <c r="P2247" t="s">
        <v>34</v>
      </c>
    </row>
    <row r="2248" spans="1:16" x14ac:dyDescent="0.3">
      <c r="A2248">
        <v>42423</v>
      </c>
      <c r="B2248">
        <v>2016</v>
      </c>
      <c r="C2248">
        <v>2</v>
      </c>
      <c r="D2248">
        <v>25</v>
      </c>
      <c r="E2248">
        <v>5.3624999999999998</v>
      </c>
      <c r="F2248">
        <v>6.248958</v>
      </c>
      <c r="G2248">
        <v>5.8020829999999997</v>
      </c>
      <c r="H2248">
        <v>6.434043</v>
      </c>
      <c r="I2248">
        <v>6.3510419999999996</v>
      </c>
      <c r="J2248">
        <v>7.483333</v>
      </c>
      <c r="K2248" t="s">
        <v>34</v>
      </c>
      <c r="L2248" t="s">
        <v>34</v>
      </c>
      <c r="M2248" t="s">
        <v>34</v>
      </c>
      <c r="N2248" t="s">
        <v>34</v>
      </c>
      <c r="O2248" t="s">
        <v>34</v>
      </c>
      <c r="P2248" t="s">
        <v>34</v>
      </c>
    </row>
    <row r="2249" spans="1:16" x14ac:dyDescent="0.3">
      <c r="A2249">
        <v>42424</v>
      </c>
      <c r="B2249">
        <v>2016</v>
      </c>
      <c r="C2249">
        <v>2</v>
      </c>
      <c r="D2249">
        <v>26</v>
      </c>
      <c r="E2249">
        <v>5.65</v>
      </c>
      <c r="F2249">
        <v>6.2770830000000002</v>
      </c>
      <c r="G2249">
        <v>6.1833330000000002</v>
      </c>
      <c r="H2249">
        <v>6.4168419999999999</v>
      </c>
      <c r="I2249">
        <v>6.4781250000000004</v>
      </c>
      <c r="J2249">
        <v>7.3624999999999998</v>
      </c>
      <c r="K2249" t="s">
        <v>34</v>
      </c>
      <c r="L2249" t="s">
        <v>34</v>
      </c>
      <c r="M2249" t="s">
        <v>34</v>
      </c>
      <c r="N2249" t="s">
        <v>34</v>
      </c>
      <c r="O2249" t="s">
        <v>34</v>
      </c>
      <c r="P2249" t="s">
        <v>34</v>
      </c>
    </row>
    <row r="2250" spans="1:16" x14ac:dyDescent="0.3">
      <c r="A2250">
        <v>42425</v>
      </c>
      <c r="B2250">
        <v>2016</v>
      </c>
      <c r="C2250">
        <v>2</v>
      </c>
      <c r="D2250">
        <v>27</v>
      </c>
      <c r="E2250">
        <v>6.0875000000000004</v>
      </c>
      <c r="F2250">
        <v>6.251042</v>
      </c>
      <c r="G2250">
        <v>6.5989579999999997</v>
      </c>
      <c r="H2250">
        <v>6.466316</v>
      </c>
      <c r="I2250">
        <v>6.9145830000000004</v>
      </c>
      <c r="J2250">
        <v>7.8697920000000003</v>
      </c>
      <c r="K2250" t="s">
        <v>34</v>
      </c>
      <c r="L2250" t="s">
        <v>34</v>
      </c>
      <c r="M2250" t="s">
        <v>34</v>
      </c>
      <c r="N2250" t="s">
        <v>34</v>
      </c>
      <c r="O2250" t="s">
        <v>34</v>
      </c>
      <c r="P2250" t="s">
        <v>34</v>
      </c>
    </row>
    <row r="2251" spans="1:16" x14ac:dyDescent="0.3">
      <c r="A2251">
        <v>42426</v>
      </c>
      <c r="B2251">
        <v>2016</v>
      </c>
      <c r="C2251">
        <v>2</v>
      </c>
      <c r="D2251">
        <v>28</v>
      </c>
      <c r="E2251">
        <v>5.7083329999999997</v>
      </c>
      <c r="F2251">
        <v>6.235417</v>
      </c>
      <c r="G2251">
        <v>5.9968750000000002</v>
      </c>
      <c r="H2251">
        <v>6.3926319999999999</v>
      </c>
      <c r="I2251">
        <v>6.4145830000000004</v>
      </c>
      <c r="J2251">
        <v>7.5656249999999998</v>
      </c>
      <c r="K2251" t="s">
        <v>34</v>
      </c>
      <c r="L2251" t="s">
        <v>34</v>
      </c>
      <c r="M2251" t="s">
        <v>34</v>
      </c>
      <c r="N2251" t="s">
        <v>34</v>
      </c>
      <c r="O2251" t="s">
        <v>34</v>
      </c>
      <c r="P2251" t="s">
        <v>34</v>
      </c>
    </row>
    <row r="2252" spans="1:16" x14ac:dyDescent="0.3">
      <c r="A2252">
        <v>42427</v>
      </c>
      <c r="B2252">
        <v>2016</v>
      </c>
      <c r="C2252">
        <v>2</v>
      </c>
      <c r="D2252">
        <v>29</v>
      </c>
      <c r="E2252">
        <v>5.2604170000000003</v>
      </c>
      <c r="F2252">
        <v>6.203125</v>
      </c>
      <c r="G2252">
        <v>5.6854170000000002</v>
      </c>
      <c r="H2252">
        <v>6.4648940000000001</v>
      </c>
      <c r="I2252">
        <v>6.264583</v>
      </c>
      <c r="J2252">
        <v>6.998958</v>
      </c>
      <c r="K2252" t="s">
        <v>34</v>
      </c>
      <c r="L2252" t="s">
        <v>34</v>
      </c>
      <c r="M2252" t="s">
        <v>34</v>
      </c>
      <c r="N2252" t="s">
        <v>34</v>
      </c>
      <c r="O2252" t="s">
        <v>34</v>
      </c>
      <c r="P2252" t="s">
        <v>34</v>
      </c>
    </row>
    <row r="2253" spans="1:16" x14ac:dyDescent="0.3">
      <c r="A2253">
        <v>42428</v>
      </c>
      <c r="B2253">
        <v>2016</v>
      </c>
      <c r="C2253">
        <v>3</v>
      </c>
      <c r="D2253">
        <v>1</v>
      </c>
      <c r="E2253">
        <v>5.8822919999999996</v>
      </c>
      <c r="F2253">
        <v>6.2270830000000004</v>
      </c>
      <c r="G2253">
        <v>6.1760419999999998</v>
      </c>
      <c r="H2253">
        <v>6.4063160000000003</v>
      </c>
      <c r="I2253">
        <v>6.5062499999999996</v>
      </c>
      <c r="J2253">
        <v>7.3770829999999998</v>
      </c>
      <c r="K2253" t="s">
        <v>34</v>
      </c>
      <c r="L2253" t="s">
        <v>34</v>
      </c>
      <c r="M2253" t="s">
        <v>34</v>
      </c>
      <c r="N2253" t="s">
        <v>34</v>
      </c>
      <c r="O2253" t="s">
        <v>34</v>
      </c>
      <c r="P2253" t="s">
        <v>34</v>
      </c>
    </row>
    <row r="2254" spans="1:16" x14ac:dyDescent="0.3">
      <c r="A2254">
        <v>42429</v>
      </c>
      <c r="B2254">
        <v>2016</v>
      </c>
      <c r="C2254">
        <v>3</v>
      </c>
      <c r="D2254">
        <v>2</v>
      </c>
      <c r="E2254">
        <v>5.578125</v>
      </c>
      <c r="F2254">
        <v>6.2479170000000002</v>
      </c>
      <c r="G2254">
        <v>5.9718749999999998</v>
      </c>
      <c r="H2254">
        <v>6.5115790000000002</v>
      </c>
      <c r="I2254">
        <v>6.34375</v>
      </c>
      <c r="J2254">
        <v>7.0687499999999996</v>
      </c>
      <c r="K2254" t="s">
        <v>34</v>
      </c>
      <c r="L2254" t="s">
        <v>34</v>
      </c>
      <c r="M2254" t="s">
        <v>34</v>
      </c>
      <c r="N2254" t="s">
        <v>34</v>
      </c>
      <c r="O2254" t="s">
        <v>34</v>
      </c>
      <c r="P2254" t="s">
        <v>34</v>
      </c>
    </row>
    <row r="2255" spans="1:16" x14ac:dyDescent="0.3">
      <c r="A2255">
        <v>42430</v>
      </c>
      <c r="B2255">
        <v>2016</v>
      </c>
      <c r="C2255">
        <v>3</v>
      </c>
      <c r="D2255">
        <v>3</v>
      </c>
      <c r="E2255">
        <v>6.0916670000000002</v>
      </c>
      <c r="F2255">
        <v>5.7406249999999996</v>
      </c>
      <c r="G2255">
        <v>6.6937499999999996</v>
      </c>
      <c r="H2255">
        <v>6.5329790000000001</v>
      </c>
      <c r="I2255">
        <v>6.8354169999999996</v>
      </c>
      <c r="J2255">
        <v>7.7916670000000003</v>
      </c>
      <c r="K2255" t="s">
        <v>34</v>
      </c>
      <c r="L2255" t="s">
        <v>34</v>
      </c>
      <c r="M2255" t="s">
        <v>34</v>
      </c>
      <c r="N2255" t="s">
        <v>34</v>
      </c>
      <c r="O2255" t="s">
        <v>34</v>
      </c>
      <c r="P2255" t="s">
        <v>34</v>
      </c>
    </row>
    <row r="2256" spans="1:16" x14ac:dyDescent="0.3">
      <c r="A2256">
        <v>42431</v>
      </c>
      <c r="B2256">
        <v>2016</v>
      </c>
      <c r="C2256">
        <v>3</v>
      </c>
      <c r="D2256">
        <v>4</v>
      </c>
      <c r="E2256">
        <v>5.7427080000000004</v>
      </c>
      <c r="F2256">
        <v>5.0906250000000002</v>
      </c>
      <c r="G2256">
        <v>6.2781250000000002</v>
      </c>
      <c r="H2256">
        <v>6.5585110000000002</v>
      </c>
      <c r="I2256">
        <v>6.0968749999999998</v>
      </c>
      <c r="J2256">
        <v>7.2114580000000004</v>
      </c>
      <c r="K2256" t="s">
        <v>34</v>
      </c>
      <c r="L2256" t="s">
        <v>34</v>
      </c>
      <c r="M2256" t="s">
        <v>34</v>
      </c>
      <c r="N2256" t="s">
        <v>34</v>
      </c>
      <c r="O2256" t="s">
        <v>34</v>
      </c>
      <c r="P2256" t="s">
        <v>34</v>
      </c>
    </row>
    <row r="2257" spans="1:16" x14ac:dyDescent="0.3">
      <c r="A2257">
        <v>42432</v>
      </c>
      <c r="B2257">
        <v>2016</v>
      </c>
      <c r="C2257">
        <v>3</v>
      </c>
      <c r="D2257">
        <v>5</v>
      </c>
      <c r="E2257">
        <v>6.266667</v>
      </c>
      <c r="F2257">
        <v>5.157292</v>
      </c>
      <c r="G2257">
        <v>6.8781249999999998</v>
      </c>
      <c r="H2257">
        <v>6.62</v>
      </c>
      <c r="I2257">
        <v>6.45</v>
      </c>
      <c r="J2257">
        <v>7.296875</v>
      </c>
      <c r="K2257" t="s">
        <v>34</v>
      </c>
      <c r="L2257" t="s">
        <v>34</v>
      </c>
      <c r="M2257" t="s">
        <v>34</v>
      </c>
      <c r="N2257" t="s">
        <v>34</v>
      </c>
      <c r="O2257" t="s">
        <v>34</v>
      </c>
      <c r="P2257" t="s">
        <v>34</v>
      </c>
    </row>
    <row r="2258" spans="1:16" x14ac:dyDescent="0.3">
      <c r="A2258">
        <v>42433</v>
      </c>
      <c r="B2258">
        <v>2016</v>
      </c>
      <c r="C2258">
        <v>3</v>
      </c>
      <c r="D2258">
        <v>6</v>
      </c>
      <c r="E2258">
        <v>6.046875</v>
      </c>
      <c r="F2258">
        <v>5.420833</v>
      </c>
      <c r="G2258">
        <v>6.6177080000000004</v>
      </c>
      <c r="H2258">
        <v>6.675789</v>
      </c>
      <c r="I2258">
        <v>6.5531249999999996</v>
      </c>
      <c r="J2258">
        <v>7.4656250000000002</v>
      </c>
      <c r="K2258" t="s">
        <v>34</v>
      </c>
      <c r="L2258" t="s">
        <v>34</v>
      </c>
      <c r="M2258" t="s">
        <v>34</v>
      </c>
      <c r="N2258" t="s">
        <v>34</v>
      </c>
      <c r="O2258" t="s">
        <v>34</v>
      </c>
      <c r="P2258" t="s">
        <v>34</v>
      </c>
    </row>
    <row r="2259" spans="1:16" x14ac:dyDescent="0.3">
      <c r="A2259">
        <v>42434</v>
      </c>
      <c r="B2259">
        <v>2016</v>
      </c>
      <c r="C2259">
        <v>3</v>
      </c>
      <c r="D2259">
        <v>7</v>
      </c>
      <c r="E2259">
        <v>5.5125000000000002</v>
      </c>
      <c r="F2259">
        <v>5.5562500000000004</v>
      </c>
      <c r="G2259">
        <v>6.0250000000000004</v>
      </c>
      <c r="H2259">
        <v>6.7642110000000004</v>
      </c>
      <c r="I2259">
        <v>6.3125</v>
      </c>
      <c r="J2259">
        <v>7.2249999999999996</v>
      </c>
      <c r="K2259" t="s">
        <v>34</v>
      </c>
      <c r="L2259" t="s">
        <v>34</v>
      </c>
      <c r="M2259" t="s">
        <v>34</v>
      </c>
      <c r="N2259" t="s">
        <v>34</v>
      </c>
      <c r="O2259" t="s">
        <v>34</v>
      </c>
      <c r="P2259" t="s">
        <v>34</v>
      </c>
    </row>
    <row r="2260" spans="1:16" x14ac:dyDescent="0.3">
      <c r="A2260">
        <v>42435</v>
      </c>
      <c r="B2260">
        <v>2016</v>
      </c>
      <c r="C2260">
        <v>3</v>
      </c>
      <c r="D2260">
        <v>8</v>
      </c>
      <c r="E2260">
        <v>4.967708</v>
      </c>
      <c r="F2260">
        <v>5.873958</v>
      </c>
      <c r="G2260">
        <v>5.4249999999999998</v>
      </c>
      <c r="H2260">
        <v>6.7863160000000002</v>
      </c>
      <c r="I2260">
        <v>6.0083330000000004</v>
      </c>
      <c r="J2260">
        <v>6.655208</v>
      </c>
      <c r="K2260" t="s">
        <v>34</v>
      </c>
      <c r="L2260" t="s">
        <v>34</v>
      </c>
      <c r="M2260" t="s">
        <v>34</v>
      </c>
      <c r="N2260" t="s">
        <v>34</v>
      </c>
      <c r="O2260" t="s">
        <v>34</v>
      </c>
      <c r="P2260" t="s">
        <v>34</v>
      </c>
    </row>
    <row r="2261" spans="1:16" x14ac:dyDescent="0.3">
      <c r="A2261">
        <v>42436</v>
      </c>
      <c r="B2261">
        <v>2016</v>
      </c>
      <c r="C2261">
        <v>3</v>
      </c>
      <c r="D2261">
        <v>9</v>
      </c>
      <c r="E2261">
        <v>5.4291669999999996</v>
      </c>
      <c r="F2261">
        <v>6.077083</v>
      </c>
      <c r="G2261">
        <v>5.6020830000000004</v>
      </c>
      <c r="H2261">
        <v>6.7936839999999998</v>
      </c>
      <c r="I2261">
        <v>6.1927079999999997</v>
      </c>
      <c r="J2261">
        <v>6.6854170000000002</v>
      </c>
      <c r="K2261" t="s">
        <v>34</v>
      </c>
      <c r="L2261" t="s">
        <v>34</v>
      </c>
      <c r="M2261" t="s">
        <v>34</v>
      </c>
      <c r="N2261" t="s">
        <v>34</v>
      </c>
      <c r="O2261" t="s">
        <v>34</v>
      </c>
      <c r="P2261" t="s">
        <v>34</v>
      </c>
    </row>
    <row r="2262" spans="1:16" x14ac:dyDescent="0.3">
      <c r="A2262">
        <v>42437</v>
      </c>
      <c r="B2262">
        <v>2016</v>
      </c>
      <c r="C2262">
        <v>3</v>
      </c>
      <c r="D2262">
        <v>10</v>
      </c>
      <c r="E2262">
        <v>6.016667</v>
      </c>
      <c r="F2262">
        <v>6.1229170000000002</v>
      </c>
      <c r="G2262">
        <v>6.5833329999999997</v>
      </c>
      <c r="H2262">
        <v>6.8042550000000004</v>
      </c>
      <c r="I2262">
        <v>6.7687499999999998</v>
      </c>
      <c r="J2262">
        <v>7.5229169999999996</v>
      </c>
      <c r="K2262" t="s">
        <v>34</v>
      </c>
      <c r="L2262" t="s">
        <v>34</v>
      </c>
      <c r="M2262" t="s">
        <v>34</v>
      </c>
      <c r="N2262" t="s">
        <v>34</v>
      </c>
      <c r="O2262" t="s">
        <v>34</v>
      </c>
      <c r="P2262" t="s">
        <v>34</v>
      </c>
    </row>
    <row r="2263" spans="1:16" x14ac:dyDescent="0.3">
      <c r="A2263">
        <v>42438</v>
      </c>
      <c r="B2263">
        <v>2016</v>
      </c>
      <c r="C2263">
        <v>3</v>
      </c>
      <c r="D2263">
        <v>11</v>
      </c>
      <c r="E2263">
        <v>5.9187500000000002</v>
      </c>
      <c r="F2263">
        <v>6.219792</v>
      </c>
      <c r="G2263">
        <v>6.3812499999999996</v>
      </c>
      <c r="H2263">
        <v>6.814737</v>
      </c>
      <c r="I2263">
        <v>6.4864579999999998</v>
      </c>
      <c r="J2263">
        <v>7.1822920000000003</v>
      </c>
      <c r="K2263" t="s">
        <v>34</v>
      </c>
      <c r="L2263" t="s">
        <v>34</v>
      </c>
      <c r="M2263" t="s">
        <v>34</v>
      </c>
      <c r="N2263" t="s">
        <v>34</v>
      </c>
      <c r="O2263" t="s">
        <v>34</v>
      </c>
      <c r="P2263" t="s">
        <v>34</v>
      </c>
    </row>
    <row r="2264" spans="1:16" x14ac:dyDescent="0.3">
      <c r="A2264">
        <v>42439</v>
      </c>
      <c r="B2264">
        <v>2016</v>
      </c>
      <c r="C2264">
        <v>3</v>
      </c>
      <c r="D2264">
        <v>12</v>
      </c>
      <c r="E2264">
        <v>5.7208329999999998</v>
      </c>
      <c r="F2264">
        <v>6.3020829999999997</v>
      </c>
      <c r="G2264">
        <v>6.0843749999999996</v>
      </c>
      <c r="H2264">
        <v>6.7821049999999996</v>
      </c>
      <c r="I2264">
        <v>6.5374999999999996</v>
      </c>
      <c r="J2264">
        <v>7.4</v>
      </c>
      <c r="K2264" t="s">
        <v>34</v>
      </c>
      <c r="L2264" t="s">
        <v>34</v>
      </c>
      <c r="M2264" t="s">
        <v>34</v>
      </c>
      <c r="N2264" t="s">
        <v>34</v>
      </c>
      <c r="O2264" t="s">
        <v>34</v>
      </c>
      <c r="P2264" t="s">
        <v>34</v>
      </c>
    </row>
    <row r="2265" spans="1:16" x14ac:dyDescent="0.3">
      <c r="A2265">
        <v>42440</v>
      </c>
      <c r="B2265">
        <v>2016</v>
      </c>
      <c r="C2265">
        <v>3</v>
      </c>
      <c r="D2265">
        <v>13</v>
      </c>
      <c r="E2265">
        <v>5.340217</v>
      </c>
      <c r="F2265">
        <v>6.3684779999999996</v>
      </c>
      <c r="G2265">
        <v>5.5065220000000004</v>
      </c>
      <c r="H2265">
        <v>6.797701</v>
      </c>
      <c r="I2265">
        <v>6.2826089999999999</v>
      </c>
      <c r="J2265">
        <v>7.0478259999999997</v>
      </c>
      <c r="K2265" t="s">
        <v>34</v>
      </c>
      <c r="L2265" t="s">
        <v>34</v>
      </c>
      <c r="M2265" t="s">
        <v>34</v>
      </c>
      <c r="N2265" t="s">
        <v>34</v>
      </c>
      <c r="O2265" t="s">
        <v>34</v>
      </c>
      <c r="P2265" t="s">
        <v>34</v>
      </c>
    </row>
    <row r="2266" spans="1:16" x14ac:dyDescent="0.3">
      <c r="A2266">
        <v>42441</v>
      </c>
      <c r="B2266">
        <v>2016</v>
      </c>
      <c r="C2266">
        <v>3</v>
      </c>
      <c r="D2266">
        <v>14</v>
      </c>
      <c r="E2266">
        <v>4.876042</v>
      </c>
      <c r="F2266">
        <v>6.373958</v>
      </c>
      <c r="G2266">
        <v>5.0572920000000003</v>
      </c>
      <c r="H2266">
        <v>6.8333329999999997</v>
      </c>
      <c r="I2266">
        <v>6.1343750000000004</v>
      </c>
      <c r="J2266">
        <v>6.9864579999999998</v>
      </c>
      <c r="K2266" t="s">
        <v>34</v>
      </c>
      <c r="L2266" t="s">
        <v>34</v>
      </c>
      <c r="M2266" t="s">
        <v>34</v>
      </c>
      <c r="N2266" t="s">
        <v>34</v>
      </c>
      <c r="O2266" t="s">
        <v>34</v>
      </c>
      <c r="P2266" t="s">
        <v>34</v>
      </c>
    </row>
    <row r="2267" spans="1:16" x14ac:dyDescent="0.3">
      <c r="A2267">
        <v>42442</v>
      </c>
      <c r="B2267">
        <v>2016</v>
      </c>
      <c r="C2267">
        <v>3</v>
      </c>
      <c r="D2267">
        <v>15</v>
      </c>
      <c r="E2267">
        <v>4.9427079999999997</v>
      </c>
      <c r="F2267">
        <v>6.126042</v>
      </c>
      <c r="G2267">
        <v>5.0395830000000004</v>
      </c>
      <c r="H2267">
        <v>6.8571429999999998</v>
      </c>
      <c r="I2267">
        <v>5.9625000000000004</v>
      </c>
      <c r="J2267">
        <v>6.8395830000000002</v>
      </c>
      <c r="K2267" t="s">
        <v>34</v>
      </c>
      <c r="L2267" t="s">
        <v>34</v>
      </c>
      <c r="M2267" t="s">
        <v>34</v>
      </c>
      <c r="N2267" t="s">
        <v>34</v>
      </c>
      <c r="O2267" t="s">
        <v>34</v>
      </c>
      <c r="P2267" t="s">
        <v>34</v>
      </c>
    </row>
    <row r="2268" spans="1:16" x14ac:dyDescent="0.3">
      <c r="A2268">
        <v>42443</v>
      </c>
      <c r="B2268">
        <v>2016</v>
      </c>
      <c r="C2268">
        <v>3</v>
      </c>
      <c r="D2268">
        <v>16</v>
      </c>
      <c r="E2268">
        <v>5.6041670000000003</v>
      </c>
      <c r="F2268">
        <v>0</v>
      </c>
      <c r="G2268">
        <v>5.6968750000000004</v>
      </c>
      <c r="H2268">
        <v>6.7901100000000003</v>
      </c>
      <c r="I2268">
        <v>6.5177079999999998</v>
      </c>
      <c r="J2268">
        <v>7.4114579999999997</v>
      </c>
      <c r="K2268" t="s">
        <v>34</v>
      </c>
      <c r="L2268" t="s">
        <v>35</v>
      </c>
      <c r="M2268" t="s">
        <v>34</v>
      </c>
      <c r="N2268" t="s">
        <v>34</v>
      </c>
      <c r="O2268" t="s">
        <v>34</v>
      </c>
      <c r="P2268" t="s">
        <v>34</v>
      </c>
    </row>
    <row r="2269" spans="1:16" x14ac:dyDescent="0.3">
      <c r="A2269">
        <v>42444</v>
      </c>
      <c r="B2269">
        <v>2016</v>
      </c>
      <c r="C2269">
        <v>3</v>
      </c>
      <c r="D2269">
        <v>17</v>
      </c>
      <c r="E2269">
        <v>5.5385419999999996</v>
      </c>
      <c r="F2269">
        <v>6.1468749999999996</v>
      </c>
      <c r="G2269">
        <v>5.7854169999999998</v>
      </c>
      <c r="H2269">
        <v>6.573626</v>
      </c>
      <c r="I2269">
        <v>6.702083</v>
      </c>
      <c r="J2269">
        <v>7.9041670000000002</v>
      </c>
      <c r="K2269" t="s">
        <v>34</v>
      </c>
      <c r="L2269" t="s">
        <v>34</v>
      </c>
      <c r="M2269" t="s">
        <v>34</v>
      </c>
      <c r="N2269" t="s">
        <v>34</v>
      </c>
      <c r="O2269" t="s">
        <v>34</v>
      </c>
      <c r="P2269" t="s">
        <v>34</v>
      </c>
    </row>
    <row r="2270" spans="1:16" x14ac:dyDescent="0.3">
      <c r="A2270">
        <v>42445</v>
      </c>
      <c r="B2270">
        <v>2016</v>
      </c>
      <c r="C2270">
        <v>3</v>
      </c>
      <c r="D2270">
        <v>18</v>
      </c>
      <c r="E2270">
        <v>5.672917</v>
      </c>
      <c r="F2270">
        <v>6.2249999999999996</v>
      </c>
      <c r="G2270">
        <v>5.7718749999999996</v>
      </c>
      <c r="H2270">
        <v>6.5555560000000002</v>
      </c>
      <c r="I2270">
        <v>6.5593750000000002</v>
      </c>
      <c r="J2270">
        <v>7.6145829999999997</v>
      </c>
      <c r="K2270" t="s">
        <v>34</v>
      </c>
      <c r="L2270" t="s">
        <v>34</v>
      </c>
      <c r="M2270" t="s">
        <v>34</v>
      </c>
      <c r="N2270" t="s">
        <v>34</v>
      </c>
      <c r="O2270" t="s">
        <v>34</v>
      </c>
      <c r="P2270" t="s">
        <v>34</v>
      </c>
    </row>
    <row r="2271" spans="1:16" x14ac:dyDescent="0.3">
      <c r="A2271">
        <v>42446</v>
      </c>
      <c r="B2271">
        <v>2016</v>
      </c>
      <c r="C2271">
        <v>3</v>
      </c>
      <c r="D2271">
        <v>19</v>
      </c>
      <c r="E2271">
        <v>6.092708</v>
      </c>
      <c r="F2271">
        <v>6.311458</v>
      </c>
      <c r="G2271">
        <v>6.188542</v>
      </c>
      <c r="H2271">
        <v>6.5822219999999998</v>
      </c>
      <c r="I2271">
        <v>6.9614580000000004</v>
      </c>
      <c r="J2271">
        <v>8.0708330000000004</v>
      </c>
      <c r="K2271" t="s">
        <v>34</v>
      </c>
      <c r="L2271" t="s">
        <v>34</v>
      </c>
      <c r="M2271" t="s">
        <v>34</v>
      </c>
      <c r="N2271" t="s">
        <v>34</v>
      </c>
      <c r="O2271" t="s">
        <v>34</v>
      </c>
      <c r="P2271" t="s">
        <v>34</v>
      </c>
    </row>
    <row r="2272" spans="1:16" x14ac:dyDescent="0.3">
      <c r="A2272">
        <v>42447</v>
      </c>
      <c r="B2272">
        <v>2016</v>
      </c>
      <c r="C2272">
        <v>3</v>
      </c>
      <c r="D2272">
        <v>20</v>
      </c>
      <c r="E2272">
        <v>6.079167</v>
      </c>
      <c r="F2272">
        <v>6.3781249999999998</v>
      </c>
      <c r="G2272">
        <v>6.2218749999999998</v>
      </c>
      <c r="H2272">
        <v>6.62967</v>
      </c>
      <c r="I2272">
        <v>6.7947920000000002</v>
      </c>
      <c r="J2272">
        <v>8.078125</v>
      </c>
      <c r="K2272" t="s">
        <v>34</v>
      </c>
      <c r="L2272" t="s">
        <v>34</v>
      </c>
      <c r="M2272" t="s">
        <v>34</v>
      </c>
      <c r="N2272" t="s">
        <v>34</v>
      </c>
      <c r="O2272" t="s">
        <v>34</v>
      </c>
      <c r="P2272" t="s">
        <v>34</v>
      </c>
    </row>
    <row r="2273" spans="1:16" x14ac:dyDescent="0.3">
      <c r="A2273">
        <v>42448</v>
      </c>
      <c r="B2273">
        <v>2016</v>
      </c>
      <c r="C2273">
        <v>3</v>
      </c>
      <c r="D2273">
        <v>21</v>
      </c>
      <c r="E2273">
        <v>5.7302080000000002</v>
      </c>
      <c r="F2273">
        <v>6.5114580000000002</v>
      </c>
      <c r="G2273">
        <v>6.0031249999999998</v>
      </c>
      <c r="H2273">
        <v>6.6277780000000002</v>
      </c>
      <c r="I2273">
        <v>6.5843749999999996</v>
      </c>
      <c r="J2273">
        <v>7.514583</v>
      </c>
      <c r="K2273" t="s">
        <v>34</v>
      </c>
      <c r="L2273" t="s">
        <v>34</v>
      </c>
      <c r="M2273" t="s">
        <v>34</v>
      </c>
      <c r="N2273" t="s">
        <v>34</v>
      </c>
      <c r="O2273" t="s">
        <v>34</v>
      </c>
      <c r="P2273" t="s">
        <v>34</v>
      </c>
    </row>
    <row r="2274" spans="1:16" x14ac:dyDescent="0.3">
      <c r="A2274">
        <v>42449</v>
      </c>
      <c r="B2274">
        <v>2016</v>
      </c>
      <c r="C2274">
        <v>3</v>
      </c>
      <c r="D2274">
        <v>22</v>
      </c>
      <c r="E2274">
        <v>5.2281250000000004</v>
      </c>
      <c r="F2274">
        <v>6.6208330000000002</v>
      </c>
      <c r="G2274">
        <v>5.577083</v>
      </c>
      <c r="H2274">
        <v>6.64</v>
      </c>
      <c r="I2274">
        <v>6.498958</v>
      </c>
      <c r="J2274">
        <v>7.2729169999999996</v>
      </c>
      <c r="K2274" t="s">
        <v>34</v>
      </c>
      <c r="L2274" t="s">
        <v>34</v>
      </c>
      <c r="M2274" t="s">
        <v>34</v>
      </c>
      <c r="N2274" t="s">
        <v>34</v>
      </c>
      <c r="O2274" t="s">
        <v>34</v>
      </c>
      <c r="P2274" t="s">
        <v>34</v>
      </c>
    </row>
    <row r="2275" spans="1:16" x14ac:dyDescent="0.3">
      <c r="A2275">
        <v>42450</v>
      </c>
      <c r="B2275">
        <v>2016</v>
      </c>
      <c r="C2275">
        <v>3</v>
      </c>
      <c r="D2275">
        <v>23</v>
      </c>
      <c r="E2275">
        <v>5.670833</v>
      </c>
      <c r="F2275">
        <v>6.4947920000000003</v>
      </c>
      <c r="G2275">
        <v>6.092708</v>
      </c>
      <c r="H2275">
        <v>6.6966669999999997</v>
      </c>
      <c r="I2275">
        <v>6.7458330000000002</v>
      </c>
      <c r="J2275">
        <v>7.515625</v>
      </c>
      <c r="K2275" t="s">
        <v>34</v>
      </c>
      <c r="L2275" t="s">
        <v>34</v>
      </c>
      <c r="M2275" t="s">
        <v>34</v>
      </c>
      <c r="N2275" t="s">
        <v>34</v>
      </c>
      <c r="O2275" t="s">
        <v>34</v>
      </c>
      <c r="P2275" t="s">
        <v>34</v>
      </c>
    </row>
    <row r="2276" spans="1:16" x14ac:dyDescent="0.3">
      <c r="A2276">
        <v>42451</v>
      </c>
      <c r="B2276">
        <v>2016</v>
      </c>
      <c r="C2276">
        <v>3</v>
      </c>
      <c r="D2276">
        <v>24</v>
      </c>
      <c r="E2276">
        <v>5.9166670000000003</v>
      </c>
      <c r="F2276">
        <v>6.5104170000000003</v>
      </c>
      <c r="G2276">
        <v>6.2947920000000002</v>
      </c>
      <c r="H2276">
        <v>6.7</v>
      </c>
      <c r="I2276">
        <v>6.9656250000000002</v>
      </c>
      <c r="J2276">
        <v>8.1374999999999993</v>
      </c>
      <c r="K2276" t="s">
        <v>34</v>
      </c>
      <c r="L2276" t="s">
        <v>34</v>
      </c>
      <c r="M2276" t="s">
        <v>34</v>
      </c>
      <c r="N2276" t="s">
        <v>34</v>
      </c>
      <c r="O2276" t="s">
        <v>34</v>
      </c>
      <c r="P2276" t="s">
        <v>34</v>
      </c>
    </row>
    <row r="2277" spans="1:16" x14ac:dyDescent="0.3">
      <c r="A2277">
        <v>42452</v>
      </c>
      <c r="B2277">
        <v>2016</v>
      </c>
      <c r="C2277">
        <v>3</v>
      </c>
      <c r="D2277">
        <v>25</v>
      </c>
      <c r="E2277">
        <v>5.6760419999999998</v>
      </c>
      <c r="F2277">
        <v>6.733333</v>
      </c>
      <c r="G2277">
        <v>6.05</v>
      </c>
      <c r="H2277">
        <v>6.7477780000000003</v>
      </c>
      <c r="I2277">
        <v>6.8416670000000002</v>
      </c>
      <c r="J2277">
        <v>7.9166670000000003</v>
      </c>
      <c r="K2277" t="s">
        <v>34</v>
      </c>
      <c r="L2277" t="s">
        <v>34</v>
      </c>
      <c r="M2277" t="s">
        <v>34</v>
      </c>
      <c r="N2277" t="s">
        <v>34</v>
      </c>
      <c r="O2277" t="s">
        <v>34</v>
      </c>
      <c r="P2277" t="s">
        <v>34</v>
      </c>
    </row>
    <row r="2278" spans="1:16" x14ac:dyDescent="0.3">
      <c r="A2278">
        <v>42453</v>
      </c>
      <c r="B2278">
        <v>2016</v>
      </c>
      <c r="C2278">
        <v>3</v>
      </c>
      <c r="D2278">
        <v>26</v>
      </c>
      <c r="E2278">
        <v>5.4979170000000002</v>
      </c>
      <c r="F2278">
        <v>6.7072919999999998</v>
      </c>
      <c r="G2278">
        <v>5.8333329999999997</v>
      </c>
      <c r="H2278">
        <v>6.7522219999999997</v>
      </c>
      <c r="I2278">
        <v>6.5666669999999998</v>
      </c>
      <c r="J2278">
        <v>7.4510420000000002</v>
      </c>
      <c r="K2278" t="s">
        <v>34</v>
      </c>
      <c r="L2278" t="s">
        <v>34</v>
      </c>
      <c r="M2278" t="s">
        <v>34</v>
      </c>
      <c r="N2278" t="s">
        <v>34</v>
      </c>
      <c r="O2278" t="s">
        <v>34</v>
      </c>
      <c r="P2278" t="s">
        <v>34</v>
      </c>
    </row>
    <row r="2279" spans="1:16" x14ac:dyDescent="0.3">
      <c r="A2279">
        <v>42454</v>
      </c>
      <c r="B2279">
        <v>2016</v>
      </c>
      <c r="C2279">
        <v>3</v>
      </c>
      <c r="D2279">
        <v>27</v>
      </c>
      <c r="E2279">
        <v>5.7927080000000002</v>
      </c>
      <c r="F2279">
        <v>6.5250000000000004</v>
      </c>
      <c r="G2279">
        <v>6.0979169999999998</v>
      </c>
      <c r="H2279">
        <v>6.7450549999999998</v>
      </c>
      <c r="I2279">
        <v>6.9635420000000003</v>
      </c>
      <c r="J2279">
        <v>8.0083330000000004</v>
      </c>
      <c r="K2279" t="s">
        <v>34</v>
      </c>
      <c r="L2279" t="s">
        <v>34</v>
      </c>
      <c r="M2279" t="s">
        <v>34</v>
      </c>
      <c r="N2279" t="s">
        <v>34</v>
      </c>
      <c r="O2279" t="s">
        <v>34</v>
      </c>
      <c r="P2279" t="s">
        <v>34</v>
      </c>
    </row>
    <row r="2280" spans="1:16" x14ac:dyDescent="0.3">
      <c r="A2280">
        <v>42455</v>
      </c>
      <c r="B2280">
        <v>2016</v>
      </c>
      <c r="C2280">
        <v>3</v>
      </c>
      <c r="D2280">
        <v>28</v>
      </c>
      <c r="E2280">
        <v>5.2156250000000002</v>
      </c>
      <c r="F2280">
        <v>6.6791669999999996</v>
      </c>
      <c r="G2280">
        <v>5.546875</v>
      </c>
      <c r="H2280">
        <v>6.8166669999999998</v>
      </c>
      <c r="I2280">
        <v>6.6375000000000002</v>
      </c>
      <c r="J2280">
        <v>7.670833</v>
      </c>
      <c r="K2280" t="s">
        <v>34</v>
      </c>
      <c r="L2280" t="s">
        <v>34</v>
      </c>
      <c r="M2280" t="s">
        <v>34</v>
      </c>
      <c r="N2280" t="s">
        <v>34</v>
      </c>
      <c r="O2280" t="s">
        <v>34</v>
      </c>
      <c r="P2280" t="s">
        <v>34</v>
      </c>
    </row>
    <row r="2281" spans="1:16" x14ac:dyDescent="0.3">
      <c r="A2281">
        <v>42456</v>
      </c>
      <c r="B2281">
        <v>2016</v>
      </c>
      <c r="C2281">
        <v>3</v>
      </c>
      <c r="D2281">
        <v>29</v>
      </c>
      <c r="E2281">
        <v>5.515625</v>
      </c>
      <c r="F2281">
        <v>6.5968749999999998</v>
      </c>
      <c r="G2281">
        <v>5.5604170000000002</v>
      </c>
      <c r="H2281">
        <v>6.8233329999999999</v>
      </c>
      <c r="I2281">
        <v>6.7864579999999997</v>
      </c>
      <c r="J2281">
        <v>7.7083329999999997</v>
      </c>
      <c r="K2281" t="s">
        <v>34</v>
      </c>
      <c r="L2281" t="s">
        <v>34</v>
      </c>
      <c r="M2281" t="s">
        <v>34</v>
      </c>
      <c r="N2281" t="s">
        <v>34</v>
      </c>
      <c r="O2281" t="s">
        <v>34</v>
      </c>
      <c r="P2281" t="s">
        <v>34</v>
      </c>
    </row>
    <row r="2282" spans="1:16" x14ac:dyDescent="0.3">
      <c r="A2282">
        <v>42457</v>
      </c>
      <c r="B2282">
        <v>2016</v>
      </c>
      <c r="C2282">
        <v>3</v>
      </c>
      <c r="D2282">
        <v>30</v>
      </c>
      <c r="E2282">
        <v>5.7062499999999998</v>
      </c>
      <c r="F2282">
        <v>6.7</v>
      </c>
      <c r="G2282">
        <v>6.1187500000000004</v>
      </c>
      <c r="H2282">
        <v>6.8322219999999998</v>
      </c>
      <c r="I2282">
        <v>7.1229170000000002</v>
      </c>
      <c r="J2282">
        <v>8.2364580000000007</v>
      </c>
      <c r="K2282" t="s">
        <v>34</v>
      </c>
      <c r="L2282" t="s">
        <v>34</v>
      </c>
      <c r="M2282" t="s">
        <v>34</v>
      </c>
      <c r="N2282" t="s">
        <v>34</v>
      </c>
      <c r="O2282" t="s">
        <v>34</v>
      </c>
      <c r="P2282" t="s">
        <v>34</v>
      </c>
    </row>
    <row r="2283" spans="1:16" x14ac:dyDescent="0.3">
      <c r="A2283">
        <v>42458</v>
      </c>
      <c r="B2283">
        <v>2016</v>
      </c>
      <c r="C2283">
        <v>3</v>
      </c>
      <c r="D2283">
        <v>31</v>
      </c>
      <c r="E2283">
        <v>6.1739579999999998</v>
      </c>
      <c r="F2283">
        <v>6.6927079999999997</v>
      </c>
      <c r="G2283">
        <v>6.65</v>
      </c>
      <c r="H2283">
        <v>6.8550560000000003</v>
      </c>
      <c r="I2283">
        <v>7.4874999999999998</v>
      </c>
      <c r="J2283">
        <v>8.876042</v>
      </c>
      <c r="K2283" t="s">
        <v>34</v>
      </c>
      <c r="L2283" t="s">
        <v>34</v>
      </c>
      <c r="M2283" t="s">
        <v>34</v>
      </c>
      <c r="N2283" t="s">
        <v>34</v>
      </c>
      <c r="O2283" t="s">
        <v>34</v>
      </c>
      <c r="P2283" t="s">
        <v>34</v>
      </c>
    </row>
    <row r="2284" spans="1:16" x14ac:dyDescent="0.3">
      <c r="A2284">
        <v>42459</v>
      </c>
      <c r="B2284">
        <v>2016</v>
      </c>
      <c r="C2284">
        <v>4</v>
      </c>
      <c r="D2284">
        <v>1</v>
      </c>
      <c r="E2284">
        <v>6.5750000000000002</v>
      </c>
      <c r="F2284">
        <v>6.764583</v>
      </c>
      <c r="G2284">
        <v>7.2145830000000002</v>
      </c>
      <c r="H2284">
        <v>7.0031249999999998</v>
      </c>
      <c r="I2284">
        <v>7.8781249999999998</v>
      </c>
      <c r="J2284">
        <v>9.4260420000000007</v>
      </c>
      <c r="K2284" t="s">
        <v>34</v>
      </c>
      <c r="L2284" t="s">
        <v>34</v>
      </c>
      <c r="M2284" t="s">
        <v>34</v>
      </c>
      <c r="N2284" t="s">
        <v>34</v>
      </c>
      <c r="O2284" t="s">
        <v>34</v>
      </c>
      <c r="P2284" t="s">
        <v>34</v>
      </c>
    </row>
    <row r="2285" spans="1:16" x14ac:dyDescent="0.3">
      <c r="A2285">
        <v>42460</v>
      </c>
      <c r="B2285">
        <v>2016</v>
      </c>
      <c r="C2285">
        <v>4</v>
      </c>
      <c r="D2285">
        <v>2</v>
      </c>
      <c r="E2285">
        <v>6.8541670000000003</v>
      </c>
      <c r="F2285">
        <v>6.7562499999999996</v>
      </c>
      <c r="G2285">
        <v>7.5739580000000002</v>
      </c>
      <c r="H2285">
        <v>6.9708329999999998</v>
      </c>
      <c r="I2285">
        <v>8.1583330000000007</v>
      </c>
      <c r="J2285">
        <v>9.8552079999999993</v>
      </c>
      <c r="K2285" t="s">
        <v>34</v>
      </c>
      <c r="L2285" t="s">
        <v>34</v>
      </c>
      <c r="M2285" t="s">
        <v>34</v>
      </c>
      <c r="N2285" t="s">
        <v>34</v>
      </c>
      <c r="O2285" t="s">
        <v>34</v>
      </c>
      <c r="P2285" t="s">
        <v>34</v>
      </c>
    </row>
    <row r="2286" spans="1:16" x14ac:dyDescent="0.3">
      <c r="A2286">
        <v>42461</v>
      </c>
      <c r="B2286">
        <v>2016</v>
      </c>
      <c r="C2286">
        <v>4</v>
      </c>
      <c r="D2286">
        <v>3</v>
      </c>
      <c r="E2286">
        <v>6.842708</v>
      </c>
      <c r="F2286">
        <v>6.7302080000000002</v>
      </c>
      <c r="G2286">
        <v>7.6072920000000002</v>
      </c>
      <c r="H2286">
        <v>7.030208</v>
      </c>
      <c r="I2286">
        <v>8.1</v>
      </c>
      <c r="J2286">
        <v>9.9593749999999996</v>
      </c>
      <c r="K2286" t="s">
        <v>34</v>
      </c>
      <c r="L2286" t="s">
        <v>34</v>
      </c>
      <c r="M2286" t="s">
        <v>34</v>
      </c>
      <c r="N2286" t="s">
        <v>34</v>
      </c>
      <c r="O2286" t="s">
        <v>34</v>
      </c>
      <c r="P2286" t="s">
        <v>34</v>
      </c>
    </row>
    <row r="2287" spans="1:16" x14ac:dyDescent="0.3">
      <c r="A2287">
        <v>42462</v>
      </c>
      <c r="B2287">
        <v>2016</v>
      </c>
      <c r="C2287">
        <v>4</v>
      </c>
      <c r="D2287">
        <v>4</v>
      </c>
      <c r="E2287">
        <v>6.3697920000000003</v>
      </c>
      <c r="F2287">
        <v>6.735417</v>
      </c>
      <c r="G2287">
        <v>7.1291669999999998</v>
      </c>
      <c r="H2287">
        <v>6.8479169999999998</v>
      </c>
      <c r="I2287">
        <v>7.6906249999999998</v>
      </c>
      <c r="J2287">
        <v>9.577083</v>
      </c>
      <c r="K2287" t="s">
        <v>34</v>
      </c>
      <c r="L2287" t="s">
        <v>34</v>
      </c>
      <c r="M2287" t="s">
        <v>34</v>
      </c>
      <c r="N2287" t="s">
        <v>34</v>
      </c>
      <c r="O2287" t="s">
        <v>34</v>
      </c>
      <c r="P2287" t="s">
        <v>34</v>
      </c>
    </row>
    <row r="2288" spans="1:16" x14ac:dyDescent="0.3">
      <c r="A2288">
        <v>42463</v>
      </c>
      <c r="B2288">
        <v>2016</v>
      </c>
      <c r="C2288">
        <v>4</v>
      </c>
      <c r="D2288">
        <v>5</v>
      </c>
      <c r="E2288">
        <v>6.1520830000000002</v>
      </c>
      <c r="F2288">
        <v>6.8645829999999997</v>
      </c>
      <c r="G2288">
        <v>6.8250000000000002</v>
      </c>
      <c r="H2288">
        <v>6.9416669999999998</v>
      </c>
      <c r="I2288">
        <v>7.6364580000000002</v>
      </c>
      <c r="J2288">
        <v>8.891667</v>
      </c>
      <c r="K2288" t="s">
        <v>34</v>
      </c>
      <c r="L2288" t="s">
        <v>34</v>
      </c>
      <c r="M2288" t="s">
        <v>34</v>
      </c>
      <c r="N2288" t="s">
        <v>34</v>
      </c>
      <c r="O2288" t="s">
        <v>34</v>
      </c>
      <c r="P2288" t="s">
        <v>34</v>
      </c>
    </row>
    <row r="2289" spans="1:16" x14ac:dyDescent="0.3">
      <c r="A2289">
        <v>42464</v>
      </c>
      <c r="B2289">
        <v>2016</v>
      </c>
      <c r="C2289">
        <v>4</v>
      </c>
      <c r="D2289">
        <v>6</v>
      </c>
      <c r="E2289">
        <v>6.6375000000000002</v>
      </c>
      <c r="F2289">
        <v>6.95</v>
      </c>
      <c r="G2289">
        <v>7.3416670000000002</v>
      </c>
      <c r="H2289">
        <v>7.0135420000000002</v>
      </c>
      <c r="I2289">
        <v>8.0041670000000007</v>
      </c>
      <c r="J2289">
        <v>9.5895829999999993</v>
      </c>
      <c r="K2289" t="s">
        <v>34</v>
      </c>
      <c r="L2289" t="s">
        <v>34</v>
      </c>
      <c r="M2289" t="s">
        <v>34</v>
      </c>
      <c r="N2289" t="s">
        <v>34</v>
      </c>
      <c r="O2289" t="s">
        <v>34</v>
      </c>
      <c r="P2289" t="s">
        <v>34</v>
      </c>
    </row>
    <row r="2290" spans="1:16" x14ac:dyDescent="0.3">
      <c r="A2290">
        <v>42465</v>
      </c>
      <c r="B2290">
        <v>2016</v>
      </c>
      <c r="C2290">
        <v>4</v>
      </c>
      <c r="D2290">
        <v>7</v>
      </c>
      <c r="E2290">
        <v>7.2166670000000002</v>
      </c>
      <c r="F2290">
        <v>7.046875</v>
      </c>
      <c r="G2290">
        <v>8.3812499999999996</v>
      </c>
      <c r="H2290">
        <v>7.0708330000000004</v>
      </c>
      <c r="I2290">
        <v>8.7114580000000004</v>
      </c>
      <c r="J2290">
        <v>10.582292000000001</v>
      </c>
      <c r="K2290" t="s">
        <v>34</v>
      </c>
      <c r="L2290" t="s">
        <v>34</v>
      </c>
      <c r="M2290" t="s">
        <v>34</v>
      </c>
      <c r="N2290" t="s">
        <v>34</v>
      </c>
      <c r="O2290" t="s">
        <v>34</v>
      </c>
      <c r="P2290" t="s">
        <v>34</v>
      </c>
    </row>
    <row r="2291" spans="1:16" x14ac:dyDescent="0.3">
      <c r="A2291">
        <v>42466</v>
      </c>
      <c r="B2291">
        <v>2016</v>
      </c>
      <c r="C2291">
        <v>4</v>
      </c>
      <c r="D2291">
        <v>8</v>
      </c>
      <c r="E2291">
        <v>7.2791670000000002</v>
      </c>
      <c r="F2291">
        <v>7.0604170000000002</v>
      </c>
      <c r="G2291">
        <v>8.8260419999999993</v>
      </c>
      <c r="H2291">
        <v>7.0968749999999998</v>
      </c>
      <c r="I2291">
        <v>8.9104170000000007</v>
      </c>
      <c r="J2291">
        <v>11.092708</v>
      </c>
      <c r="K2291" t="s">
        <v>34</v>
      </c>
      <c r="L2291" t="s">
        <v>34</v>
      </c>
      <c r="M2291" t="s">
        <v>34</v>
      </c>
      <c r="N2291" t="s">
        <v>34</v>
      </c>
      <c r="O2291" t="s">
        <v>34</v>
      </c>
      <c r="P2291" t="s">
        <v>34</v>
      </c>
    </row>
    <row r="2292" spans="1:16" x14ac:dyDescent="0.3">
      <c r="A2292">
        <v>42467</v>
      </c>
      <c r="B2292">
        <v>2016</v>
      </c>
      <c r="C2292">
        <v>4</v>
      </c>
      <c r="D2292">
        <v>9</v>
      </c>
      <c r="E2292">
        <v>7.3854170000000003</v>
      </c>
      <c r="F2292">
        <v>7.1520830000000002</v>
      </c>
      <c r="G2292">
        <v>9.203125</v>
      </c>
      <c r="H2292">
        <v>7.1364580000000002</v>
      </c>
      <c r="I2292">
        <v>9.1427080000000007</v>
      </c>
      <c r="J2292">
        <v>10.998958</v>
      </c>
      <c r="K2292" t="s">
        <v>34</v>
      </c>
      <c r="L2292" t="s">
        <v>34</v>
      </c>
      <c r="M2292" t="s">
        <v>34</v>
      </c>
      <c r="N2292" t="s">
        <v>34</v>
      </c>
      <c r="O2292" t="s">
        <v>34</v>
      </c>
      <c r="P2292" t="s">
        <v>34</v>
      </c>
    </row>
    <row r="2293" spans="1:16" x14ac:dyDescent="0.3">
      <c r="A2293">
        <v>42468</v>
      </c>
      <c r="B2293">
        <v>2016</v>
      </c>
      <c r="C2293">
        <v>4</v>
      </c>
      <c r="D2293">
        <v>10</v>
      </c>
      <c r="E2293">
        <v>7.3052080000000004</v>
      </c>
      <c r="F2293">
        <v>7.1749999999999998</v>
      </c>
      <c r="G2293">
        <v>8.8968749999999996</v>
      </c>
      <c r="H2293">
        <v>7.0875000000000004</v>
      </c>
      <c r="I2293">
        <v>8.8489579999999997</v>
      </c>
      <c r="J2293">
        <v>10.642708000000001</v>
      </c>
      <c r="K2293" t="s">
        <v>34</v>
      </c>
      <c r="L2293" t="s">
        <v>34</v>
      </c>
      <c r="M2293" t="s">
        <v>34</v>
      </c>
      <c r="N2293" t="s">
        <v>34</v>
      </c>
      <c r="O2293" t="s">
        <v>34</v>
      </c>
      <c r="P2293" t="s">
        <v>34</v>
      </c>
    </row>
    <row r="2294" spans="1:16" x14ac:dyDescent="0.3">
      <c r="A2294">
        <v>42469</v>
      </c>
      <c r="B2294">
        <v>2016</v>
      </c>
      <c r="C2294">
        <v>4</v>
      </c>
      <c r="D2294">
        <v>11</v>
      </c>
      <c r="E2294">
        <v>6.952083</v>
      </c>
      <c r="F2294">
        <v>7.1781249999999996</v>
      </c>
      <c r="G2294">
        <v>8.5729170000000003</v>
      </c>
      <c r="H2294">
        <v>7.0645829999999998</v>
      </c>
      <c r="I2294">
        <v>8.6677079999999993</v>
      </c>
      <c r="J2294">
        <v>10.322917</v>
      </c>
      <c r="K2294" t="s">
        <v>34</v>
      </c>
      <c r="L2294" t="s">
        <v>34</v>
      </c>
      <c r="M2294" t="s">
        <v>34</v>
      </c>
      <c r="N2294" t="s">
        <v>34</v>
      </c>
      <c r="O2294" t="s">
        <v>34</v>
      </c>
      <c r="P2294" t="s">
        <v>34</v>
      </c>
    </row>
    <row r="2295" spans="1:16" x14ac:dyDescent="0.3">
      <c r="A2295">
        <v>42470</v>
      </c>
      <c r="B2295">
        <v>2016</v>
      </c>
      <c r="C2295">
        <v>4</v>
      </c>
      <c r="D2295">
        <v>12</v>
      </c>
      <c r="E2295">
        <v>6.9322920000000003</v>
      </c>
      <c r="F2295">
        <v>7.1187500000000004</v>
      </c>
      <c r="G2295">
        <v>8.3968749999999996</v>
      </c>
      <c r="H2295">
        <v>6.9822920000000002</v>
      </c>
      <c r="I2295">
        <v>8.3031249999999996</v>
      </c>
      <c r="J2295">
        <v>10.285417000000001</v>
      </c>
      <c r="K2295" t="s">
        <v>34</v>
      </c>
      <c r="L2295" t="s">
        <v>34</v>
      </c>
      <c r="M2295" t="s">
        <v>34</v>
      </c>
      <c r="N2295" t="s">
        <v>34</v>
      </c>
      <c r="O2295" t="s">
        <v>34</v>
      </c>
      <c r="P2295" t="s">
        <v>34</v>
      </c>
    </row>
    <row r="2296" spans="1:16" x14ac:dyDescent="0.3">
      <c r="A2296">
        <v>42471</v>
      </c>
      <c r="B2296">
        <v>2016</v>
      </c>
      <c r="C2296">
        <v>4</v>
      </c>
      <c r="D2296">
        <v>13</v>
      </c>
      <c r="E2296">
        <v>6.5270830000000002</v>
      </c>
      <c r="F2296">
        <v>7.1749999999999998</v>
      </c>
      <c r="G2296">
        <v>7.484375</v>
      </c>
      <c r="H2296">
        <v>6.9770830000000004</v>
      </c>
      <c r="I2296">
        <v>8.014583</v>
      </c>
      <c r="J2296">
        <v>9.5968750000000007</v>
      </c>
      <c r="K2296" t="s">
        <v>34</v>
      </c>
      <c r="L2296" t="s">
        <v>34</v>
      </c>
      <c r="M2296" t="s">
        <v>34</v>
      </c>
      <c r="N2296" t="s">
        <v>34</v>
      </c>
      <c r="O2296" t="s">
        <v>34</v>
      </c>
      <c r="P2296" t="s">
        <v>34</v>
      </c>
    </row>
    <row r="2297" spans="1:16" x14ac:dyDescent="0.3">
      <c r="A2297">
        <v>42472</v>
      </c>
      <c r="B2297">
        <v>2016</v>
      </c>
      <c r="C2297">
        <v>4</v>
      </c>
      <c r="D2297">
        <v>14</v>
      </c>
      <c r="E2297">
        <v>5.5708330000000004</v>
      </c>
      <c r="F2297">
        <v>7.1062500000000002</v>
      </c>
      <c r="G2297">
        <v>6.2229169999999998</v>
      </c>
      <c r="H2297">
        <v>6.8093750000000002</v>
      </c>
      <c r="I2297">
        <v>7.2520829999999998</v>
      </c>
      <c r="J2297">
        <v>8.7416669999999996</v>
      </c>
      <c r="K2297" t="s">
        <v>34</v>
      </c>
      <c r="L2297" t="s">
        <v>34</v>
      </c>
      <c r="M2297" t="s">
        <v>34</v>
      </c>
      <c r="N2297" t="s">
        <v>34</v>
      </c>
      <c r="O2297" t="s">
        <v>34</v>
      </c>
      <c r="P2297" t="s">
        <v>34</v>
      </c>
    </row>
    <row r="2298" spans="1:16" x14ac:dyDescent="0.3">
      <c r="A2298">
        <v>42473</v>
      </c>
      <c r="B2298">
        <v>2016</v>
      </c>
      <c r="C2298">
        <v>4</v>
      </c>
      <c r="D2298">
        <v>15</v>
      </c>
      <c r="E2298">
        <v>5.5843749999999996</v>
      </c>
      <c r="F2298">
        <v>7.3239580000000002</v>
      </c>
      <c r="G2298">
        <v>6.4239579999999998</v>
      </c>
      <c r="H2298">
        <v>7.0625</v>
      </c>
      <c r="I2298">
        <v>7.686458</v>
      </c>
      <c r="J2298">
        <v>8.735417</v>
      </c>
      <c r="K2298" t="s">
        <v>34</v>
      </c>
      <c r="L2298" t="s">
        <v>34</v>
      </c>
      <c r="M2298" t="s">
        <v>34</v>
      </c>
      <c r="N2298" t="s">
        <v>34</v>
      </c>
      <c r="O2298" t="s">
        <v>34</v>
      </c>
      <c r="P2298" t="s">
        <v>34</v>
      </c>
    </row>
    <row r="2299" spans="1:16" x14ac:dyDescent="0.3">
      <c r="A2299">
        <v>42474</v>
      </c>
      <c r="B2299">
        <v>2016</v>
      </c>
      <c r="C2299">
        <v>4</v>
      </c>
      <c r="D2299">
        <v>16</v>
      </c>
      <c r="E2299">
        <v>5.9916669999999996</v>
      </c>
      <c r="F2299">
        <v>7.3697920000000003</v>
      </c>
      <c r="G2299">
        <v>6.6875</v>
      </c>
      <c r="H2299">
        <v>7.1302079999999997</v>
      </c>
      <c r="I2299">
        <v>7.8968749999999996</v>
      </c>
      <c r="J2299">
        <v>9.4781250000000004</v>
      </c>
      <c r="K2299" t="s">
        <v>34</v>
      </c>
      <c r="L2299" t="s">
        <v>34</v>
      </c>
      <c r="M2299" t="s">
        <v>34</v>
      </c>
      <c r="N2299" t="s">
        <v>34</v>
      </c>
      <c r="O2299" t="s">
        <v>34</v>
      </c>
      <c r="P2299" t="s">
        <v>34</v>
      </c>
    </row>
    <row r="2300" spans="1:16" x14ac:dyDescent="0.3">
      <c r="A2300">
        <v>42475</v>
      </c>
      <c r="B2300">
        <v>2016</v>
      </c>
      <c r="C2300">
        <v>4</v>
      </c>
      <c r="D2300">
        <v>17</v>
      </c>
      <c r="E2300">
        <v>6.8145829999999998</v>
      </c>
      <c r="F2300">
        <v>7.4645830000000002</v>
      </c>
      <c r="G2300">
        <v>7.7260419999999996</v>
      </c>
      <c r="H2300">
        <v>7.2062499999999998</v>
      </c>
      <c r="I2300">
        <v>8.6822920000000003</v>
      </c>
      <c r="J2300">
        <v>10.435416999999999</v>
      </c>
      <c r="K2300" t="s">
        <v>34</v>
      </c>
      <c r="L2300" t="s">
        <v>34</v>
      </c>
      <c r="M2300" t="s">
        <v>34</v>
      </c>
      <c r="N2300" t="s">
        <v>34</v>
      </c>
      <c r="O2300" t="s">
        <v>34</v>
      </c>
      <c r="P2300" t="s">
        <v>34</v>
      </c>
    </row>
    <row r="2301" spans="1:16" x14ac:dyDescent="0.3">
      <c r="A2301">
        <v>42476</v>
      </c>
      <c r="B2301">
        <v>2016</v>
      </c>
      <c r="C2301">
        <v>4</v>
      </c>
      <c r="D2301">
        <v>18</v>
      </c>
      <c r="E2301">
        <v>7.3781249999999998</v>
      </c>
      <c r="F2301">
        <v>7.5197919999999998</v>
      </c>
      <c r="G2301">
        <v>8.7468749999999993</v>
      </c>
      <c r="H2301">
        <v>7.2156250000000002</v>
      </c>
      <c r="I2301">
        <v>9.1791669999999996</v>
      </c>
      <c r="J2301">
        <v>11.375</v>
      </c>
      <c r="K2301" t="s">
        <v>34</v>
      </c>
      <c r="L2301" t="s">
        <v>34</v>
      </c>
      <c r="M2301" t="s">
        <v>34</v>
      </c>
      <c r="N2301" t="s">
        <v>34</v>
      </c>
      <c r="O2301" t="s">
        <v>34</v>
      </c>
      <c r="P2301" t="s">
        <v>34</v>
      </c>
    </row>
    <row r="2302" spans="1:16" x14ac:dyDescent="0.3">
      <c r="A2302">
        <v>42477</v>
      </c>
      <c r="B2302">
        <v>2016</v>
      </c>
      <c r="C2302">
        <v>4</v>
      </c>
      <c r="D2302">
        <v>19</v>
      </c>
      <c r="E2302">
        <v>7.688542</v>
      </c>
      <c r="F2302">
        <v>7.5531249999999996</v>
      </c>
      <c r="G2302">
        <v>9.3802079999999997</v>
      </c>
      <c r="H2302">
        <v>7.2479170000000002</v>
      </c>
      <c r="I2302">
        <v>9.3708329999999993</v>
      </c>
      <c r="J2302">
        <v>11.739583</v>
      </c>
      <c r="K2302" t="s">
        <v>34</v>
      </c>
      <c r="L2302" t="s">
        <v>34</v>
      </c>
      <c r="M2302" t="s">
        <v>34</v>
      </c>
      <c r="N2302" t="s">
        <v>34</v>
      </c>
      <c r="O2302" t="s">
        <v>34</v>
      </c>
      <c r="P2302" t="s">
        <v>34</v>
      </c>
    </row>
    <row r="2303" spans="1:16" x14ac:dyDescent="0.3">
      <c r="A2303">
        <v>42478</v>
      </c>
      <c r="B2303">
        <v>2016</v>
      </c>
      <c r="C2303">
        <v>4</v>
      </c>
      <c r="D2303">
        <v>20</v>
      </c>
      <c r="E2303">
        <v>7.751042</v>
      </c>
      <c r="F2303">
        <v>8.3145830000000007</v>
      </c>
      <c r="G2303">
        <v>9.5593749999999993</v>
      </c>
      <c r="H2303">
        <v>7.1989580000000002</v>
      </c>
      <c r="I2303">
        <v>9.2520830000000007</v>
      </c>
      <c r="J2303">
        <v>11.736458000000001</v>
      </c>
      <c r="K2303" t="s">
        <v>34</v>
      </c>
      <c r="L2303" t="s">
        <v>34</v>
      </c>
      <c r="M2303" t="s">
        <v>34</v>
      </c>
      <c r="N2303" t="s">
        <v>34</v>
      </c>
      <c r="O2303" t="s">
        <v>34</v>
      </c>
      <c r="P2303" t="s">
        <v>34</v>
      </c>
    </row>
    <row r="2304" spans="1:16" x14ac:dyDescent="0.3">
      <c r="A2304">
        <v>42479</v>
      </c>
      <c r="B2304">
        <v>2016</v>
      </c>
      <c r="C2304">
        <v>4</v>
      </c>
      <c r="D2304">
        <v>21</v>
      </c>
      <c r="E2304">
        <v>7.3260420000000002</v>
      </c>
      <c r="F2304">
        <v>10.226042</v>
      </c>
      <c r="G2304">
        <v>9.3312500000000007</v>
      </c>
      <c r="H2304">
        <v>7.0093750000000004</v>
      </c>
      <c r="I2304">
        <v>9.1458329999999997</v>
      </c>
      <c r="J2304">
        <v>11.207292000000001</v>
      </c>
      <c r="K2304" t="s">
        <v>34</v>
      </c>
      <c r="L2304" t="s">
        <v>34</v>
      </c>
      <c r="M2304" t="s">
        <v>34</v>
      </c>
      <c r="N2304" t="s">
        <v>34</v>
      </c>
      <c r="O2304" t="s">
        <v>34</v>
      </c>
      <c r="P2304" t="s">
        <v>34</v>
      </c>
    </row>
    <row r="2305" spans="1:16" x14ac:dyDescent="0.3">
      <c r="A2305">
        <v>42480</v>
      </c>
      <c r="B2305">
        <v>2016</v>
      </c>
      <c r="C2305">
        <v>4</v>
      </c>
      <c r="D2305">
        <v>22</v>
      </c>
      <c r="E2305">
        <v>7.3010419999999998</v>
      </c>
      <c r="F2305">
        <v>9.6999999999999993</v>
      </c>
      <c r="G2305">
        <v>9.1947919999999996</v>
      </c>
      <c r="H2305">
        <v>6.8812499999999996</v>
      </c>
      <c r="I2305">
        <v>8.8770830000000007</v>
      </c>
      <c r="J2305">
        <v>10.936458</v>
      </c>
      <c r="K2305" t="s">
        <v>34</v>
      </c>
      <c r="L2305" t="s">
        <v>34</v>
      </c>
      <c r="M2305" t="s">
        <v>34</v>
      </c>
      <c r="N2305" t="s">
        <v>34</v>
      </c>
      <c r="O2305" t="s">
        <v>34</v>
      </c>
      <c r="P2305" t="s">
        <v>34</v>
      </c>
    </row>
    <row r="2306" spans="1:16" x14ac:dyDescent="0.3">
      <c r="A2306">
        <v>42481</v>
      </c>
      <c r="B2306">
        <v>2016</v>
      </c>
      <c r="C2306">
        <v>4</v>
      </c>
      <c r="D2306">
        <v>23</v>
      </c>
      <c r="E2306">
        <v>7.171875</v>
      </c>
      <c r="F2306">
        <v>9.5739579999999993</v>
      </c>
      <c r="G2306">
        <v>8.672917</v>
      </c>
      <c r="H2306">
        <v>6.8958329999999997</v>
      </c>
      <c r="I2306">
        <v>8.641667</v>
      </c>
      <c r="J2306">
        <v>10.347917000000001</v>
      </c>
      <c r="K2306" t="s">
        <v>34</v>
      </c>
      <c r="L2306" t="s">
        <v>34</v>
      </c>
      <c r="M2306" t="s">
        <v>34</v>
      </c>
      <c r="N2306" t="s">
        <v>34</v>
      </c>
      <c r="O2306" t="s">
        <v>34</v>
      </c>
      <c r="P2306" t="s">
        <v>34</v>
      </c>
    </row>
    <row r="2307" spans="1:16" x14ac:dyDescent="0.3">
      <c r="A2307">
        <v>42482</v>
      </c>
      <c r="B2307">
        <v>2016</v>
      </c>
      <c r="C2307">
        <v>4</v>
      </c>
      <c r="D2307">
        <v>24</v>
      </c>
      <c r="E2307">
        <v>6.4781250000000004</v>
      </c>
      <c r="F2307">
        <v>9.5072919999999996</v>
      </c>
      <c r="G2307">
        <v>7.7302080000000002</v>
      </c>
      <c r="H2307">
        <v>6.8697920000000003</v>
      </c>
      <c r="I2307">
        <v>8.2072920000000007</v>
      </c>
      <c r="J2307">
        <v>9.9406250000000007</v>
      </c>
      <c r="K2307" t="s">
        <v>34</v>
      </c>
      <c r="L2307" t="s">
        <v>34</v>
      </c>
      <c r="M2307" t="s">
        <v>34</v>
      </c>
      <c r="N2307" t="s">
        <v>34</v>
      </c>
      <c r="O2307" t="s">
        <v>34</v>
      </c>
      <c r="P2307" t="s">
        <v>34</v>
      </c>
    </row>
    <row r="2308" spans="1:16" x14ac:dyDescent="0.3">
      <c r="A2308">
        <v>42483</v>
      </c>
      <c r="B2308">
        <v>2016</v>
      </c>
      <c r="C2308">
        <v>4</v>
      </c>
      <c r="D2308">
        <v>25</v>
      </c>
      <c r="E2308">
        <v>5.9749999999999996</v>
      </c>
      <c r="F2308">
        <v>9.2145829999999993</v>
      </c>
      <c r="G2308">
        <v>6.9406249999999998</v>
      </c>
      <c r="H2308">
        <v>6.8947919999999998</v>
      </c>
      <c r="I2308">
        <v>7.9</v>
      </c>
      <c r="J2308">
        <v>9.1875</v>
      </c>
      <c r="K2308" t="s">
        <v>34</v>
      </c>
      <c r="L2308" t="s">
        <v>34</v>
      </c>
      <c r="M2308" t="s">
        <v>34</v>
      </c>
      <c r="N2308" t="s">
        <v>34</v>
      </c>
      <c r="O2308" t="s">
        <v>34</v>
      </c>
      <c r="P2308" t="s">
        <v>34</v>
      </c>
    </row>
    <row r="2309" spans="1:16" x14ac:dyDescent="0.3">
      <c r="A2309">
        <v>42484</v>
      </c>
      <c r="B2309">
        <v>2016</v>
      </c>
      <c r="C2309">
        <v>4</v>
      </c>
      <c r="D2309">
        <v>26</v>
      </c>
      <c r="E2309">
        <v>5.9895829999999997</v>
      </c>
      <c r="F2309">
        <v>9.3531250000000004</v>
      </c>
      <c r="G2309">
        <v>6.953125</v>
      </c>
      <c r="H2309">
        <v>6.9135419999999996</v>
      </c>
      <c r="I2309">
        <v>8.0406250000000004</v>
      </c>
      <c r="J2309">
        <v>9.2572919999999996</v>
      </c>
      <c r="K2309" t="s">
        <v>34</v>
      </c>
      <c r="L2309" t="s">
        <v>34</v>
      </c>
      <c r="M2309" t="s">
        <v>34</v>
      </c>
      <c r="N2309" t="s">
        <v>34</v>
      </c>
      <c r="O2309" t="s">
        <v>34</v>
      </c>
      <c r="P2309" t="s">
        <v>34</v>
      </c>
    </row>
    <row r="2310" spans="1:16" x14ac:dyDescent="0.3">
      <c r="A2310">
        <v>42485</v>
      </c>
      <c r="B2310">
        <v>2016</v>
      </c>
      <c r="C2310">
        <v>4</v>
      </c>
      <c r="D2310">
        <v>27</v>
      </c>
      <c r="E2310">
        <v>6.5916670000000002</v>
      </c>
      <c r="F2310">
        <v>9.0864580000000004</v>
      </c>
      <c r="G2310">
        <v>7.5</v>
      </c>
      <c r="H2310">
        <v>6.9552079999999998</v>
      </c>
      <c r="I2310">
        <v>8.235417</v>
      </c>
      <c r="J2310">
        <v>9.5510420000000007</v>
      </c>
      <c r="K2310" t="s">
        <v>34</v>
      </c>
      <c r="L2310" t="s">
        <v>34</v>
      </c>
      <c r="M2310" t="s">
        <v>34</v>
      </c>
      <c r="N2310" t="s">
        <v>34</v>
      </c>
      <c r="O2310" t="s">
        <v>34</v>
      </c>
      <c r="P2310" t="s">
        <v>34</v>
      </c>
    </row>
    <row r="2311" spans="1:16" x14ac:dyDescent="0.3">
      <c r="A2311">
        <v>42486</v>
      </c>
      <c r="B2311">
        <v>2016</v>
      </c>
      <c r="C2311">
        <v>4</v>
      </c>
      <c r="D2311">
        <v>28</v>
      </c>
      <c r="E2311">
        <v>6.9124999999999996</v>
      </c>
      <c r="F2311">
        <v>9.0364579999999997</v>
      </c>
      <c r="G2311">
        <v>7.6645830000000004</v>
      </c>
      <c r="H2311">
        <v>6.9583329999999997</v>
      </c>
      <c r="I2311">
        <v>8.3000000000000007</v>
      </c>
      <c r="J2311">
        <v>9.6822920000000003</v>
      </c>
      <c r="K2311" t="s">
        <v>34</v>
      </c>
      <c r="L2311" t="s">
        <v>34</v>
      </c>
      <c r="M2311" t="s">
        <v>34</v>
      </c>
      <c r="N2311" t="s">
        <v>34</v>
      </c>
      <c r="O2311" t="s">
        <v>34</v>
      </c>
      <c r="P2311" t="s">
        <v>34</v>
      </c>
    </row>
    <row r="2312" spans="1:16" x14ac:dyDescent="0.3">
      <c r="A2312">
        <v>42487</v>
      </c>
      <c r="B2312">
        <v>2016</v>
      </c>
      <c r="C2312">
        <v>4</v>
      </c>
      <c r="D2312">
        <v>29</v>
      </c>
      <c r="E2312">
        <v>6.657292</v>
      </c>
      <c r="F2312">
        <v>8.9239580000000007</v>
      </c>
      <c r="G2312">
        <v>7.765625</v>
      </c>
      <c r="H2312">
        <v>6.9561219999999997</v>
      </c>
      <c r="I2312">
        <v>8.1906250000000007</v>
      </c>
      <c r="J2312">
        <v>9.5822920000000007</v>
      </c>
      <c r="K2312" t="s">
        <v>34</v>
      </c>
      <c r="L2312" t="s">
        <v>34</v>
      </c>
      <c r="M2312" t="s">
        <v>34</v>
      </c>
      <c r="N2312" t="s">
        <v>34</v>
      </c>
      <c r="O2312" t="s">
        <v>34</v>
      </c>
      <c r="P2312" t="s">
        <v>34</v>
      </c>
    </row>
    <row r="2313" spans="1:16" x14ac:dyDescent="0.3">
      <c r="A2313">
        <v>42488</v>
      </c>
      <c r="B2313">
        <v>2016</v>
      </c>
      <c r="C2313">
        <v>4</v>
      </c>
      <c r="D2313">
        <v>30</v>
      </c>
      <c r="E2313">
        <v>7.3333329999999997</v>
      </c>
      <c r="F2313">
        <v>8.7864579999999997</v>
      </c>
      <c r="G2313">
        <v>8.2885419999999996</v>
      </c>
      <c r="H2313">
        <v>7.1364580000000002</v>
      </c>
      <c r="I2313">
        <v>9.110417</v>
      </c>
      <c r="J2313">
        <v>10.235417</v>
      </c>
      <c r="K2313" t="s">
        <v>34</v>
      </c>
      <c r="L2313" t="s">
        <v>34</v>
      </c>
      <c r="M2313" t="s">
        <v>34</v>
      </c>
      <c r="N2313" t="s">
        <v>34</v>
      </c>
      <c r="O2313" t="s">
        <v>34</v>
      </c>
      <c r="P2313" t="s">
        <v>34</v>
      </c>
    </row>
    <row r="2314" spans="1:16" x14ac:dyDescent="0.3">
      <c r="A2314">
        <v>42489</v>
      </c>
      <c r="B2314">
        <v>2016</v>
      </c>
      <c r="C2314">
        <v>5</v>
      </c>
      <c r="D2314">
        <v>1</v>
      </c>
      <c r="E2314">
        <v>7.639583</v>
      </c>
      <c r="F2314">
        <v>8.9885420000000007</v>
      </c>
      <c r="G2314">
        <v>9.0197920000000007</v>
      </c>
      <c r="H2314">
        <v>7.1833330000000002</v>
      </c>
      <c r="I2314">
        <v>9.453125</v>
      </c>
      <c r="J2314">
        <v>11.527082999999999</v>
      </c>
      <c r="K2314" t="s">
        <v>34</v>
      </c>
      <c r="L2314" t="s">
        <v>34</v>
      </c>
      <c r="M2314" t="s">
        <v>34</v>
      </c>
      <c r="N2314" t="s">
        <v>34</v>
      </c>
      <c r="O2314" t="s">
        <v>34</v>
      </c>
      <c r="P2314" t="s">
        <v>34</v>
      </c>
    </row>
    <row r="2315" spans="1:16" x14ac:dyDescent="0.3">
      <c r="A2315">
        <v>42490</v>
      </c>
      <c r="B2315">
        <v>2016</v>
      </c>
      <c r="C2315">
        <v>5</v>
      </c>
      <c r="D2315">
        <v>2</v>
      </c>
      <c r="E2315">
        <v>8.2541670000000007</v>
      </c>
      <c r="F2315">
        <v>8.282292</v>
      </c>
      <c r="G2315">
        <v>9.7854170000000007</v>
      </c>
      <c r="H2315">
        <v>7.1677080000000002</v>
      </c>
      <c r="I2315">
        <v>9.7614579999999993</v>
      </c>
      <c r="J2315">
        <v>12.139583</v>
      </c>
      <c r="K2315" t="s">
        <v>34</v>
      </c>
      <c r="L2315" t="s">
        <v>34</v>
      </c>
      <c r="M2315" t="s">
        <v>34</v>
      </c>
      <c r="N2315" t="s">
        <v>34</v>
      </c>
      <c r="O2315" t="s">
        <v>34</v>
      </c>
      <c r="P2315" t="s">
        <v>34</v>
      </c>
    </row>
    <row r="2316" spans="1:16" x14ac:dyDescent="0.3">
      <c r="A2316">
        <v>42491</v>
      </c>
      <c r="B2316">
        <v>2016</v>
      </c>
      <c r="C2316">
        <v>5</v>
      </c>
      <c r="D2316">
        <v>3</v>
      </c>
      <c r="E2316">
        <v>8.3625000000000007</v>
      </c>
      <c r="F2316">
        <v>7.9083329999999998</v>
      </c>
      <c r="G2316">
        <v>10.180208</v>
      </c>
      <c r="H2316">
        <v>7.1437499999999998</v>
      </c>
      <c r="I2316">
        <v>9.5958330000000007</v>
      </c>
      <c r="J2316">
        <v>11.852083</v>
      </c>
      <c r="K2316" t="s">
        <v>34</v>
      </c>
      <c r="L2316" t="s">
        <v>34</v>
      </c>
      <c r="M2316" t="s">
        <v>34</v>
      </c>
      <c r="N2316" t="s">
        <v>34</v>
      </c>
      <c r="O2316" t="s">
        <v>34</v>
      </c>
      <c r="P2316" t="s">
        <v>34</v>
      </c>
    </row>
    <row r="2317" spans="1:16" x14ac:dyDescent="0.3">
      <c r="A2317">
        <v>42492</v>
      </c>
      <c r="B2317">
        <v>2016</v>
      </c>
      <c r="C2317">
        <v>5</v>
      </c>
      <c r="D2317">
        <v>4</v>
      </c>
      <c r="E2317">
        <v>8.2750000000000004</v>
      </c>
      <c r="F2317">
        <v>7.8854170000000003</v>
      </c>
      <c r="G2317">
        <v>10.248958</v>
      </c>
      <c r="H2317">
        <v>7.2406249999999996</v>
      </c>
      <c r="I2317">
        <v>9.3677080000000004</v>
      </c>
      <c r="J2317">
        <v>11.203125</v>
      </c>
      <c r="K2317" t="s">
        <v>34</v>
      </c>
      <c r="L2317" t="s">
        <v>34</v>
      </c>
      <c r="M2317" t="s">
        <v>34</v>
      </c>
      <c r="N2317" t="s">
        <v>34</v>
      </c>
      <c r="O2317" t="s">
        <v>34</v>
      </c>
      <c r="P2317" t="s">
        <v>34</v>
      </c>
    </row>
    <row r="2318" spans="1:16" x14ac:dyDescent="0.3">
      <c r="A2318">
        <v>42493</v>
      </c>
      <c r="B2318">
        <v>2016</v>
      </c>
      <c r="C2318">
        <v>5</v>
      </c>
      <c r="D2318">
        <v>5</v>
      </c>
      <c r="E2318">
        <v>8.202083</v>
      </c>
      <c r="F2318">
        <v>8.360417</v>
      </c>
      <c r="G2318">
        <v>10.273958</v>
      </c>
      <c r="H2318">
        <v>7.2281250000000004</v>
      </c>
      <c r="I2318">
        <v>9.2479169999999993</v>
      </c>
      <c r="J2318">
        <v>11.074999999999999</v>
      </c>
      <c r="K2318" t="s">
        <v>34</v>
      </c>
      <c r="L2318" t="s">
        <v>34</v>
      </c>
      <c r="M2318" t="s">
        <v>34</v>
      </c>
      <c r="N2318" t="s">
        <v>34</v>
      </c>
      <c r="O2318" t="s">
        <v>34</v>
      </c>
      <c r="P2318" t="s">
        <v>34</v>
      </c>
    </row>
    <row r="2319" spans="1:16" x14ac:dyDescent="0.3">
      <c r="A2319">
        <v>42494</v>
      </c>
      <c r="B2319">
        <v>2016</v>
      </c>
      <c r="C2319">
        <v>5</v>
      </c>
      <c r="D2319">
        <v>6</v>
      </c>
      <c r="E2319">
        <v>8.7052080000000007</v>
      </c>
      <c r="F2319">
        <v>8.905208</v>
      </c>
      <c r="G2319">
        <v>10.69375</v>
      </c>
      <c r="H2319">
        <v>7.077083</v>
      </c>
      <c r="I2319">
        <v>10.020833</v>
      </c>
      <c r="J2319">
        <v>11.726042</v>
      </c>
      <c r="K2319" t="s">
        <v>34</v>
      </c>
      <c r="L2319" t="s">
        <v>34</v>
      </c>
      <c r="M2319" t="s">
        <v>34</v>
      </c>
      <c r="N2319" t="s">
        <v>34</v>
      </c>
      <c r="O2319" t="s">
        <v>34</v>
      </c>
      <c r="P2319" t="s">
        <v>34</v>
      </c>
    </row>
    <row r="2320" spans="1:16" x14ac:dyDescent="0.3">
      <c r="A2320">
        <v>42495</v>
      </c>
      <c r="B2320">
        <v>2016</v>
      </c>
      <c r="C2320">
        <v>5</v>
      </c>
      <c r="D2320">
        <v>7</v>
      </c>
      <c r="E2320">
        <v>9.1802080000000004</v>
      </c>
      <c r="F2320">
        <v>9.1229169999999993</v>
      </c>
      <c r="G2320">
        <v>11.167707999999999</v>
      </c>
      <c r="H2320">
        <v>7.0562500000000004</v>
      </c>
      <c r="I2320">
        <v>10.459375</v>
      </c>
      <c r="J2320">
        <v>13.157292</v>
      </c>
      <c r="K2320" t="s">
        <v>34</v>
      </c>
      <c r="L2320" t="s">
        <v>34</v>
      </c>
      <c r="M2320" t="s">
        <v>34</v>
      </c>
      <c r="N2320" t="s">
        <v>34</v>
      </c>
      <c r="O2320" t="s">
        <v>34</v>
      </c>
      <c r="P2320" t="s">
        <v>34</v>
      </c>
    </row>
    <row r="2321" spans="1:16" x14ac:dyDescent="0.3">
      <c r="A2321">
        <v>42496</v>
      </c>
      <c r="B2321">
        <v>2016</v>
      </c>
      <c r="C2321">
        <v>5</v>
      </c>
      <c r="D2321">
        <v>8</v>
      </c>
      <c r="E2321">
        <v>8.9749999999999996</v>
      </c>
      <c r="F2321">
        <v>8.9895829999999997</v>
      </c>
      <c r="G2321">
        <v>11.059374999999999</v>
      </c>
      <c r="H2321">
        <v>7.0437500000000002</v>
      </c>
      <c r="I2321">
        <v>9.96875</v>
      </c>
      <c r="J2321">
        <v>12.367708</v>
      </c>
      <c r="K2321" t="s">
        <v>34</v>
      </c>
      <c r="L2321" t="s">
        <v>34</v>
      </c>
      <c r="M2321" t="s">
        <v>34</v>
      </c>
      <c r="N2321" t="s">
        <v>34</v>
      </c>
      <c r="O2321" t="s">
        <v>34</v>
      </c>
      <c r="P2321" t="s">
        <v>34</v>
      </c>
    </row>
    <row r="2322" spans="1:16" x14ac:dyDescent="0.3">
      <c r="A2322">
        <v>42497</v>
      </c>
      <c r="B2322">
        <v>2016</v>
      </c>
      <c r="C2322">
        <v>5</v>
      </c>
      <c r="D2322">
        <v>9</v>
      </c>
      <c r="E2322">
        <v>8.5395830000000004</v>
      </c>
      <c r="F2322">
        <v>9.1</v>
      </c>
      <c r="G2322">
        <v>10.209375</v>
      </c>
      <c r="H2322">
        <v>7.0677079999999997</v>
      </c>
      <c r="I2322">
        <v>9.766667</v>
      </c>
      <c r="J2322">
        <v>12.077083</v>
      </c>
      <c r="K2322" t="s">
        <v>34</v>
      </c>
      <c r="L2322" t="s">
        <v>34</v>
      </c>
      <c r="M2322" t="s">
        <v>34</v>
      </c>
      <c r="N2322" t="s">
        <v>34</v>
      </c>
      <c r="O2322" t="s">
        <v>34</v>
      </c>
      <c r="P2322" t="s">
        <v>34</v>
      </c>
    </row>
    <row r="2323" spans="1:16" x14ac:dyDescent="0.3">
      <c r="A2323">
        <v>42498</v>
      </c>
      <c r="B2323">
        <v>2016</v>
      </c>
      <c r="C2323">
        <v>5</v>
      </c>
      <c r="D2323">
        <v>10</v>
      </c>
      <c r="E2323">
        <v>8.390625</v>
      </c>
      <c r="F2323">
        <v>9.2437500000000004</v>
      </c>
      <c r="G2323">
        <v>9.8187499999999996</v>
      </c>
      <c r="H2323">
        <v>7.0739580000000002</v>
      </c>
      <c r="I2323">
        <v>9.7291670000000003</v>
      </c>
      <c r="J2323">
        <v>12.151042</v>
      </c>
      <c r="K2323" t="s">
        <v>34</v>
      </c>
      <c r="L2323" t="s">
        <v>34</v>
      </c>
      <c r="M2323" t="s">
        <v>34</v>
      </c>
      <c r="N2323" t="s">
        <v>34</v>
      </c>
      <c r="O2323" t="s">
        <v>34</v>
      </c>
      <c r="P2323" t="s">
        <v>34</v>
      </c>
    </row>
    <row r="2324" spans="1:16" x14ac:dyDescent="0.3">
      <c r="A2324">
        <v>42499</v>
      </c>
      <c r="B2324">
        <v>2016</v>
      </c>
      <c r="C2324">
        <v>5</v>
      </c>
      <c r="D2324">
        <v>11</v>
      </c>
      <c r="E2324">
        <v>8.764583</v>
      </c>
      <c r="F2324">
        <v>9.3239579999999993</v>
      </c>
      <c r="G2324">
        <v>10.304167</v>
      </c>
      <c r="H2324">
        <v>7.0708330000000004</v>
      </c>
      <c r="I2324">
        <v>10.042707999999999</v>
      </c>
      <c r="J2324">
        <v>12.627083000000001</v>
      </c>
      <c r="K2324" t="s">
        <v>34</v>
      </c>
      <c r="L2324" t="s">
        <v>34</v>
      </c>
      <c r="M2324" t="s">
        <v>34</v>
      </c>
      <c r="N2324" t="s">
        <v>34</v>
      </c>
      <c r="O2324" t="s">
        <v>34</v>
      </c>
      <c r="P2324" t="s">
        <v>34</v>
      </c>
    </row>
    <row r="2325" spans="1:16" x14ac:dyDescent="0.3">
      <c r="A2325">
        <v>42500</v>
      </c>
      <c r="B2325">
        <v>2016</v>
      </c>
      <c r="C2325">
        <v>5</v>
      </c>
      <c r="D2325">
        <v>12</v>
      </c>
      <c r="E2325">
        <v>9.296875</v>
      </c>
      <c r="F2325">
        <v>9.3145830000000007</v>
      </c>
      <c r="G2325">
        <v>11.005208</v>
      </c>
      <c r="H2325">
        <v>7.09375</v>
      </c>
      <c r="I2325">
        <v>10.314583000000001</v>
      </c>
      <c r="J2325">
        <v>12.998958</v>
      </c>
      <c r="K2325" t="s">
        <v>34</v>
      </c>
      <c r="L2325" t="s">
        <v>34</v>
      </c>
      <c r="M2325" t="s">
        <v>34</v>
      </c>
      <c r="N2325" t="s">
        <v>34</v>
      </c>
      <c r="O2325" t="s">
        <v>34</v>
      </c>
      <c r="P2325" t="s">
        <v>34</v>
      </c>
    </row>
    <row r="2326" spans="1:16" x14ac:dyDescent="0.3">
      <c r="A2326">
        <v>42501</v>
      </c>
      <c r="B2326">
        <v>2016</v>
      </c>
      <c r="C2326">
        <v>5</v>
      </c>
      <c r="D2326">
        <v>13</v>
      </c>
      <c r="E2326">
        <v>9.6958330000000004</v>
      </c>
      <c r="F2326">
        <v>9.4739579999999997</v>
      </c>
      <c r="G2326">
        <v>11.586458</v>
      </c>
      <c r="H2326">
        <v>7.1291669999999998</v>
      </c>
      <c r="I2326">
        <v>10.494792</v>
      </c>
      <c r="J2326">
        <v>13.340624999999999</v>
      </c>
      <c r="K2326" t="s">
        <v>34</v>
      </c>
      <c r="L2326" t="s">
        <v>34</v>
      </c>
      <c r="M2326" t="s">
        <v>34</v>
      </c>
      <c r="N2326" t="s">
        <v>34</v>
      </c>
      <c r="O2326" t="s">
        <v>34</v>
      </c>
      <c r="P2326" t="s">
        <v>34</v>
      </c>
    </row>
    <row r="2327" spans="1:16" x14ac:dyDescent="0.3">
      <c r="A2327">
        <v>42502</v>
      </c>
      <c r="B2327">
        <v>2016</v>
      </c>
      <c r="C2327">
        <v>5</v>
      </c>
      <c r="D2327">
        <v>14</v>
      </c>
      <c r="E2327">
        <v>9.0531249999999996</v>
      </c>
      <c r="F2327">
        <v>9.328125</v>
      </c>
      <c r="G2327">
        <v>11.098958</v>
      </c>
      <c r="H2327">
        <v>7.1427079999999998</v>
      </c>
      <c r="I2327">
        <v>9.4499999999999993</v>
      </c>
      <c r="J2327">
        <v>12.322917</v>
      </c>
      <c r="K2327" t="s">
        <v>34</v>
      </c>
      <c r="L2327" t="s">
        <v>34</v>
      </c>
      <c r="M2327" t="s">
        <v>34</v>
      </c>
      <c r="N2327" t="s">
        <v>34</v>
      </c>
      <c r="O2327" t="s">
        <v>34</v>
      </c>
      <c r="P2327" t="s">
        <v>34</v>
      </c>
    </row>
    <row r="2328" spans="1:16" x14ac:dyDescent="0.3">
      <c r="A2328">
        <v>42503</v>
      </c>
      <c r="B2328">
        <v>2016</v>
      </c>
      <c r="C2328">
        <v>5</v>
      </c>
      <c r="D2328">
        <v>15</v>
      </c>
      <c r="E2328">
        <v>8.4427079999999997</v>
      </c>
      <c r="F2328">
        <v>9.2989580000000007</v>
      </c>
      <c r="G2328">
        <v>10.088542</v>
      </c>
      <c r="H2328">
        <v>7.1385420000000002</v>
      </c>
      <c r="I2328">
        <v>9.0989579999999997</v>
      </c>
      <c r="J2328">
        <v>10.691667000000001</v>
      </c>
      <c r="K2328" t="s">
        <v>34</v>
      </c>
      <c r="L2328" t="s">
        <v>34</v>
      </c>
      <c r="M2328" t="s">
        <v>34</v>
      </c>
      <c r="N2328" t="s">
        <v>34</v>
      </c>
      <c r="O2328" t="s">
        <v>34</v>
      </c>
      <c r="P2328" t="s">
        <v>34</v>
      </c>
    </row>
    <row r="2329" spans="1:16" x14ac:dyDescent="0.3">
      <c r="A2329">
        <v>42504</v>
      </c>
      <c r="B2329">
        <v>2016</v>
      </c>
      <c r="C2329">
        <v>5</v>
      </c>
      <c r="D2329">
        <v>16</v>
      </c>
      <c r="E2329">
        <v>8.9187499999999993</v>
      </c>
      <c r="F2329">
        <v>9.5395830000000004</v>
      </c>
      <c r="G2329">
        <v>10.414583</v>
      </c>
      <c r="H2329">
        <v>7.452083</v>
      </c>
      <c r="I2329">
        <v>9.9135419999999996</v>
      </c>
      <c r="J2329">
        <v>10.927083</v>
      </c>
      <c r="K2329" t="s">
        <v>34</v>
      </c>
      <c r="L2329" t="s">
        <v>34</v>
      </c>
      <c r="M2329" t="s">
        <v>34</v>
      </c>
      <c r="N2329" t="s">
        <v>34</v>
      </c>
      <c r="O2329" t="s">
        <v>34</v>
      </c>
      <c r="P2329" t="s">
        <v>34</v>
      </c>
    </row>
    <row r="2330" spans="1:16" x14ac:dyDescent="0.3">
      <c r="A2330">
        <v>42505</v>
      </c>
      <c r="B2330">
        <v>2016</v>
      </c>
      <c r="C2330">
        <v>5</v>
      </c>
      <c r="D2330">
        <v>17</v>
      </c>
      <c r="E2330">
        <v>9.6458329999999997</v>
      </c>
      <c r="F2330">
        <v>9.6437500000000007</v>
      </c>
      <c r="G2330">
        <v>11.030208</v>
      </c>
      <c r="H2330">
        <v>7.7618559999999999</v>
      </c>
      <c r="I2330">
        <v>10.790625</v>
      </c>
      <c r="J2330">
        <v>12.528124999999999</v>
      </c>
      <c r="K2330" t="s">
        <v>34</v>
      </c>
      <c r="L2330" t="s">
        <v>34</v>
      </c>
      <c r="M2330" t="s">
        <v>34</v>
      </c>
      <c r="N2330" t="s">
        <v>34</v>
      </c>
      <c r="O2330" t="s">
        <v>34</v>
      </c>
      <c r="P2330" t="s">
        <v>34</v>
      </c>
    </row>
    <row r="2331" spans="1:16" x14ac:dyDescent="0.3">
      <c r="A2331">
        <v>42506</v>
      </c>
      <c r="B2331">
        <v>2016</v>
      </c>
      <c r="C2331">
        <v>5</v>
      </c>
      <c r="D2331">
        <v>18</v>
      </c>
      <c r="E2331">
        <v>10.004167000000001</v>
      </c>
      <c r="F2331">
        <v>9.5270829999999993</v>
      </c>
      <c r="G2331">
        <v>11.942708</v>
      </c>
      <c r="H2331">
        <v>7.6375000000000002</v>
      </c>
      <c r="I2331">
        <v>11.042707999999999</v>
      </c>
      <c r="J2331">
        <v>13.809374999999999</v>
      </c>
      <c r="K2331" t="s">
        <v>34</v>
      </c>
      <c r="L2331" t="s">
        <v>34</v>
      </c>
      <c r="M2331" t="s">
        <v>34</v>
      </c>
      <c r="N2331" t="s">
        <v>34</v>
      </c>
      <c r="O2331" t="s">
        <v>34</v>
      </c>
      <c r="P2331" t="s">
        <v>34</v>
      </c>
    </row>
    <row r="2332" spans="1:16" x14ac:dyDescent="0.3">
      <c r="A2332">
        <v>42507</v>
      </c>
      <c r="B2332">
        <v>2016</v>
      </c>
      <c r="C2332">
        <v>5</v>
      </c>
      <c r="D2332">
        <v>19</v>
      </c>
      <c r="E2332">
        <v>8.8979169999999996</v>
      </c>
      <c r="F2332">
        <v>9.4760419999999996</v>
      </c>
      <c r="G2332">
        <v>10.709375</v>
      </c>
      <c r="H2332">
        <v>7.1989580000000002</v>
      </c>
      <c r="I2332">
        <v>9.8052080000000004</v>
      </c>
      <c r="J2332">
        <v>12.959375</v>
      </c>
      <c r="K2332" t="s">
        <v>34</v>
      </c>
      <c r="L2332" t="s">
        <v>34</v>
      </c>
      <c r="M2332" t="s">
        <v>34</v>
      </c>
      <c r="N2332" t="s">
        <v>34</v>
      </c>
      <c r="O2332" t="s">
        <v>34</v>
      </c>
      <c r="P2332" t="s">
        <v>34</v>
      </c>
    </row>
    <row r="2333" spans="1:16" x14ac:dyDescent="0.3">
      <c r="A2333">
        <v>42508</v>
      </c>
      <c r="B2333">
        <v>2016</v>
      </c>
      <c r="C2333">
        <v>5</v>
      </c>
      <c r="D2333">
        <v>20</v>
      </c>
      <c r="E2333">
        <v>7.9770830000000004</v>
      </c>
      <c r="F2333">
        <v>9.5124999999999993</v>
      </c>
      <c r="G2333">
        <v>9.2864579999999997</v>
      </c>
      <c r="H2333">
        <v>7.2072919999999998</v>
      </c>
      <c r="I2333">
        <v>8.9729170000000007</v>
      </c>
      <c r="J2333">
        <v>11.097917000000001</v>
      </c>
      <c r="K2333" t="s">
        <v>34</v>
      </c>
      <c r="L2333" t="s">
        <v>34</v>
      </c>
      <c r="M2333" t="s">
        <v>34</v>
      </c>
      <c r="N2333" t="s">
        <v>34</v>
      </c>
      <c r="O2333" t="s">
        <v>34</v>
      </c>
      <c r="P2333" t="s">
        <v>34</v>
      </c>
    </row>
    <row r="2334" spans="1:16" x14ac:dyDescent="0.3">
      <c r="A2334">
        <v>42509</v>
      </c>
      <c r="B2334">
        <v>2016</v>
      </c>
      <c r="C2334">
        <v>5</v>
      </c>
      <c r="D2334">
        <v>21</v>
      </c>
      <c r="E2334">
        <v>7.672917</v>
      </c>
      <c r="F2334">
        <v>9.3458330000000007</v>
      </c>
      <c r="G2334">
        <v>9.0354170000000007</v>
      </c>
      <c r="H2334">
        <v>7.203125</v>
      </c>
      <c r="I2334">
        <v>8.7760420000000003</v>
      </c>
      <c r="J2334">
        <v>10.689583000000001</v>
      </c>
      <c r="K2334" t="s">
        <v>34</v>
      </c>
      <c r="L2334" t="s">
        <v>34</v>
      </c>
      <c r="M2334" t="s">
        <v>34</v>
      </c>
      <c r="N2334" t="s">
        <v>34</v>
      </c>
      <c r="O2334" t="s">
        <v>34</v>
      </c>
      <c r="P2334" t="s">
        <v>34</v>
      </c>
    </row>
    <row r="2335" spans="1:16" x14ac:dyDescent="0.3">
      <c r="A2335">
        <v>42510</v>
      </c>
      <c r="B2335">
        <v>2016</v>
      </c>
      <c r="C2335">
        <v>5</v>
      </c>
      <c r="D2335">
        <v>22</v>
      </c>
      <c r="E2335">
        <v>7.8833330000000004</v>
      </c>
      <c r="F2335">
        <v>9.4979169999999993</v>
      </c>
      <c r="G2335">
        <v>9.2624999999999993</v>
      </c>
      <c r="H2335">
        <v>7.2281250000000004</v>
      </c>
      <c r="I2335">
        <v>8.9395830000000007</v>
      </c>
      <c r="J2335">
        <v>10.490625</v>
      </c>
      <c r="K2335" t="s">
        <v>34</v>
      </c>
      <c r="L2335" t="s">
        <v>34</v>
      </c>
      <c r="M2335" t="s">
        <v>34</v>
      </c>
      <c r="N2335" t="s">
        <v>34</v>
      </c>
      <c r="O2335" t="s">
        <v>34</v>
      </c>
      <c r="P2335" t="s">
        <v>34</v>
      </c>
    </row>
    <row r="2336" spans="1:16" x14ac:dyDescent="0.3">
      <c r="A2336">
        <v>42511</v>
      </c>
      <c r="B2336">
        <v>2016</v>
      </c>
      <c r="C2336">
        <v>5</v>
      </c>
      <c r="D2336">
        <v>23</v>
      </c>
      <c r="E2336">
        <v>8.2166669999999993</v>
      </c>
      <c r="F2336">
        <v>9.7062500000000007</v>
      </c>
      <c r="G2336">
        <v>9.5</v>
      </c>
      <c r="H2336">
        <v>7.2281250000000004</v>
      </c>
      <c r="I2336">
        <v>9.4114579999999997</v>
      </c>
      <c r="J2336">
        <v>11.098958</v>
      </c>
      <c r="K2336" t="s">
        <v>34</v>
      </c>
      <c r="L2336" t="s">
        <v>34</v>
      </c>
      <c r="M2336" t="s">
        <v>34</v>
      </c>
      <c r="N2336" t="s">
        <v>34</v>
      </c>
      <c r="O2336" t="s">
        <v>34</v>
      </c>
      <c r="P2336" t="s">
        <v>34</v>
      </c>
    </row>
    <row r="2337" spans="1:16" x14ac:dyDescent="0.3">
      <c r="A2337">
        <v>42512</v>
      </c>
      <c r="B2337">
        <v>2016</v>
      </c>
      <c r="C2337">
        <v>5</v>
      </c>
      <c r="D2337">
        <v>24</v>
      </c>
      <c r="E2337">
        <v>8.8489579999999997</v>
      </c>
      <c r="F2337">
        <v>10.471875000000001</v>
      </c>
      <c r="G2337">
        <v>9.9906249999999996</v>
      </c>
      <c r="H2337">
        <v>7.2593750000000004</v>
      </c>
      <c r="I2337">
        <v>9.8416669999999993</v>
      </c>
      <c r="J2337">
        <v>12.346875000000001</v>
      </c>
      <c r="K2337" t="s">
        <v>34</v>
      </c>
      <c r="L2337" t="s">
        <v>34</v>
      </c>
      <c r="M2337" t="s">
        <v>34</v>
      </c>
      <c r="N2337" t="s">
        <v>34</v>
      </c>
      <c r="O2337" t="s">
        <v>34</v>
      </c>
      <c r="P2337" t="s">
        <v>34</v>
      </c>
    </row>
    <row r="2338" spans="1:16" x14ac:dyDescent="0.3">
      <c r="A2338">
        <v>42513</v>
      </c>
      <c r="B2338">
        <v>2016</v>
      </c>
      <c r="C2338">
        <v>5</v>
      </c>
      <c r="D2338">
        <v>25</v>
      </c>
      <c r="E2338">
        <v>8.9937500000000004</v>
      </c>
      <c r="F2338">
        <v>12.447917</v>
      </c>
      <c r="G2338">
        <v>10.121874999999999</v>
      </c>
      <c r="H2338">
        <v>7.311458</v>
      </c>
      <c r="I2338">
        <v>10.229167</v>
      </c>
      <c r="J2338">
        <v>11.890625</v>
      </c>
      <c r="K2338" t="s">
        <v>34</v>
      </c>
      <c r="L2338" t="s">
        <v>34</v>
      </c>
      <c r="M2338" t="s">
        <v>34</v>
      </c>
      <c r="N2338" t="s">
        <v>34</v>
      </c>
      <c r="O2338" t="s">
        <v>34</v>
      </c>
      <c r="P2338" t="s">
        <v>34</v>
      </c>
    </row>
    <row r="2339" spans="1:16" x14ac:dyDescent="0.3">
      <c r="A2339">
        <v>42514</v>
      </c>
      <c r="B2339">
        <v>2016</v>
      </c>
      <c r="C2339">
        <v>5</v>
      </c>
      <c r="D2339">
        <v>26</v>
      </c>
      <c r="E2339">
        <v>8.9041669999999993</v>
      </c>
      <c r="F2339">
        <v>12.126042</v>
      </c>
      <c r="G2339">
        <v>10.047917</v>
      </c>
      <c r="H2339">
        <v>7.3104170000000002</v>
      </c>
      <c r="I2339">
        <v>10.082292000000001</v>
      </c>
      <c r="J2339">
        <v>12.121874999999999</v>
      </c>
      <c r="K2339" t="s">
        <v>34</v>
      </c>
      <c r="L2339" t="s">
        <v>34</v>
      </c>
      <c r="M2339" t="s">
        <v>34</v>
      </c>
      <c r="N2339" t="s">
        <v>34</v>
      </c>
      <c r="O2339" t="s">
        <v>34</v>
      </c>
      <c r="P2339" t="s">
        <v>34</v>
      </c>
    </row>
    <row r="2340" spans="1:16" x14ac:dyDescent="0.3">
      <c r="A2340">
        <v>42515</v>
      </c>
      <c r="B2340">
        <v>2016</v>
      </c>
      <c r="C2340">
        <v>5</v>
      </c>
      <c r="D2340">
        <v>27</v>
      </c>
      <c r="E2340">
        <v>8.6958330000000004</v>
      </c>
      <c r="F2340">
        <v>12.143750000000001</v>
      </c>
      <c r="G2340">
        <v>9.860417</v>
      </c>
      <c r="H2340">
        <v>7.3489579999999997</v>
      </c>
      <c r="I2340">
        <v>9.9468750000000004</v>
      </c>
      <c r="J2340">
        <v>12.010417</v>
      </c>
      <c r="K2340" t="s">
        <v>34</v>
      </c>
      <c r="L2340" t="s">
        <v>34</v>
      </c>
      <c r="M2340" t="s">
        <v>34</v>
      </c>
      <c r="N2340" t="s">
        <v>34</v>
      </c>
      <c r="O2340" t="s">
        <v>34</v>
      </c>
      <c r="P2340" t="s">
        <v>34</v>
      </c>
    </row>
    <row r="2341" spans="1:16" x14ac:dyDescent="0.3">
      <c r="A2341">
        <v>42516</v>
      </c>
      <c r="B2341">
        <v>2016</v>
      </c>
      <c r="C2341">
        <v>5</v>
      </c>
      <c r="D2341">
        <v>28</v>
      </c>
      <c r="E2341">
        <v>8.655208</v>
      </c>
      <c r="F2341">
        <v>12.220833000000001</v>
      </c>
      <c r="G2341">
        <v>9.9124999999999996</v>
      </c>
      <c r="H2341">
        <v>7.3927079999999998</v>
      </c>
      <c r="I2341">
        <v>10.196875</v>
      </c>
      <c r="J2341">
        <v>12.345833000000001</v>
      </c>
      <c r="K2341" t="s">
        <v>34</v>
      </c>
      <c r="L2341" t="s">
        <v>34</v>
      </c>
      <c r="M2341" t="s">
        <v>34</v>
      </c>
      <c r="N2341" t="s">
        <v>34</v>
      </c>
      <c r="O2341" t="s">
        <v>34</v>
      </c>
      <c r="P2341" t="s">
        <v>34</v>
      </c>
    </row>
    <row r="2342" spans="1:16" x14ac:dyDescent="0.3">
      <c r="A2342">
        <v>42517</v>
      </c>
      <c r="B2342">
        <v>2016</v>
      </c>
      <c r="C2342">
        <v>5</v>
      </c>
      <c r="D2342">
        <v>29</v>
      </c>
      <c r="E2342">
        <v>9.266667</v>
      </c>
      <c r="F2342">
        <v>12.319792</v>
      </c>
      <c r="G2342">
        <v>10.648958</v>
      </c>
      <c r="H2342">
        <v>7.4135419999999996</v>
      </c>
      <c r="I2342">
        <v>10.823957999999999</v>
      </c>
      <c r="J2342">
        <v>13.430208</v>
      </c>
      <c r="K2342" t="s">
        <v>34</v>
      </c>
      <c r="L2342" t="s">
        <v>34</v>
      </c>
      <c r="M2342" t="s">
        <v>34</v>
      </c>
      <c r="N2342" t="s">
        <v>34</v>
      </c>
      <c r="O2342" t="s">
        <v>34</v>
      </c>
      <c r="P2342" t="s">
        <v>34</v>
      </c>
    </row>
    <row r="2343" spans="1:16" x14ac:dyDescent="0.3">
      <c r="A2343">
        <v>42518</v>
      </c>
      <c r="B2343">
        <v>2016</v>
      </c>
      <c r="C2343">
        <v>5</v>
      </c>
      <c r="D2343">
        <v>30</v>
      </c>
      <c r="E2343">
        <v>9.467708</v>
      </c>
      <c r="F2343">
        <v>12.708333</v>
      </c>
      <c r="G2343">
        <v>11.019792000000001</v>
      </c>
      <c r="H2343">
        <v>7.4895829999999997</v>
      </c>
      <c r="I2343">
        <v>10.976042</v>
      </c>
      <c r="J2343">
        <v>13.866667</v>
      </c>
      <c r="K2343" t="s">
        <v>34</v>
      </c>
      <c r="L2343" t="s">
        <v>34</v>
      </c>
      <c r="M2343" t="s">
        <v>34</v>
      </c>
      <c r="N2343" t="s">
        <v>34</v>
      </c>
      <c r="O2343" t="s">
        <v>34</v>
      </c>
      <c r="P2343" t="s">
        <v>34</v>
      </c>
    </row>
    <row r="2344" spans="1:16" x14ac:dyDescent="0.3">
      <c r="A2344">
        <v>42519</v>
      </c>
      <c r="B2344">
        <v>2016</v>
      </c>
      <c r="C2344">
        <v>5</v>
      </c>
      <c r="D2344">
        <v>31</v>
      </c>
      <c r="E2344">
        <v>10.102083</v>
      </c>
      <c r="F2344">
        <v>13.141667</v>
      </c>
      <c r="G2344">
        <v>12.084375</v>
      </c>
      <c r="H2344">
        <v>7.5291670000000002</v>
      </c>
      <c r="I2344">
        <v>11.484375</v>
      </c>
      <c r="J2344">
        <v>14.335417</v>
      </c>
      <c r="K2344" t="s">
        <v>34</v>
      </c>
      <c r="L2344" t="s">
        <v>34</v>
      </c>
      <c r="M2344" t="s">
        <v>34</v>
      </c>
      <c r="N2344" t="s">
        <v>34</v>
      </c>
      <c r="O2344" t="s">
        <v>34</v>
      </c>
      <c r="P2344" t="s">
        <v>34</v>
      </c>
    </row>
    <row r="2345" spans="1:16" x14ac:dyDescent="0.3">
      <c r="A2345">
        <v>42520</v>
      </c>
      <c r="B2345">
        <v>2016</v>
      </c>
      <c r="C2345">
        <v>6</v>
      </c>
      <c r="D2345">
        <v>1</v>
      </c>
      <c r="E2345">
        <v>10.383333</v>
      </c>
      <c r="F2345">
        <v>13.240625</v>
      </c>
      <c r="G2345">
        <v>12.84</v>
      </c>
      <c r="H2345">
        <v>7.5552080000000004</v>
      </c>
      <c r="I2345">
        <v>11.582292000000001</v>
      </c>
      <c r="J2345">
        <v>14.863542000000001</v>
      </c>
      <c r="K2345" t="s">
        <v>34</v>
      </c>
      <c r="L2345" t="s">
        <v>34</v>
      </c>
      <c r="M2345" t="s">
        <v>34</v>
      </c>
      <c r="N2345" t="s">
        <v>34</v>
      </c>
      <c r="O2345" t="s">
        <v>34</v>
      </c>
      <c r="P2345" t="s">
        <v>34</v>
      </c>
    </row>
    <row r="2346" spans="1:16" x14ac:dyDescent="0.3">
      <c r="A2346">
        <v>42521</v>
      </c>
      <c r="B2346">
        <v>2016</v>
      </c>
      <c r="C2346">
        <v>6</v>
      </c>
      <c r="D2346">
        <v>2</v>
      </c>
      <c r="E2346">
        <v>10.126042</v>
      </c>
      <c r="F2346">
        <v>13.067708</v>
      </c>
      <c r="G2346">
        <v>12.845833000000001</v>
      </c>
      <c r="H2346">
        <v>7.5656249999999998</v>
      </c>
      <c r="I2346">
        <v>11.215624999999999</v>
      </c>
      <c r="J2346">
        <v>14.719792</v>
      </c>
      <c r="K2346" t="s">
        <v>34</v>
      </c>
      <c r="L2346" t="s">
        <v>34</v>
      </c>
      <c r="M2346" t="s">
        <v>34</v>
      </c>
      <c r="N2346" t="s">
        <v>34</v>
      </c>
      <c r="O2346" t="s">
        <v>34</v>
      </c>
      <c r="P2346" t="s">
        <v>34</v>
      </c>
    </row>
    <row r="2347" spans="1:16" x14ac:dyDescent="0.3">
      <c r="A2347">
        <v>42522</v>
      </c>
      <c r="B2347">
        <v>2016</v>
      </c>
      <c r="C2347">
        <v>6</v>
      </c>
      <c r="D2347">
        <v>3</v>
      </c>
      <c r="E2347">
        <v>10.831250000000001</v>
      </c>
      <c r="F2347">
        <v>13.669791999999999</v>
      </c>
      <c r="G2347">
        <v>13.370832999999999</v>
      </c>
      <c r="H2347">
        <v>7.5739580000000002</v>
      </c>
      <c r="I2347">
        <v>11.74375</v>
      </c>
      <c r="J2347">
        <v>14.861458000000001</v>
      </c>
      <c r="K2347" t="s">
        <v>34</v>
      </c>
      <c r="L2347" t="s">
        <v>34</v>
      </c>
      <c r="M2347" t="s">
        <v>34</v>
      </c>
      <c r="N2347" t="s">
        <v>34</v>
      </c>
      <c r="O2347" t="s">
        <v>34</v>
      </c>
      <c r="P2347" t="s">
        <v>34</v>
      </c>
    </row>
    <row r="2348" spans="1:16" x14ac:dyDescent="0.3">
      <c r="A2348">
        <v>42523</v>
      </c>
      <c r="B2348">
        <v>2016</v>
      </c>
      <c r="C2348">
        <v>6</v>
      </c>
      <c r="D2348">
        <v>4</v>
      </c>
      <c r="E2348">
        <v>11.31875</v>
      </c>
      <c r="F2348">
        <v>14.165625</v>
      </c>
      <c r="G2348">
        <v>14.4</v>
      </c>
      <c r="H2348">
        <v>7.6031250000000004</v>
      </c>
      <c r="I2348">
        <v>11.807292</v>
      </c>
      <c r="J2348">
        <v>15.954167</v>
      </c>
      <c r="K2348" t="s">
        <v>34</v>
      </c>
      <c r="L2348" t="s">
        <v>34</v>
      </c>
      <c r="M2348" t="s">
        <v>34</v>
      </c>
      <c r="N2348" t="s">
        <v>34</v>
      </c>
      <c r="O2348" t="s">
        <v>34</v>
      </c>
      <c r="P2348" t="s">
        <v>34</v>
      </c>
    </row>
    <row r="2349" spans="1:16" x14ac:dyDescent="0.3">
      <c r="A2349">
        <v>42524</v>
      </c>
      <c r="B2349">
        <v>2016</v>
      </c>
      <c r="C2349">
        <v>6</v>
      </c>
      <c r="D2349">
        <v>5</v>
      </c>
      <c r="E2349">
        <v>11.908333000000001</v>
      </c>
      <c r="F2349">
        <v>14.316667000000001</v>
      </c>
      <c r="G2349">
        <v>15.677083</v>
      </c>
      <c r="H2349">
        <v>7.6843750000000002</v>
      </c>
      <c r="I2349">
        <v>12.560416999999999</v>
      </c>
      <c r="J2349">
        <v>16.058333000000001</v>
      </c>
      <c r="K2349" t="s">
        <v>34</v>
      </c>
      <c r="L2349" t="s">
        <v>34</v>
      </c>
      <c r="M2349" t="s">
        <v>34</v>
      </c>
      <c r="N2349" t="s">
        <v>34</v>
      </c>
      <c r="O2349" t="s">
        <v>34</v>
      </c>
      <c r="P2349" t="s">
        <v>34</v>
      </c>
    </row>
    <row r="2350" spans="1:16" x14ac:dyDescent="0.3">
      <c r="A2350">
        <v>42525</v>
      </c>
      <c r="B2350">
        <v>2016</v>
      </c>
      <c r="C2350">
        <v>6</v>
      </c>
      <c r="D2350">
        <v>6</v>
      </c>
      <c r="E2350">
        <v>12.2125</v>
      </c>
      <c r="F2350">
        <v>15.055208</v>
      </c>
      <c r="G2350">
        <v>16.815625000000001</v>
      </c>
      <c r="H2350">
        <v>7.7166670000000002</v>
      </c>
      <c r="I2350">
        <v>12.746874999999999</v>
      </c>
      <c r="J2350">
        <v>16.756250000000001</v>
      </c>
      <c r="K2350" t="s">
        <v>34</v>
      </c>
      <c r="L2350" t="s">
        <v>34</v>
      </c>
      <c r="M2350" t="s">
        <v>34</v>
      </c>
      <c r="N2350" t="s">
        <v>34</v>
      </c>
      <c r="O2350" t="s">
        <v>34</v>
      </c>
      <c r="P2350" t="s">
        <v>34</v>
      </c>
    </row>
    <row r="2351" spans="1:16" x14ac:dyDescent="0.3">
      <c r="A2351">
        <v>42526</v>
      </c>
      <c r="B2351">
        <v>2016</v>
      </c>
      <c r="C2351">
        <v>6</v>
      </c>
      <c r="D2351">
        <v>7</v>
      </c>
      <c r="E2351">
        <v>12.252083000000001</v>
      </c>
      <c r="F2351">
        <v>15.676042000000001</v>
      </c>
      <c r="G2351">
        <v>16.880208</v>
      </c>
      <c r="H2351">
        <v>7.7781250000000002</v>
      </c>
      <c r="I2351">
        <v>12.757292</v>
      </c>
      <c r="J2351">
        <v>16.659375000000001</v>
      </c>
      <c r="K2351" t="s">
        <v>34</v>
      </c>
      <c r="L2351" t="s">
        <v>34</v>
      </c>
      <c r="M2351" t="s">
        <v>34</v>
      </c>
      <c r="N2351" t="s">
        <v>34</v>
      </c>
      <c r="O2351" t="s">
        <v>34</v>
      </c>
      <c r="P2351" t="s">
        <v>34</v>
      </c>
    </row>
    <row r="2352" spans="1:16" x14ac:dyDescent="0.3">
      <c r="A2352">
        <v>42527</v>
      </c>
      <c r="B2352">
        <v>2016</v>
      </c>
      <c r="C2352">
        <v>6</v>
      </c>
      <c r="D2352">
        <v>8</v>
      </c>
      <c r="E2352">
        <v>11.547917</v>
      </c>
      <c r="F2352">
        <v>14.5375</v>
      </c>
      <c r="G2352">
        <v>15.8125</v>
      </c>
      <c r="H2352">
        <v>7.8125</v>
      </c>
      <c r="I2352">
        <v>11.810416999999999</v>
      </c>
      <c r="J2352">
        <v>15.179167</v>
      </c>
      <c r="K2352" t="s">
        <v>34</v>
      </c>
      <c r="L2352" t="s">
        <v>34</v>
      </c>
      <c r="M2352" t="s">
        <v>34</v>
      </c>
      <c r="N2352" t="s">
        <v>34</v>
      </c>
      <c r="O2352" t="s">
        <v>34</v>
      </c>
      <c r="P2352" t="s">
        <v>34</v>
      </c>
    </row>
    <row r="2353" spans="1:16" x14ac:dyDescent="0.3">
      <c r="A2353">
        <v>42528</v>
      </c>
      <c r="B2353">
        <v>2016</v>
      </c>
      <c r="C2353">
        <v>6</v>
      </c>
      <c r="D2353">
        <v>9</v>
      </c>
      <c r="E2353">
        <v>10.44375</v>
      </c>
      <c r="F2353">
        <v>14.796875</v>
      </c>
      <c r="G2353">
        <v>14.13125</v>
      </c>
      <c r="H2353">
        <v>7.8624999999999998</v>
      </c>
      <c r="I2353">
        <v>11.241667</v>
      </c>
      <c r="J2353">
        <v>13.761457999999999</v>
      </c>
      <c r="K2353" t="s">
        <v>34</v>
      </c>
      <c r="L2353" t="s">
        <v>34</v>
      </c>
      <c r="M2353" t="s">
        <v>34</v>
      </c>
      <c r="N2353" t="s">
        <v>34</v>
      </c>
      <c r="O2353" t="s">
        <v>34</v>
      </c>
      <c r="P2353" t="s">
        <v>34</v>
      </c>
    </row>
    <row r="2354" spans="1:16" x14ac:dyDescent="0.3">
      <c r="A2354">
        <v>42529</v>
      </c>
      <c r="B2354">
        <v>2016</v>
      </c>
      <c r="C2354">
        <v>6</v>
      </c>
      <c r="D2354">
        <v>10</v>
      </c>
      <c r="E2354">
        <v>9.6656250000000004</v>
      </c>
      <c r="F2354">
        <v>14.510417</v>
      </c>
      <c r="G2354">
        <v>13.044791999999999</v>
      </c>
      <c r="H2354">
        <v>7.8927079999999998</v>
      </c>
      <c r="I2354">
        <v>10.758333</v>
      </c>
      <c r="J2354">
        <v>13.378125000000001</v>
      </c>
      <c r="K2354" t="s">
        <v>34</v>
      </c>
      <c r="L2354" t="s">
        <v>34</v>
      </c>
      <c r="M2354" t="s">
        <v>34</v>
      </c>
      <c r="N2354" t="s">
        <v>34</v>
      </c>
      <c r="O2354" t="s">
        <v>34</v>
      </c>
      <c r="P2354" t="s">
        <v>34</v>
      </c>
    </row>
    <row r="2355" spans="1:16" x14ac:dyDescent="0.3">
      <c r="A2355">
        <v>42530</v>
      </c>
      <c r="B2355">
        <v>2016</v>
      </c>
      <c r="C2355">
        <v>6</v>
      </c>
      <c r="D2355">
        <v>11</v>
      </c>
      <c r="E2355">
        <v>9.9156250000000004</v>
      </c>
      <c r="F2355">
        <v>14.579167</v>
      </c>
      <c r="G2355">
        <v>12.465624999999999</v>
      </c>
      <c r="H2355">
        <v>7.9427079999999997</v>
      </c>
      <c r="I2355">
        <v>11.111458000000001</v>
      </c>
      <c r="J2355">
        <v>13.185416999999999</v>
      </c>
      <c r="K2355" t="s">
        <v>34</v>
      </c>
      <c r="L2355" t="s">
        <v>34</v>
      </c>
      <c r="M2355" t="s">
        <v>34</v>
      </c>
      <c r="N2355" t="s">
        <v>34</v>
      </c>
      <c r="O2355" t="s">
        <v>34</v>
      </c>
      <c r="P2355" t="s">
        <v>34</v>
      </c>
    </row>
    <row r="2356" spans="1:16" x14ac:dyDescent="0.3">
      <c r="A2356">
        <v>42531</v>
      </c>
      <c r="B2356">
        <v>2016</v>
      </c>
      <c r="C2356">
        <v>6</v>
      </c>
      <c r="D2356">
        <v>12</v>
      </c>
      <c r="E2356">
        <v>10.053125</v>
      </c>
      <c r="F2356">
        <v>14.612500000000001</v>
      </c>
      <c r="G2356">
        <v>12.569792</v>
      </c>
      <c r="H2356">
        <v>8.0187500000000007</v>
      </c>
      <c r="I2356">
        <v>11.505208</v>
      </c>
      <c r="J2356">
        <v>14.059374999999999</v>
      </c>
      <c r="K2356" t="s">
        <v>34</v>
      </c>
      <c r="L2356" t="s">
        <v>34</v>
      </c>
      <c r="M2356" t="s">
        <v>34</v>
      </c>
      <c r="N2356" t="s">
        <v>34</v>
      </c>
      <c r="O2356" t="s">
        <v>34</v>
      </c>
      <c r="P2356" t="s">
        <v>34</v>
      </c>
    </row>
    <row r="2357" spans="1:16" x14ac:dyDescent="0.3">
      <c r="A2357">
        <v>42532</v>
      </c>
      <c r="B2357">
        <v>2016</v>
      </c>
      <c r="C2357">
        <v>6</v>
      </c>
      <c r="D2357">
        <v>13</v>
      </c>
      <c r="E2357">
        <v>9.7874999999999996</v>
      </c>
      <c r="F2357">
        <v>14.454167</v>
      </c>
      <c r="G2357">
        <v>12.559374999999999</v>
      </c>
      <c r="H2357">
        <v>8.1156249999999996</v>
      </c>
      <c r="I2357">
        <v>11.137499999999999</v>
      </c>
      <c r="J2357">
        <v>13.677083</v>
      </c>
      <c r="K2357" t="s">
        <v>34</v>
      </c>
      <c r="L2357" t="s">
        <v>34</v>
      </c>
      <c r="M2357" t="s">
        <v>34</v>
      </c>
      <c r="N2357" t="s">
        <v>34</v>
      </c>
      <c r="O2357" t="s">
        <v>34</v>
      </c>
      <c r="P2357" t="s">
        <v>34</v>
      </c>
    </row>
    <row r="2358" spans="1:16" x14ac:dyDescent="0.3">
      <c r="A2358">
        <v>42533</v>
      </c>
      <c r="B2358">
        <v>2016</v>
      </c>
      <c r="C2358">
        <v>6</v>
      </c>
      <c r="D2358">
        <v>14</v>
      </c>
      <c r="E2358">
        <v>8.8729169999999993</v>
      </c>
      <c r="F2358">
        <v>14.495832999999999</v>
      </c>
      <c r="G2358">
        <v>11.09375</v>
      </c>
      <c r="H2358">
        <v>8.1593750000000007</v>
      </c>
      <c r="I2358">
        <v>10.396875</v>
      </c>
      <c r="J2358">
        <v>12.878125000000001</v>
      </c>
      <c r="K2358" t="s">
        <v>34</v>
      </c>
      <c r="L2358" t="s">
        <v>34</v>
      </c>
      <c r="M2358" t="s">
        <v>34</v>
      </c>
      <c r="N2358" t="s">
        <v>34</v>
      </c>
      <c r="O2358" t="s">
        <v>34</v>
      </c>
      <c r="P2358" t="s">
        <v>34</v>
      </c>
    </row>
    <row r="2359" spans="1:16" x14ac:dyDescent="0.3">
      <c r="A2359">
        <v>42534</v>
      </c>
      <c r="B2359">
        <v>2016</v>
      </c>
      <c r="C2359">
        <v>6</v>
      </c>
      <c r="D2359">
        <v>15</v>
      </c>
      <c r="E2359">
        <v>8.7739580000000004</v>
      </c>
      <c r="F2359">
        <v>14.0625</v>
      </c>
      <c r="G2359">
        <v>10.367708</v>
      </c>
      <c r="H2359">
        <v>8.2145829999999993</v>
      </c>
      <c r="I2359">
        <v>10.574999999999999</v>
      </c>
      <c r="J2359">
        <v>12.376042</v>
      </c>
      <c r="K2359" t="s">
        <v>34</v>
      </c>
      <c r="L2359" t="s">
        <v>34</v>
      </c>
      <c r="M2359" t="s">
        <v>34</v>
      </c>
      <c r="N2359" t="s">
        <v>34</v>
      </c>
      <c r="O2359" t="s">
        <v>34</v>
      </c>
      <c r="P2359" t="s">
        <v>34</v>
      </c>
    </row>
    <row r="2360" spans="1:16" x14ac:dyDescent="0.3">
      <c r="A2360">
        <v>42535</v>
      </c>
      <c r="B2360">
        <v>2016</v>
      </c>
      <c r="C2360">
        <v>6</v>
      </c>
      <c r="D2360">
        <v>16</v>
      </c>
      <c r="E2360">
        <v>8.7583330000000004</v>
      </c>
      <c r="F2360">
        <v>14.226042</v>
      </c>
      <c r="G2360">
        <v>10.770833</v>
      </c>
      <c r="H2360">
        <v>8.282292</v>
      </c>
      <c r="I2360">
        <v>10.588542</v>
      </c>
      <c r="J2360">
        <v>12.773958</v>
      </c>
      <c r="K2360" t="s">
        <v>34</v>
      </c>
      <c r="L2360" t="s">
        <v>34</v>
      </c>
      <c r="M2360" t="s">
        <v>34</v>
      </c>
      <c r="N2360" t="s">
        <v>34</v>
      </c>
      <c r="O2360" t="s">
        <v>34</v>
      </c>
      <c r="P2360" t="s">
        <v>34</v>
      </c>
    </row>
    <row r="2361" spans="1:16" x14ac:dyDescent="0.3">
      <c r="A2361">
        <v>42536</v>
      </c>
      <c r="B2361">
        <v>2016</v>
      </c>
      <c r="C2361">
        <v>6</v>
      </c>
      <c r="D2361">
        <v>17</v>
      </c>
      <c r="E2361">
        <v>8.546875</v>
      </c>
      <c r="F2361">
        <v>14.140625</v>
      </c>
      <c r="G2361">
        <v>10.875</v>
      </c>
      <c r="H2361">
        <v>8.3208330000000004</v>
      </c>
      <c r="I2361">
        <v>10.324999999999999</v>
      </c>
      <c r="J2361">
        <v>12.929167</v>
      </c>
      <c r="K2361" t="s">
        <v>34</v>
      </c>
      <c r="L2361" t="s">
        <v>34</v>
      </c>
      <c r="M2361" t="s">
        <v>34</v>
      </c>
      <c r="N2361" t="s">
        <v>34</v>
      </c>
      <c r="O2361" t="s">
        <v>34</v>
      </c>
      <c r="P2361" t="s">
        <v>34</v>
      </c>
    </row>
    <row r="2362" spans="1:16" x14ac:dyDescent="0.3">
      <c r="A2362">
        <v>42537</v>
      </c>
      <c r="B2362">
        <v>2016</v>
      </c>
      <c r="C2362">
        <v>6</v>
      </c>
      <c r="D2362">
        <v>18</v>
      </c>
      <c r="E2362">
        <v>8.703125</v>
      </c>
      <c r="F2362">
        <v>14.121874999999999</v>
      </c>
      <c r="G2362">
        <v>11.002083000000001</v>
      </c>
      <c r="H2362">
        <v>8.3812499999999996</v>
      </c>
      <c r="I2362">
        <v>10.275</v>
      </c>
      <c r="J2362">
        <v>12.826041999999999</v>
      </c>
      <c r="K2362" t="s">
        <v>34</v>
      </c>
      <c r="L2362" t="s">
        <v>34</v>
      </c>
      <c r="M2362" t="s">
        <v>34</v>
      </c>
      <c r="N2362" t="s">
        <v>34</v>
      </c>
      <c r="O2362" t="s">
        <v>34</v>
      </c>
      <c r="P2362" t="s">
        <v>34</v>
      </c>
    </row>
    <row r="2363" spans="1:16" x14ac:dyDescent="0.3">
      <c r="A2363">
        <v>42538</v>
      </c>
      <c r="B2363">
        <v>2016</v>
      </c>
      <c r="C2363">
        <v>6</v>
      </c>
      <c r="D2363">
        <v>19</v>
      </c>
      <c r="E2363">
        <v>8.7375000000000007</v>
      </c>
      <c r="F2363">
        <v>14.112500000000001</v>
      </c>
      <c r="G2363">
        <v>10.830208000000001</v>
      </c>
      <c r="H2363">
        <v>8.4593749999999996</v>
      </c>
      <c r="I2363">
        <v>10.470833000000001</v>
      </c>
      <c r="J2363">
        <v>12.876042</v>
      </c>
      <c r="K2363" t="s">
        <v>34</v>
      </c>
      <c r="L2363" t="s">
        <v>34</v>
      </c>
      <c r="M2363" t="s">
        <v>34</v>
      </c>
      <c r="N2363" t="s">
        <v>34</v>
      </c>
      <c r="O2363" t="s">
        <v>34</v>
      </c>
      <c r="P2363" t="s">
        <v>34</v>
      </c>
    </row>
    <row r="2364" spans="1:16" x14ac:dyDescent="0.3">
      <c r="A2364">
        <v>42539</v>
      </c>
      <c r="B2364">
        <v>2016</v>
      </c>
      <c r="C2364">
        <v>6</v>
      </c>
      <c r="D2364">
        <v>20</v>
      </c>
      <c r="E2364">
        <v>10.034375000000001</v>
      </c>
      <c r="F2364">
        <v>14.010417</v>
      </c>
      <c r="G2364">
        <v>12.571875</v>
      </c>
      <c r="H2364">
        <v>8.5835050000000006</v>
      </c>
      <c r="I2364">
        <v>11.779166999999999</v>
      </c>
      <c r="J2364">
        <v>13.973958</v>
      </c>
      <c r="K2364" t="s">
        <v>34</v>
      </c>
      <c r="L2364" t="s">
        <v>34</v>
      </c>
      <c r="M2364" t="s">
        <v>34</v>
      </c>
      <c r="N2364" t="s">
        <v>34</v>
      </c>
      <c r="O2364" t="s">
        <v>34</v>
      </c>
      <c r="P2364" t="s">
        <v>34</v>
      </c>
    </row>
    <row r="2365" spans="1:16" x14ac:dyDescent="0.3">
      <c r="A2365">
        <v>42540</v>
      </c>
      <c r="B2365">
        <v>2016</v>
      </c>
      <c r="C2365">
        <v>6</v>
      </c>
      <c r="D2365">
        <v>21</v>
      </c>
      <c r="E2365">
        <v>10.24375</v>
      </c>
      <c r="F2365">
        <v>14.253125000000001</v>
      </c>
      <c r="G2365">
        <v>13.155208</v>
      </c>
      <c r="H2365">
        <v>8.7092779999999994</v>
      </c>
      <c r="I2365">
        <v>12.198957999999999</v>
      </c>
      <c r="J2365">
        <v>15.298958000000001</v>
      </c>
      <c r="K2365" t="s">
        <v>34</v>
      </c>
      <c r="L2365" t="s">
        <v>34</v>
      </c>
      <c r="M2365" t="s">
        <v>34</v>
      </c>
      <c r="N2365" t="s">
        <v>34</v>
      </c>
      <c r="O2365" t="s">
        <v>34</v>
      </c>
      <c r="P2365" t="s">
        <v>34</v>
      </c>
    </row>
    <row r="2366" spans="1:16" x14ac:dyDescent="0.3">
      <c r="A2366">
        <v>42541</v>
      </c>
      <c r="B2366">
        <v>2016</v>
      </c>
      <c r="C2366">
        <v>6</v>
      </c>
      <c r="D2366">
        <v>22</v>
      </c>
      <c r="E2366">
        <v>10.569792</v>
      </c>
      <c r="F2366">
        <v>14.402082999999999</v>
      </c>
      <c r="G2366">
        <v>13.677083</v>
      </c>
      <c r="H2366">
        <v>8.9752580000000002</v>
      </c>
      <c r="I2366">
        <v>12.481249999999999</v>
      </c>
      <c r="J2366">
        <v>15.78125</v>
      </c>
      <c r="K2366" t="s">
        <v>34</v>
      </c>
      <c r="L2366" t="s">
        <v>34</v>
      </c>
      <c r="M2366" t="s">
        <v>34</v>
      </c>
      <c r="N2366" t="s">
        <v>34</v>
      </c>
      <c r="O2366" t="s">
        <v>34</v>
      </c>
      <c r="P2366" t="s">
        <v>34</v>
      </c>
    </row>
    <row r="2367" spans="1:16" x14ac:dyDescent="0.3">
      <c r="A2367">
        <v>42542</v>
      </c>
      <c r="B2367">
        <v>2016</v>
      </c>
      <c r="C2367">
        <v>6</v>
      </c>
      <c r="D2367">
        <v>23</v>
      </c>
      <c r="E2367">
        <v>10.0625</v>
      </c>
      <c r="F2367">
        <v>14.311458</v>
      </c>
      <c r="G2367">
        <v>13.607291999999999</v>
      </c>
      <c r="H2367">
        <v>8.9749999999999996</v>
      </c>
      <c r="I2367">
        <v>11.972917000000001</v>
      </c>
      <c r="J2367">
        <v>15.184374999999999</v>
      </c>
      <c r="K2367" t="s">
        <v>34</v>
      </c>
      <c r="L2367" t="s">
        <v>34</v>
      </c>
      <c r="M2367" t="s">
        <v>34</v>
      </c>
      <c r="N2367" t="s">
        <v>34</v>
      </c>
      <c r="O2367" t="s">
        <v>34</v>
      </c>
      <c r="P2367" t="s">
        <v>34</v>
      </c>
    </row>
    <row r="2368" spans="1:16" x14ac:dyDescent="0.3">
      <c r="A2368">
        <v>42543</v>
      </c>
      <c r="B2368">
        <v>2016</v>
      </c>
      <c r="C2368">
        <v>6</v>
      </c>
      <c r="D2368">
        <v>24</v>
      </c>
      <c r="E2368">
        <v>9.9479170000000003</v>
      </c>
      <c r="F2368">
        <v>14.508333</v>
      </c>
      <c r="G2368">
        <v>12.686458</v>
      </c>
      <c r="H2368">
        <v>8.8781250000000007</v>
      </c>
      <c r="I2368">
        <v>11.744792</v>
      </c>
      <c r="J2368">
        <v>14.828125</v>
      </c>
      <c r="K2368" t="s">
        <v>34</v>
      </c>
      <c r="L2368" t="s">
        <v>34</v>
      </c>
      <c r="M2368" t="s">
        <v>34</v>
      </c>
      <c r="N2368" t="s">
        <v>34</v>
      </c>
      <c r="O2368" t="s">
        <v>34</v>
      </c>
      <c r="P2368" t="s">
        <v>34</v>
      </c>
    </row>
    <row r="2369" spans="1:16" x14ac:dyDescent="0.3">
      <c r="A2369">
        <v>42544</v>
      </c>
      <c r="B2369">
        <v>2016</v>
      </c>
      <c r="C2369">
        <v>6</v>
      </c>
      <c r="D2369">
        <v>25</v>
      </c>
      <c r="E2369">
        <v>10.061458</v>
      </c>
      <c r="F2369">
        <v>14.711458</v>
      </c>
      <c r="G2369">
        <v>12.533333000000001</v>
      </c>
      <c r="H2369">
        <v>9.0677079999999997</v>
      </c>
      <c r="I2369">
        <v>12.125</v>
      </c>
      <c r="J2369">
        <v>15.085417</v>
      </c>
      <c r="K2369" t="s">
        <v>34</v>
      </c>
      <c r="L2369" t="s">
        <v>34</v>
      </c>
      <c r="M2369" t="s">
        <v>34</v>
      </c>
      <c r="N2369" t="s">
        <v>34</v>
      </c>
      <c r="O2369" t="s">
        <v>34</v>
      </c>
      <c r="P2369" t="s">
        <v>34</v>
      </c>
    </row>
    <row r="2370" spans="1:16" x14ac:dyDescent="0.3">
      <c r="A2370">
        <v>42545</v>
      </c>
      <c r="B2370">
        <v>2016</v>
      </c>
      <c r="C2370">
        <v>6</v>
      </c>
      <c r="D2370">
        <v>26</v>
      </c>
      <c r="E2370">
        <v>10.94375</v>
      </c>
      <c r="F2370">
        <v>14.813542</v>
      </c>
      <c r="G2370">
        <v>14.182292</v>
      </c>
      <c r="H2370">
        <v>9.1374999999999993</v>
      </c>
      <c r="I2370">
        <v>13.134375</v>
      </c>
      <c r="J2370">
        <v>16.136458000000001</v>
      </c>
      <c r="K2370" t="s">
        <v>34</v>
      </c>
      <c r="L2370" t="s">
        <v>34</v>
      </c>
      <c r="M2370" t="s">
        <v>34</v>
      </c>
      <c r="N2370" t="s">
        <v>34</v>
      </c>
      <c r="O2370" t="s">
        <v>34</v>
      </c>
      <c r="P2370" t="s">
        <v>34</v>
      </c>
    </row>
    <row r="2371" spans="1:16" x14ac:dyDescent="0.3">
      <c r="A2371">
        <v>42546</v>
      </c>
      <c r="B2371">
        <v>2016</v>
      </c>
      <c r="C2371">
        <v>6</v>
      </c>
      <c r="D2371">
        <v>27</v>
      </c>
      <c r="E2371">
        <v>11.472917000000001</v>
      </c>
      <c r="F2371">
        <v>15.125</v>
      </c>
      <c r="G2371">
        <v>15.510417</v>
      </c>
      <c r="H2371">
        <v>9.2156249999999993</v>
      </c>
      <c r="I2371">
        <v>13.620832999999999</v>
      </c>
      <c r="J2371">
        <v>17.358332999999998</v>
      </c>
      <c r="K2371" t="s">
        <v>34</v>
      </c>
      <c r="L2371" t="s">
        <v>34</v>
      </c>
      <c r="M2371" t="s">
        <v>34</v>
      </c>
      <c r="N2371" t="s">
        <v>34</v>
      </c>
      <c r="O2371" t="s">
        <v>34</v>
      </c>
      <c r="P2371" t="s">
        <v>34</v>
      </c>
    </row>
    <row r="2372" spans="1:16" x14ac:dyDescent="0.3">
      <c r="A2372">
        <v>42547</v>
      </c>
      <c r="B2372">
        <v>2016</v>
      </c>
      <c r="C2372">
        <v>6</v>
      </c>
      <c r="D2372">
        <v>28</v>
      </c>
      <c r="E2372">
        <v>11.578125</v>
      </c>
      <c r="F2372">
        <v>15.335417</v>
      </c>
      <c r="G2372">
        <v>16.010417</v>
      </c>
      <c r="H2372">
        <v>9.2468749999999993</v>
      </c>
      <c r="I2372">
        <v>13.752083000000001</v>
      </c>
      <c r="J2372">
        <v>17.709375000000001</v>
      </c>
      <c r="K2372" t="s">
        <v>34</v>
      </c>
      <c r="L2372" t="s">
        <v>34</v>
      </c>
      <c r="M2372" t="s">
        <v>34</v>
      </c>
      <c r="N2372" t="s">
        <v>34</v>
      </c>
      <c r="O2372" t="s">
        <v>34</v>
      </c>
      <c r="P2372" t="s">
        <v>34</v>
      </c>
    </row>
    <row r="2373" spans="1:16" x14ac:dyDescent="0.3">
      <c r="A2373">
        <v>42548</v>
      </c>
      <c r="B2373">
        <v>2016</v>
      </c>
      <c r="C2373">
        <v>6</v>
      </c>
      <c r="D2373">
        <v>29</v>
      </c>
      <c r="E2373">
        <v>11.451041999999999</v>
      </c>
      <c r="F2373">
        <v>15.564583000000001</v>
      </c>
      <c r="G2373">
        <v>15.788542</v>
      </c>
      <c r="H2373">
        <v>9.248958</v>
      </c>
      <c r="I2373">
        <v>13.557292</v>
      </c>
      <c r="J2373">
        <v>17.553125000000001</v>
      </c>
      <c r="K2373" t="s">
        <v>34</v>
      </c>
      <c r="L2373" t="s">
        <v>34</v>
      </c>
      <c r="M2373" t="s">
        <v>34</v>
      </c>
      <c r="N2373" t="s">
        <v>34</v>
      </c>
      <c r="O2373" t="s">
        <v>34</v>
      </c>
      <c r="P2373" t="s">
        <v>34</v>
      </c>
    </row>
    <row r="2374" spans="1:16" x14ac:dyDescent="0.3">
      <c r="A2374">
        <v>42549</v>
      </c>
      <c r="B2374">
        <v>2016</v>
      </c>
      <c r="C2374">
        <v>6</v>
      </c>
      <c r="D2374">
        <v>30</v>
      </c>
      <c r="E2374">
        <v>11.4</v>
      </c>
      <c r="F2374">
        <v>15.611458000000001</v>
      </c>
      <c r="G2374">
        <v>15.698957999999999</v>
      </c>
      <c r="H2374">
        <v>9.2697920000000007</v>
      </c>
      <c r="I2374">
        <v>13.574999999999999</v>
      </c>
      <c r="J2374">
        <v>17.380208</v>
      </c>
      <c r="K2374" t="s">
        <v>34</v>
      </c>
      <c r="L2374" t="s">
        <v>34</v>
      </c>
      <c r="M2374" t="s">
        <v>34</v>
      </c>
      <c r="N2374" t="s">
        <v>34</v>
      </c>
      <c r="O2374" t="s">
        <v>34</v>
      </c>
      <c r="P2374" t="s">
        <v>34</v>
      </c>
    </row>
    <row r="2375" spans="1:16" x14ac:dyDescent="0.3">
      <c r="A2375">
        <v>42550</v>
      </c>
      <c r="B2375">
        <v>2016</v>
      </c>
      <c r="C2375">
        <v>7</v>
      </c>
      <c r="D2375">
        <v>1</v>
      </c>
      <c r="E2375">
        <v>11.088542</v>
      </c>
      <c r="F2375">
        <v>16.013542000000001</v>
      </c>
      <c r="G2375">
        <v>15.3</v>
      </c>
      <c r="H2375">
        <v>9.2406249999999996</v>
      </c>
      <c r="I2375">
        <v>13.255208</v>
      </c>
      <c r="J2375">
        <v>17.217707999999998</v>
      </c>
      <c r="K2375" t="s">
        <v>34</v>
      </c>
      <c r="L2375" t="s">
        <v>34</v>
      </c>
      <c r="M2375" t="s">
        <v>34</v>
      </c>
      <c r="N2375" t="s">
        <v>34</v>
      </c>
      <c r="O2375" t="s">
        <v>34</v>
      </c>
      <c r="P2375" t="s">
        <v>34</v>
      </c>
    </row>
    <row r="2376" spans="1:16" x14ac:dyDescent="0.3">
      <c r="A2376">
        <v>42551</v>
      </c>
      <c r="B2376">
        <v>2016</v>
      </c>
      <c r="C2376">
        <v>7</v>
      </c>
      <c r="D2376">
        <v>2</v>
      </c>
      <c r="E2376">
        <v>11.543749999999999</v>
      </c>
      <c r="F2376">
        <v>16.146875000000001</v>
      </c>
      <c r="G2376">
        <v>15.858333</v>
      </c>
      <c r="H2376">
        <v>9.3791670000000007</v>
      </c>
      <c r="I2376">
        <v>13.773958</v>
      </c>
      <c r="J2376">
        <v>17.389582999999998</v>
      </c>
      <c r="K2376" t="s">
        <v>34</v>
      </c>
      <c r="L2376" t="s">
        <v>34</v>
      </c>
      <c r="M2376" t="s">
        <v>34</v>
      </c>
      <c r="N2376" t="s">
        <v>34</v>
      </c>
      <c r="O2376" t="s">
        <v>34</v>
      </c>
      <c r="P2376" t="s">
        <v>34</v>
      </c>
    </row>
    <row r="2377" spans="1:16" x14ac:dyDescent="0.3">
      <c r="A2377">
        <v>42552</v>
      </c>
      <c r="B2377">
        <v>2016</v>
      </c>
      <c r="C2377">
        <v>7</v>
      </c>
      <c r="D2377">
        <v>3</v>
      </c>
      <c r="E2377">
        <v>11.596875000000001</v>
      </c>
      <c r="F2377">
        <v>16.039583</v>
      </c>
      <c r="G2377">
        <v>16.158332999999999</v>
      </c>
      <c r="H2377">
        <v>9.3572919999999993</v>
      </c>
      <c r="I2377">
        <v>13.882292</v>
      </c>
      <c r="J2377">
        <v>17.784375000000001</v>
      </c>
      <c r="K2377" t="s">
        <v>34</v>
      </c>
      <c r="L2377" t="s">
        <v>34</v>
      </c>
      <c r="M2377" t="s">
        <v>34</v>
      </c>
      <c r="N2377" t="s">
        <v>34</v>
      </c>
      <c r="O2377" t="s">
        <v>34</v>
      </c>
      <c r="P2377" t="s">
        <v>34</v>
      </c>
    </row>
    <row r="2378" spans="1:16" x14ac:dyDescent="0.3">
      <c r="A2378">
        <v>42553</v>
      </c>
      <c r="B2378">
        <v>2016</v>
      </c>
      <c r="C2378">
        <v>7</v>
      </c>
      <c r="D2378">
        <v>4</v>
      </c>
      <c r="E2378">
        <v>11.088542</v>
      </c>
      <c r="F2378">
        <v>16.420832999999998</v>
      </c>
      <c r="G2378">
        <v>15.478125</v>
      </c>
      <c r="H2378">
        <v>9.3635420000000007</v>
      </c>
      <c r="I2378">
        <v>13.402082999999999</v>
      </c>
      <c r="J2378">
        <v>17.461458</v>
      </c>
      <c r="K2378" t="s">
        <v>34</v>
      </c>
      <c r="L2378" t="s">
        <v>34</v>
      </c>
      <c r="M2378" t="s">
        <v>34</v>
      </c>
      <c r="N2378" t="s">
        <v>34</v>
      </c>
      <c r="O2378" t="s">
        <v>34</v>
      </c>
      <c r="P2378" t="s">
        <v>34</v>
      </c>
    </row>
    <row r="2379" spans="1:16" x14ac:dyDescent="0.3">
      <c r="A2379">
        <v>42554</v>
      </c>
      <c r="B2379">
        <v>2016</v>
      </c>
      <c r="C2379">
        <v>7</v>
      </c>
      <c r="D2379">
        <v>5</v>
      </c>
      <c r="E2379">
        <v>10.730207999999999</v>
      </c>
      <c r="F2379">
        <v>16.434374999999999</v>
      </c>
      <c r="G2379">
        <v>14.94375</v>
      </c>
      <c r="H2379">
        <v>9.4625000000000004</v>
      </c>
      <c r="I2379">
        <v>13.223958</v>
      </c>
      <c r="J2379">
        <v>16.941666999999999</v>
      </c>
      <c r="K2379" t="s">
        <v>34</v>
      </c>
      <c r="L2379" t="s">
        <v>34</v>
      </c>
      <c r="M2379" t="s">
        <v>34</v>
      </c>
      <c r="N2379" t="s">
        <v>34</v>
      </c>
      <c r="O2379" t="s">
        <v>34</v>
      </c>
      <c r="P2379" t="s">
        <v>34</v>
      </c>
    </row>
    <row r="2380" spans="1:16" x14ac:dyDescent="0.3">
      <c r="A2380">
        <v>42555</v>
      </c>
      <c r="B2380">
        <v>2016</v>
      </c>
      <c r="C2380">
        <v>7</v>
      </c>
      <c r="D2380">
        <v>6</v>
      </c>
      <c r="E2380">
        <v>10.639583</v>
      </c>
      <c r="F2380">
        <v>16.116667</v>
      </c>
      <c r="G2380">
        <v>14.716666999999999</v>
      </c>
      <c r="H2380">
        <v>9.4572920000000007</v>
      </c>
      <c r="I2380">
        <v>13.188542</v>
      </c>
      <c r="J2380">
        <v>16.997917000000001</v>
      </c>
      <c r="K2380" t="s">
        <v>34</v>
      </c>
      <c r="L2380" t="s">
        <v>34</v>
      </c>
      <c r="M2380" t="s">
        <v>34</v>
      </c>
      <c r="N2380" t="s">
        <v>34</v>
      </c>
      <c r="O2380" t="s">
        <v>34</v>
      </c>
      <c r="P2380" t="s">
        <v>34</v>
      </c>
    </row>
    <row r="2381" spans="1:16" x14ac:dyDescent="0.3">
      <c r="A2381">
        <v>42556</v>
      </c>
      <c r="B2381">
        <v>2016</v>
      </c>
      <c r="C2381">
        <v>7</v>
      </c>
      <c r="D2381">
        <v>7</v>
      </c>
      <c r="E2381">
        <v>10.520833</v>
      </c>
      <c r="F2381">
        <v>15.991667</v>
      </c>
      <c r="G2381">
        <v>14.840624999999999</v>
      </c>
      <c r="H2381">
        <v>9.4416670000000007</v>
      </c>
      <c r="I2381">
        <v>12.935416999999999</v>
      </c>
      <c r="J2381">
        <v>16.546875</v>
      </c>
      <c r="K2381" t="s">
        <v>34</v>
      </c>
      <c r="L2381" t="s">
        <v>34</v>
      </c>
      <c r="M2381" t="s">
        <v>34</v>
      </c>
      <c r="N2381" t="s">
        <v>34</v>
      </c>
      <c r="O2381" t="s">
        <v>34</v>
      </c>
      <c r="P2381" t="s">
        <v>34</v>
      </c>
    </row>
    <row r="2382" spans="1:16" x14ac:dyDescent="0.3">
      <c r="A2382">
        <v>42557</v>
      </c>
      <c r="B2382">
        <v>2016</v>
      </c>
      <c r="C2382">
        <v>7</v>
      </c>
      <c r="D2382">
        <v>8</v>
      </c>
      <c r="E2382">
        <v>10.107291999999999</v>
      </c>
      <c r="F2382">
        <v>15.738542000000001</v>
      </c>
      <c r="G2382">
        <v>14.736458000000001</v>
      </c>
      <c r="H2382">
        <v>9.3302080000000007</v>
      </c>
      <c r="I2382">
        <v>12.134375</v>
      </c>
      <c r="J2382">
        <v>15.494792</v>
      </c>
      <c r="K2382" t="s">
        <v>34</v>
      </c>
      <c r="L2382" t="s">
        <v>34</v>
      </c>
      <c r="M2382" t="s">
        <v>34</v>
      </c>
      <c r="N2382" t="s">
        <v>34</v>
      </c>
      <c r="O2382" t="s">
        <v>34</v>
      </c>
      <c r="P2382" t="s">
        <v>34</v>
      </c>
    </row>
    <row r="2383" spans="1:16" x14ac:dyDescent="0.3">
      <c r="A2383">
        <v>42558</v>
      </c>
      <c r="B2383">
        <v>2016</v>
      </c>
      <c r="C2383">
        <v>7</v>
      </c>
      <c r="D2383">
        <v>9</v>
      </c>
      <c r="E2383">
        <v>10.168749999999999</v>
      </c>
      <c r="F2383">
        <v>15.675000000000001</v>
      </c>
      <c r="G2383">
        <v>14.415625</v>
      </c>
      <c r="H2383">
        <v>9.4322920000000003</v>
      </c>
      <c r="I2383">
        <v>12.414583</v>
      </c>
      <c r="J2383">
        <v>14.769792000000001</v>
      </c>
      <c r="K2383" t="s">
        <v>34</v>
      </c>
      <c r="L2383" t="s">
        <v>34</v>
      </c>
      <c r="M2383" t="s">
        <v>34</v>
      </c>
      <c r="N2383" t="s">
        <v>34</v>
      </c>
      <c r="O2383" t="s">
        <v>34</v>
      </c>
      <c r="P2383" t="s">
        <v>34</v>
      </c>
    </row>
    <row r="2384" spans="1:16" x14ac:dyDescent="0.3">
      <c r="A2384">
        <v>42559</v>
      </c>
      <c r="B2384">
        <v>2016</v>
      </c>
      <c r="C2384">
        <v>7</v>
      </c>
      <c r="D2384">
        <v>10</v>
      </c>
      <c r="E2384">
        <v>9.485417</v>
      </c>
      <c r="F2384">
        <v>15.542707999999999</v>
      </c>
      <c r="G2384">
        <v>13.189583000000001</v>
      </c>
      <c r="H2384">
        <v>9.2072920000000007</v>
      </c>
      <c r="I2384">
        <v>11.509375</v>
      </c>
      <c r="J2384">
        <v>14.290625</v>
      </c>
      <c r="K2384" t="s">
        <v>34</v>
      </c>
      <c r="L2384" t="s">
        <v>34</v>
      </c>
      <c r="M2384" t="s">
        <v>34</v>
      </c>
      <c r="N2384" t="s">
        <v>34</v>
      </c>
      <c r="O2384" t="s">
        <v>34</v>
      </c>
      <c r="P2384" t="s">
        <v>34</v>
      </c>
    </row>
    <row r="2385" spans="1:16" x14ac:dyDescent="0.3">
      <c r="A2385">
        <v>42560</v>
      </c>
      <c r="B2385">
        <v>2016</v>
      </c>
      <c r="C2385">
        <v>7</v>
      </c>
      <c r="D2385">
        <v>11</v>
      </c>
      <c r="E2385">
        <v>10.470833000000001</v>
      </c>
      <c r="F2385">
        <v>15.453125</v>
      </c>
      <c r="G2385">
        <v>13.376042</v>
      </c>
      <c r="H2385">
        <v>9.5291669999999993</v>
      </c>
      <c r="I2385">
        <v>12.640625</v>
      </c>
      <c r="J2385">
        <v>14.68125</v>
      </c>
      <c r="K2385" t="s">
        <v>34</v>
      </c>
      <c r="L2385" t="s">
        <v>34</v>
      </c>
      <c r="M2385" t="s">
        <v>34</v>
      </c>
      <c r="N2385" t="s">
        <v>34</v>
      </c>
      <c r="O2385" t="s">
        <v>34</v>
      </c>
      <c r="P2385" t="s">
        <v>34</v>
      </c>
    </row>
    <row r="2386" spans="1:16" x14ac:dyDescent="0.3">
      <c r="A2386">
        <v>42561</v>
      </c>
      <c r="B2386">
        <v>2016</v>
      </c>
      <c r="C2386">
        <v>7</v>
      </c>
      <c r="D2386">
        <v>12</v>
      </c>
      <c r="E2386">
        <v>10.497916999999999</v>
      </c>
      <c r="F2386">
        <v>15.526042</v>
      </c>
      <c r="G2386">
        <v>13.885417</v>
      </c>
      <c r="H2386">
        <v>9.5406250000000004</v>
      </c>
      <c r="I2386">
        <v>12.972917000000001</v>
      </c>
      <c r="J2386">
        <v>16.060417000000001</v>
      </c>
      <c r="K2386" t="s">
        <v>34</v>
      </c>
      <c r="L2386" t="s">
        <v>34</v>
      </c>
      <c r="M2386" t="s">
        <v>34</v>
      </c>
      <c r="N2386" t="s">
        <v>34</v>
      </c>
      <c r="O2386" t="s">
        <v>34</v>
      </c>
      <c r="P2386" t="s">
        <v>34</v>
      </c>
    </row>
    <row r="2387" spans="1:16" x14ac:dyDescent="0.3">
      <c r="A2387">
        <v>42562</v>
      </c>
      <c r="B2387">
        <v>2016</v>
      </c>
      <c r="C2387">
        <v>7</v>
      </c>
      <c r="D2387">
        <v>13</v>
      </c>
      <c r="E2387">
        <v>10.585417</v>
      </c>
      <c r="F2387">
        <v>15.782292</v>
      </c>
      <c r="G2387">
        <v>13.921875</v>
      </c>
      <c r="H2387">
        <v>9.6187500000000004</v>
      </c>
      <c r="I2387">
        <v>13.203125</v>
      </c>
      <c r="J2387">
        <v>16.598958</v>
      </c>
      <c r="K2387" t="s">
        <v>34</v>
      </c>
      <c r="L2387" t="s">
        <v>34</v>
      </c>
      <c r="M2387" t="s">
        <v>34</v>
      </c>
      <c r="N2387" t="s">
        <v>34</v>
      </c>
      <c r="O2387" t="s">
        <v>34</v>
      </c>
      <c r="P2387" t="s">
        <v>34</v>
      </c>
    </row>
    <row r="2388" spans="1:16" x14ac:dyDescent="0.3">
      <c r="A2388">
        <v>42563</v>
      </c>
      <c r="B2388">
        <v>2016</v>
      </c>
      <c r="C2388">
        <v>7</v>
      </c>
      <c r="D2388">
        <v>14</v>
      </c>
      <c r="E2388">
        <v>11.082292000000001</v>
      </c>
      <c r="F2388">
        <v>16.065625000000001</v>
      </c>
      <c r="G2388">
        <v>14.845833000000001</v>
      </c>
      <c r="H2388">
        <v>9.6312499999999996</v>
      </c>
      <c r="I2388">
        <v>13.652082999999999</v>
      </c>
      <c r="J2388">
        <v>17.042708000000001</v>
      </c>
      <c r="K2388" t="s">
        <v>34</v>
      </c>
      <c r="L2388" t="s">
        <v>34</v>
      </c>
      <c r="M2388" t="s">
        <v>34</v>
      </c>
      <c r="N2388" t="s">
        <v>34</v>
      </c>
      <c r="O2388" t="s">
        <v>34</v>
      </c>
      <c r="P2388" t="s">
        <v>34</v>
      </c>
    </row>
    <row r="2389" spans="1:16" x14ac:dyDescent="0.3">
      <c r="A2389">
        <v>42564</v>
      </c>
      <c r="B2389">
        <v>2016</v>
      </c>
      <c r="C2389">
        <v>7</v>
      </c>
      <c r="D2389">
        <v>15</v>
      </c>
      <c r="E2389">
        <v>10.876042</v>
      </c>
      <c r="F2389">
        <v>16.032292000000002</v>
      </c>
      <c r="G2389">
        <v>14.948957999999999</v>
      </c>
      <c r="H2389">
        <v>9.27</v>
      </c>
      <c r="I2389">
        <v>13.416667</v>
      </c>
      <c r="J2389">
        <v>17.307292</v>
      </c>
      <c r="K2389" t="s">
        <v>34</v>
      </c>
      <c r="L2389" t="s">
        <v>34</v>
      </c>
      <c r="M2389" t="s">
        <v>34</v>
      </c>
      <c r="N2389" t="s">
        <v>34</v>
      </c>
      <c r="O2389" t="s">
        <v>34</v>
      </c>
      <c r="P2389" t="s">
        <v>34</v>
      </c>
    </row>
    <row r="2390" spans="1:16" x14ac:dyDescent="0.3">
      <c r="A2390">
        <v>42565</v>
      </c>
      <c r="B2390">
        <v>2016</v>
      </c>
      <c r="C2390">
        <v>7</v>
      </c>
      <c r="D2390">
        <v>16</v>
      </c>
      <c r="E2390">
        <v>10.672917</v>
      </c>
      <c r="F2390">
        <v>16.140625</v>
      </c>
      <c r="G2390">
        <v>14.717708</v>
      </c>
      <c r="H2390">
        <v>9.3312500000000007</v>
      </c>
      <c r="I2390">
        <v>12.911458</v>
      </c>
      <c r="J2390">
        <v>16.447917</v>
      </c>
      <c r="K2390" t="s">
        <v>34</v>
      </c>
      <c r="L2390" t="s">
        <v>34</v>
      </c>
      <c r="M2390" t="s">
        <v>34</v>
      </c>
      <c r="N2390" t="s">
        <v>34</v>
      </c>
      <c r="O2390" t="s">
        <v>34</v>
      </c>
      <c r="P2390" t="s">
        <v>34</v>
      </c>
    </row>
    <row r="2391" spans="1:16" x14ac:dyDescent="0.3">
      <c r="A2391">
        <v>42566</v>
      </c>
      <c r="B2391">
        <v>2016</v>
      </c>
      <c r="C2391">
        <v>7</v>
      </c>
      <c r="D2391">
        <v>17</v>
      </c>
      <c r="E2391">
        <v>10.994792</v>
      </c>
      <c r="F2391">
        <v>16.038542</v>
      </c>
      <c r="G2391">
        <v>15.143750000000001</v>
      </c>
      <c r="H2391">
        <v>9.3854170000000003</v>
      </c>
      <c r="I2391">
        <v>12.748958</v>
      </c>
      <c r="J2391">
        <v>15.402082999999999</v>
      </c>
      <c r="K2391" t="s">
        <v>34</v>
      </c>
      <c r="L2391" t="s">
        <v>34</v>
      </c>
      <c r="M2391" t="s">
        <v>34</v>
      </c>
      <c r="N2391" t="s">
        <v>34</v>
      </c>
      <c r="O2391" t="s">
        <v>34</v>
      </c>
      <c r="P2391" t="s">
        <v>34</v>
      </c>
    </row>
    <row r="2392" spans="1:16" x14ac:dyDescent="0.3">
      <c r="A2392">
        <v>42567</v>
      </c>
      <c r="B2392">
        <v>2016</v>
      </c>
      <c r="C2392">
        <v>7</v>
      </c>
      <c r="D2392">
        <v>18</v>
      </c>
      <c r="E2392">
        <v>10.668749999999999</v>
      </c>
      <c r="F2392">
        <v>16.140625</v>
      </c>
      <c r="G2392">
        <v>15.358333</v>
      </c>
      <c r="H2392">
        <v>9.407292</v>
      </c>
      <c r="I2392">
        <v>12.675000000000001</v>
      </c>
      <c r="J2392">
        <v>15.082292000000001</v>
      </c>
      <c r="K2392" t="s">
        <v>34</v>
      </c>
      <c r="L2392" t="s">
        <v>34</v>
      </c>
      <c r="M2392" t="s">
        <v>34</v>
      </c>
      <c r="N2392" t="s">
        <v>34</v>
      </c>
      <c r="O2392" t="s">
        <v>34</v>
      </c>
      <c r="P2392" t="s">
        <v>34</v>
      </c>
    </row>
    <row r="2393" spans="1:16" x14ac:dyDescent="0.3">
      <c r="A2393">
        <v>42568</v>
      </c>
      <c r="B2393">
        <v>2016</v>
      </c>
      <c r="C2393">
        <v>7</v>
      </c>
      <c r="D2393">
        <v>19</v>
      </c>
      <c r="E2393">
        <v>11.063542</v>
      </c>
      <c r="F2393">
        <v>15.897917</v>
      </c>
      <c r="G2393">
        <v>15.417707999999999</v>
      </c>
      <c r="H2393">
        <v>9.453125</v>
      </c>
      <c r="I2393">
        <v>12.923958000000001</v>
      </c>
      <c r="J2393">
        <v>15.489583</v>
      </c>
      <c r="K2393" t="s">
        <v>34</v>
      </c>
      <c r="L2393" t="s">
        <v>34</v>
      </c>
      <c r="M2393" t="s">
        <v>34</v>
      </c>
      <c r="N2393" t="s">
        <v>34</v>
      </c>
      <c r="O2393" t="s">
        <v>34</v>
      </c>
      <c r="P2393" t="s">
        <v>34</v>
      </c>
    </row>
    <row r="2394" spans="1:16" x14ac:dyDescent="0.3">
      <c r="A2394">
        <v>42569</v>
      </c>
      <c r="B2394">
        <v>2016</v>
      </c>
      <c r="C2394">
        <v>7</v>
      </c>
      <c r="D2394">
        <v>20</v>
      </c>
      <c r="E2394">
        <v>10.7875</v>
      </c>
      <c r="F2394">
        <v>16.215624999999999</v>
      </c>
      <c r="G2394">
        <v>15.220833000000001</v>
      </c>
      <c r="H2394">
        <v>9.4906249999999996</v>
      </c>
      <c r="I2394">
        <v>13.116667</v>
      </c>
      <c r="J2394">
        <v>16.217707999999998</v>
      </c>
      <c r="K2394" t="s">
        <v>34</v>
      </c>
      <c r="L2394" t="s">
        <v>34</v>
      </c>
      <c r="M2394" t="s">
        <v>34</v>
      </c>
      <c r="N2394" t="s">
        <v>34</v>
      </c>
      <c r="O2394" t="s">
        <v>34</v>
      </c>
      <c r="P2394" t="s">
        <v>34</v>
      </c>
    </row>
    <row r="2395" spans="1:16" x14ac:dyDescent="0.3">
      <c r="A2395">
        <v>42570</v>
      </c>
      <c r="B2395">
        <v>2016</v>
      </c>
      <c r="C2395">
        <v>7</v>
      </c>
      <c r="D2395">
        <v>21</v>
      </c>
      <c r="E2395">
        <v>11.192708</v>
      </c>
      <c r="F2395">
        <v>16.416667</v>
      </c>
      <c r="G2395">
        <v>15.785417000000001</v>
      </c>
      <c r="H2395">
        <v>9.579167</v>
      </c>
      <c r="I2395">
        <v>13.507292</v>
      </c>
      <c r="J2395">
        <v>16.658332999999999</v>
      </c>
      <c r="K2395" t="s">
        <v>34</v>
      </c>
      <c r="L2395" t="s">
        <v>34</v>
      </c>
      <c r="M2395" t="s">
        <v>34</v>
      </c>
      <c r="N2395" t="s">
        <v>34</v>
      </c>
      <c r="O2395" t="s">
        <v>34</v>
      </c>
      <c r="P2395" t="s">
        <v>34</v>
      </c>
    </row>
    <row r="2396" spans="1:16" x14ac:dyDescent="0.3">
      <c r="A2396">
        <v>42571</v>
      </c>
      <c r="B2396">
        <v>2016</v>
      </c>
      <c r="C2396">
        <v>7</v>
      </c>
      <c r="D2396">
        <v>22</v>
      </c>
      <c r="E2396">
        <v>11.351042</v>
      </c>
      <c r="F2396">
        <v>16.040624999999999</v>
      </c>
      <c r="G2396">
        <v>16.301041999999999</v>
      </c>
      <c r="H2396">
        <v>9.6364579999999993</v>
      </c>
      <c r="I2396">
        <v>13.545833</v>
      </c>
      <c r="J2396">
        <v>16.981249999999999</v>
      </c>
      <c r="K2396" t="s">
        <v>34</v>
      </c>
      <c r="L2396" t="s">
        <v>34</v>
      </c>
      <c r="M2396" t="s">
        <v>34</v>
      </c>
      <c r="N2396" t="s">
        <v>34</v>
      </c>
      <c r="O2396" t="s">
        <v>34</v>
      </c>
      <c r="P2396" t="s">
        <v>34</v>
      </c>
    </row>
    <row r="2397" spans="1:16" x14ac:dyDescent="0.3">
      <c r="A2397">
        <v>42572</v>
      </c>
      <c r="B2397">
        <v>2016</v>
      </c>
      <c r="C2397">
        <v>7</v>
      </c>
      <c r="D2397">
        <v>23</v>
      </c>
      <c r="E2397">
        <v>10.940625000000001</v>
      </c>
      <c r="F2397">
        <v>16.404167000000001</v>
      </c>
      <c r="G2397">
        <v>15.717708</v>
      </c>
      <c r="H2397">
        <v>9.6687499999999993</v>
      </c>
      <c r="I2397">
        <v>13.285417000000001</v>
      </c>
      <c r="J2397">
        <v>16.862500000000001</v>
      </c>
      <c r="K2397" t="s">
        <v>34</v>
      </c>
      <c r="L2397" t="s">
        <v>34</v>
      </c>
      <c r="M2397" t="s">
        <v>34</v>
      </c>
      <c r="N2397" t="s">
        <v>34</v>
      </c>
      <c r="O2397" t="s">
        <v>34</v>
      </c>
      <c r="P2397" t="s">
        <v>34</v>
      </c>
    </row>
    <row r="2398" spans="1:16" x14ac:dyDescent="0.3">
      <c r="A2398">
        <v>42573</v>
      </c>
      <c r="B2398">
        <v>2016</v>
      </c>
      <c r="C2398">
        <v>7</v>
      </c>
      <c r="D2398">
        <v>24</v>
      </c>
      <c r="E2398">
        <v>11.208333</v>
      </c>
      <c r="F2398">
        <v>16.619792</v>
      </c>
      <c r="G2398">
        <v>15.975</v>
      </c>
      <c r="H2398">
        <v>9.7541670000000007</v>
      </c>
      <c r="I2398">
        <v>13.546875</v>
      </c>
      <c r="J2398">
        <v>16.821874999999999</v>
      </c>
      <c r="K2398" t="s">
        <v>34</v>
      </c>
      <c r="L2398" t="s">
        <v>34</v>
      </c>
      <c r="M2398" t="s">
        <v>34</v>
      </c>
      <c r="N2398" t="s">
        <v>34</v>
      </c>
      <c r="O2398" t="s">
        <v>34</v>
      </c>
      <c r="P2398" t="s">
        <v>34</v>
      </c>
    </row>
    <row r="2399" spans="1:16" x14ac:dyDescent="0.3">
      <c r="A2399">
        <v>42574</v>
      </c>
      <c r="B2399">
        <v>2016</v>
      </c>
      <c r="C2399">
        <v>7</v>
      </c>
      <c r="D2399">
        <v>25</v>
      </c>
      <c r="E2399">
        <v>11.637499999999999</v>
      </c>
      <c r="F2399">
        <v>17.136458000000001</v>
      </c>
      <c r="G2399">
        <v>16.863541999999999</v>
      </c>
      <c r="H2399">
        <v>9.8645829999999997</v>
      </c>
      <c r="I2399">
        <v>14.009375</v>
      </c>
      <c r="J2399">
        <v>17.322917</v>
      </c>
      <c r="K2399" t="s">
        <v>34</v>
      </c>
      <c r="L2399" t="s">
        <v>34</v>
      </c>
      <c r="M2399" t="s">
        <v>34</v>
      </c>
      <c r="N2399" t="s">
        <v>34</v>
      </c>
      <c r="O2399" t="s">
        <v>34</v>
      </c>
      <c r="P2399" t="s">
        <v>34</v>
      </c>
    </row>
    <row r="2400" spans="1:16" x14ac:dyDescent="0.3">
      <c r="A2400">
        <v>42575</v>
      </c>
      <c r="B2400">
        <v>2016</v>
      </c>
      <c r="C2400">
        <v>7</v>
      </c>
      <c r="D2400">
        <v>26</v>
      </c>
      <c r="E2400">
        <v>11.720833000000001</v>
      </c>
      <c r="F2400">
        <v>17.432292</v>
      </c>
      <c r="G2400">
        <v>17.261458000000001</v>
      </c>
      <c r="H2400">
        <v>9.9572920000000007</v>
      </c>
      <c r="I2400">
        <v>14.15625</v>
      </c>
      <c r="J2400">
        <v>17.888542000000001</v>
      </c>
      <c r="K2400" t="s">
        <v>34</v>
      </c>
      <c r="L2400" t="s">
        <v>34</v>
      </c>
      <c r="M2400" t="s">
        <v>34</v>
      </c>
      <c r="N2400" t="s">
        <v>34</v>
      </c>
      <c r="O2400" t="s">
        <v>34</v>
      </c>
      <c r="P2400" t="s">
        <v>34</v>
      </c>
    </row>
    <row r="2401" spans="1:16" x14ac:dyDescent="0.3">
      <c r="A2401">
        <v>42576</v>
      </c>
      <c r="B2401">
        <v>2016</v>
      </c>
      <c r="C2401">
        <v>7</v>
      </c>
      <c r="D2401">
        <v>27</v>
      </c>
      <c r="E2401">
        <v>11.669791999999999</v>
      </c>
      <c r="F2401">
        <v>17.423957999999999</v>
      </c>
      <c r="G2401">
        <v>17.207291999999999</v>
      </c>
      <c r="H2401">
        <v>10.043749999999999</v>
      </c>
      <c r="I2401">
        <v>14.061458</v>
      </c>
      <c r="J2401">
        <v>17.959375000000001</v>
      </c>
      <c r="K2401" t="s">
        <v>34</v>
      </c>
      <c r="L2401" t="s">
        <v>34</v>
      </c>
      <c r="M2401" t="s">
        <v>34</v>
      </c>
      <c r="N2401" t="s">
        <v>34</v>
      </c>
      <c r="O2401" t="s">
        <v>34</v>
      </c>
      <c r="P2401" t="s">
        <v>34</v>
      </c>
    </row>
    <row r="2402" spans="1:16" x14ac:dyDescent="0.3">
      <c r="A2402">
        <v>42577</v>
      </c>
      <c r="B2402">
        <v>2016</v>
      </c>
      <c r="C2402">
        <v>7</v>
      </c>
      <c r="D2402">
        <v>28</v>
      </c>
      <c r="E2402">
        <v>11.831250000000001</v>
      </c>
      <c r="F2402">
        <v>17.017707999999999</v>
      </c>
      <c r="G2402">
        <v>17.671875</v>
      </c>
      <c r="H2402">
        <v>10.136457999999999</v>
      </c>
      <c r="I2402">
        <v>14.213542</v>
      </c>
      <c r="J2402">
        <v>18.073958000000001</v>
      </c>
      <c r="K2402" t="s">
        <v>34</v>
      </c>
      <c r="L2402" t="s">
        <v>34</v>
      </c>
      <c r="M2402" t="s">
        <v>34</v>
      </c>
      <c r="N2402" t="s">
        <v>34</v>
      </c>
      <c r="O2402" t="s">
        <v>34</v>
      </c>
      <c r="P2402" t="s">
        <v>34</v>
      </c>
    </row>
    <row r="2403" spans="1:16" x14ac:dyDescent="0.3">
      <c r="A2403">
        <v>42578</v>
      </c>
      <c r="B2403">
        <v>2016</v>
      </c>
      <c r="C2403">
        <v>7</v>
      </c>
      <c r="D2403">
        <v>29</v>
      </c>
      <c r="E2403">
        <v>12.116667</v>
      </c>
      <c r="F2403">
        <v>17.152083000000001</v>
      </c>
      <c r="G2403">
        <v>18.322917</v>
      </c>
      <c r="H2403">
        <v>10.242708</v>
      </c>
      <c r="I2403">
        <v>14.388541999999999</v>
      </c>
      <c r="J2403">
        <v>18.306249999999999</v>
      </c>
      <c r="K2403" t="s">
        <v>34</v>
      </c>
      <c r="L2403" t="s">
        <v>34</v>
      </c>
      <c r="M2403" t="s">
        <v>34</v>
      </c>
      <c r="N2403" t="s">
        <v>34</v>
      </c>
      <c r="O2403" t="s">
        <v>34</v>
      </c>
      <c r="P2403" t="s">
        <v>34</v>
      </c>
    </row>
    <row r="2404" spans="1:16" x14ac:dyDescent="0.3">
      <c r="A2404">
        <v>42579</v>
      </c>
      <c r="B2404">
        <v>2016</v>
      </c>
      <c r="C2404">
        <v>7</v>
      </c>
      <c r="D2404">
        <v>30</v>
      </c>
      <c r="E2404">
        <v>11.802083</v>
      </c>
      <c r="F2404">
        <v>17.054167</v>
      </c>
      <c r="G2404">
        <v>17.985417000000002</v>
      </c>
      <c r="H2404">
        <v>10.332292000000001</v>
      </c>
      <c r="I2404">
        <v>14.140625</v>
      </c>
      <c r="J2404">
        <v>18.122917000000001</v>
      </c>
      <c r="K2404" t="s">
        <v>34</v>
      </c>
      <c r="L2404" t="s">
        <v>34</v>
      </c>
      <c r="M2404" t="s">
        <v>34</v>
      </c>
      <c r="N2404" t="s">
        <v>34</v>
      </c>
      <c r="O2404" t="s">
        <v>34</v>
      </c>
      <c r="P2404" t="s">
        <v>34</v>
      </c>
    </row>
    <row r="2405" spans="1:16" x14ac:dyDescent="0.3">
      <c r="A2405">
        <v>42580</v>
      </c>
      <c r="B2405">
        <v>2016</v>
      </c>
      <c r="C2405">
        <v>7</v>
      </c>
      <c r="D2405">
        <v>31</v>
      </c>
      <c r="E2405">
        <v>11.219792</v>
      </c>
      <c r="F2405">
        <v>16.971875000000001</v>
      </c>
      <c r="G2405">
        <v>16.854167</v>
      </c>
      <c r="H2405">
        <v>10.440625000000001</v>
      </c>
      <c r="I2405">
        <v>13.602083</v>
      </c>
      <c r="J2405">
        <v>17.378125000000001</v>
      </c>
      <c r="K2405" t="s">
        <v>34</v>
      </c>
      <c r="L2405" t="s">
        <v>34</v>
      </c>
      <c r="M2405" t="s">
        <v>34</v>
      </c>
      <c r="N2405" t="s">
        <v>34</v>
      </c>
      <c r="O2405" t="s">
        <v>34</v>
      </c>
      <c r="P2405" t="s">
        <v>34</v>
      </c>
    </row>
    <row r="2406" spans="1:16" x14ac:dyDescent="0.3">
      <c r="A2406">
        <v>42581</v>
      </c>
      <c r="B2406">
        <v>2016</v>
      </c>
      <c r="C2406">
        <v>8</v>
      </c>
      <c r="D2406">
        <v>1</v>
      </c>
      <c r="E2406">
        <v>11.180208</v>
      </c>
      <c r="F2406">
        <v>16.431249999999999</v>
      </c>
      <c r="G2406">
        <v>16.535416999999999</v>
      </c>
      <c r="H2406">
        <v>10.548958000000001</v>
      </c>
      <c r="I2406">
        <v>13.641667</v>
      </c>
      <c r="J2406">
        <v>16.821874999999999</v>
      </c>
      <c r="K2406" t="s">
        <v>34</v>
      </c>
      <c r="L2406" t="s">
        <v>34</v>
      </c>
      <c r="M2406" t="s">
        <v>34</v>
      </c>
      <c r="N2406" t="s">
        <v>34</v>
      </c>
      <c r="O2406" t="s">
        <v>34</v>
      </c>
      <c r="P2406" t="s">
        <v>34</v>
      </c>
    </row>
    <row r="2407" spans="1:16" x14ac:dyDescent="0.3">
      <c r="A2407">
        <v>42582</v>
      </c>
      <c r="B2407">
        <v>2016</v>
      </c>
      <c r="C2407">
        <v>8</v>
      </c>
      <c r="D2407">
        <v>2</v>
      </c>
      <c r="E2407">
        <v>10.933332999999999</v>
      </c>
      <c r="F2407">
        <v>15.438542</v>
      </c>
      <c r="G2407">
        <v>16.056249999999999</v>
      </c>
      <c r="H2407">
        <v>10.657292</v>
      </c>
      <c r="I2407">
        <v>13.389583</v>
      </c>
      <c r="J2407">
        <v>16.595832999999999</v>
      </c>
      <c r="K2407" t="s">
        <v>34</v>
      </c>
      <c r="L2407" t="s">
        <v>34</v>
      </c>
      <c r="M2407" t="s">
        <v>34</v>
      </c>
      <c r="N2407" t="s">
        <v>34</v>
      </c>
      <c r="O2407" t="s">
        <v>34</v>
      </c>
      <c r="P2407" t="s">
        <v>34</v>
      </c>
    </row>
    <row r="2408" spans="1:16" x14ac:dyDescent="0.3">
      <c r="A2408">
        <v>42583</v>
      </c>
      <c r="B2408">
        <v>2016</v>
      </c>
      <c r="C2408">
        <v>8</v>
      </c>
      <c r="D2408">
        <v>3</v>
      </c>
      <c r="E2408">
        <v>10.657292</v>
      </c>
      <c r="F2408">
        <v>15.670833</v>
      </c>
      <c r="G2408">
        <v>15.396875</v>
      </c>
      <c r="H2408">
        <v>10.75625</v>
      </c>
      <c r="I2408">
        <v>13.095833000000001</v>
      </c>
      <c r="J2408">
        <v>16.458333</v>
      </c>
      <c r="K2408" t="s">
        <v>34</v>
      </c>
      <c r="L2408" t="s">
        <v>34</v>
      </c>
      <c r="M2408" t="s">
        <v>34</v>
      </c>
      <c r="N2408" t="s">
        <v>34</v>
      </c>
      <c r="O2408" t="s">
        <v>34</v>
      </c>
      <c r="P2408" t="s">
        <v>34</v>
      </c>
    </row>
    <row r="2409" spans="1:16" x14ac:dyDescent="0.3">
      <c r="A2409">
        <v>42584</v>
      </c>
      <c r="B2409">
        <v>2016</v>
      </c>
      <c r="C2409">
        <v>8</v>
      </c>
      <c r="D2409">
        <v>4</v>
      </c>
      <c r="E2409">
        <v>11.146875</v>
      </c>
      <c r="F2409">
        <v>15.680208</v>
      </c>
      <c r="G2409">
        <v>16.106249999999999</v>
      </c>
      <c r="H2409">
        <v>10.889583</v>
      </c>
      <c r="I2409">
        <v>13.482291999999999</v>
      </c>
      <c r="J2409">
        <v>16.824999999999999</v>
      </c>
      <c r="K2409" t="s">
        <v>34</v>
      </c>
      <c r="L2409" t="s">
        <v>34</v>
      </c>
      <c r="M2409" t="s">
        <v>34</v>
      </c>
      <c r="N2409" t="s">
        <v>34</v>
      </c>
      <c r="O2409" t="s">
        <v>34</v>
      </c>
      <c r="P2409" t="s">
        <v>34</v>
      </c>
    </row>
    <row r="2410" spans="1:16" x14ac:dyDescent="0.3">
      <c r="A2410">
        <v>42585</v>
      </c>
      <c r="B2410">
        <v>2016</v>
      </c>
      <c r="C2410">
        <v>8</v>
      </c>
      <c r="D2410">
        <v>5</v>
      </c>
      <c r="E2410">
        <v>11.459375</v>
      </c>
      <c r="F2410">
        <v>15.548958000000001</v>
      </c>
      <c r="G2410">
        <v>16.847916999999999</v>
      </c>
      <c r="H2410">
        <v>11.011457999999999</v>
      </c>
      <c r="I2410">
        <v>13.725</v>
      </c>
      <c r="J2410">
        <v>17.262499999999999</v>
      </c>
      <c r="K2410" t="s">
        <v>34</v>
      </c>
      <c r="L2410" t="s">
        <v>34</v>
      </c>
      <c r="M2410" t="s">
        <v>34</v>
      </c>
      <c r="N2410" t="s">
        <v>34</v>
      </c>
      <c r="O2410" t="s">
        <v>34</v>
      </c>
      <c r="P2410" t="s">
        <v>34</v>
      </c>
    </row>
    <row r="2411" spans="1:16" x14ac:dyDescent="0.3">
      <c r="A2411">
        <v>42586</v>
      </c>
      <c r="B2411">
        <v>2016</v>
      </c>
      <c r="C2411">
        <v>8</v>
      </c>
      <c r="D2411">
        <v>6</v>
      </c>
      <c r="E2411">
        <v>10.925000000000001</v>
      </c>
      <c r="F2411">
        <v>15.518750000000001</v>
      </c>
      <c r="G2411">
        <v>16.017707999999999</v>
      </c>
      <c r="H2411">
        <v>11.144792000000001</v>
      </c>
      <c r="I2411">
        <v>13.220833000000001</v>
      </c>
      <c r="J2411">
        <v>16.868749999999999</v>
      </c>
      <c r="K2411" t="s">
        <v>34</v>
      </c>
      <c r="L2411" t="s">
        <v>34</v>
      </c>
      <c r="M2411" t="s">
        <v>34</v>
      </c>
      <c r="N2411" t="s">
        <v>34</v>
      </c>
      <c r="O2411" t="s">
        <v>34</v>
      </c>
      <c r="P2411" t="s">
        <v>34</v>
      </c>
    </row>
    <row r="2412" spans="1:16" x14ac:dyDescent="0.3">
      <c r="A2412">
        <v>42587</v>
      </c>
      <c r="B2412">
        <v>2016</v>
      </c>
      <c r="C2412">
        <v>8</v>
      </c>
      <c r="D2412">
        <v>7</v>
      </c>
      <c r="E2412">
        <v>10.598958</v>
      </c>
      <c r="F2412">
        <v>15.488542000000001</v>
      </c>
      <c r="G2412">
        <v>15.369792</v>
      </c>
      <c r="H2412">
        <v>11.305208</v>
      </c>
      <c r="I2412">
        <v>12.942708</v>
      </c>
      <c r="J2412">
        <v>16.136458000000001</v>
      </c>
      <c r="K2412" t="s">
        <v>34</v>
      </c>
      <c r="L2412" t="s">
        <v>34</v>
      </c>
      <c r="M2412" t="s">
        <v>34</v>
      </c>
      <c r="N2412" t="s">
        <v>34</v>
      </c>
      <c r="O2412" t="s">
        <v>34</v>
      </c>
      <c r="P2412" t="s">
        <v>34</v>
      </c>
    </row>
    <row r="2413" spans="1:16" x14ac:dyDescent="0.3">
      <c r="A2413">
        <v>42588</v>
      </c>
      <c r="B2413">
        <v>2016</v>
      </c>
      <c r="C2413">
        <v>8</v>
      </c>
      <c r="D2413">
        <v>8</v>
      </c>
      <c r="E2413">
        <v>10.18125</v>
      </c>
      <c r="F2413">
        <v>15.382292</v>
      </c>
      <c r="G2413">
        <v>15.003125000000001</v>
      </c>
      <c r="H2413">
        <v>11.447917</v>
      </c>
      <c r="I2413">
        <v>12.472917000000001</v>
      </c>
      <c r="J2413">
        <v>15.735417</v>
      </c>
      <c r="K2413" t="s">
        <v>34</v>
      </c>
      <c r="L2413" t="s">
        <v>34</v>
      </c>
      <c r="M2413" t="s">
        <v>34</v>
      </c>
      <c r="N2413" t="s">
        <v>34</v>
      </c>
      <c r="O2413" t="s">
        <v>34</v>
      </c>
      <c r="P2413" t="s">
        <v>34</v>
      </c>
    </row>
    <row r="2414" spans="1:16" x14ac:dyDescent="0.3">
      <c r="A2414">
        <v>42589</v>
      </c>
      <c r="B2414">
        <v>2016</v>
      </c>
      <c r="C2414">
        <v>8</v>
      </c>
      <c r="D2414">
        <v>9</v>
      </c>
      <c r="E2414">
        <v>10.28913</v>
      </c>
      <c r="F2414">
        <v>15.295833</v>
      </c>
      <c r="G2414">
        <v>14.897917</v>
      </c>
      <c r="H2414">
        <v>11.564583000000001</v>
      </c>
      <c r="I2414">
        <v>12.536458</v>
      </c>
      <c r="J2414">
        <v>15.25625</v>
      </c>
      <c r="K2414" t="s">
        <v>34</v>
      </c>
      <c r="L2414" t="s">
        <v>34</v>
      </c>
      <c r="M2414" t="s">
        <v>34</v>
      </c>
      <c r="N2414" t="s">
        <v>34</v>
      </c>
      <c r="O2414" t="s">
        <v>34</v>
      </c>
      <c r="P2414" t="s">
        <v>34</v>
      </c>
    </row>
    <row r="2415" spans="1:16" x14ac:dyDescent="0.3">
      <c r="A2415">
        <v>42590</v>
      </c>
      <c r="B2415">
        <v>2016</v>
      </c>
      <c r="C2415">
        <v>8</v>
      </c>
      <c r="D2415">
        <v>10</v>
      </c>
      <c r="E2415">
        <v>10.765625</v>
      </c>
      <c r="F2415">
        <v>15.445833</v>
      </c>
      <c r="G2415">
        <v>14.914583</v>
      </c>
      <c r="H2415">
        <v>11.714582999999999</v>
      </c>
      <c r="I2415">
        <v>13.010417</v>
      </c>
      <c r="J2415">
        <v>15.415625</v>
      </c>
      <c r="K2415" t="s">
        <v>34</v>
      </c>
      <c r="L2415" t="s">
        <v>34</v>
      </c>
      <c r="M2415" t="s">
        <v>34</v>
      </c>
      <c r="N2415" t="s">
        <v>34</v>
      </c>
      <c r="O2415" t="s">
        <v>34</v>
      </c>
      <c r="P2415" t="s">
        <v>34</v>
      </c>
    </row>
    <row r="2416" spans="1:16" x14ac:dyDescent="0.3">
      <c r="A2416">
        <v>42591</v>
      </c>
      <c r="B2416">
        <v>2016</v>
      </c>
      <c r="C2416">
        <v>8</v>
      </c>
      <c r="D2416">
        <v>11</v>
      </c>
      <c r="E2416">
        <v>11.009375</v>
      </c>
      <c r="F2416">
        <v>15.597917000000001</v>
      </c>
      <c r="G2416">
        <v>15.858333</v>
      </c>
      <c r="H2416">
        <v>11.876042</v>
      </c>
      <c r="I2416">
        <v>13.542707999999999</v>
      </c>
      <c r="J2416">
        <v>16.588542</v>
      </c>
      <c r="K2416" t="s">
        <v>34</v>
      </c>
      <c r="L2416" t="s">
        <v>34</v>
      </c>
      <c r="M2416" t="s">
        <v>34</v>
      </c>
      <c r="N2416" t="s">
        <v>34</v>
      </c>
      <c r="O2416" t="s">
        <v>34</v>
      </c>
      <c r="P2416" t="s">
        <v>34</v>
      </c>
    </row>
    <row r="2417" spans="1:16" x14ac:dyDescent="0.3">
      <c r="A2417">
        <v>42592</v>
      </c>
      <c r="B2417">
        <v>2016</v>
      </c>
      <c r="C2417">
        <v>8</v>
      </c>
      <c r="D2417">
        <v>12</v>
      </c>
      <c r="E2417">
        <v>11.323957999999999</v>
      </c>
      <c r="F2417">
        <v>15.672917</v>
      </c>
      <c r="G2417">
        <v>16.735417000000002</v>
      </c>
      <c r="H2417">
        <v>12.027082999999999</v>
      </c>
      <c r="I2417">
        <v>13.797917</v>
      </c>
      <c r="J2417">
        <v>17.416667</v>
      </c>
      <c r="K2417" t="s">
        <v>34</v>
      </c>
      <c r="L2417" t="s">
        <v>34</v>
      </c>
      <c r="M2417" t="s">
        <v>34</v>
      </c>
      <c r="N2417" t="s">
        <v>34</v>
      </c>
      <c r="O2417" t="s">
        <v>34</v>
      </c>
      <c r="P2417" t="s">
        <v>34</v>
      </c>
    </row>
    <row r="2418" spans="1:16" x14ac:dyDescent="0.3">
      <c r="A2418">
        <v>42593</v>
      </c>
      <c r="B2418">
        <v>2016</v>
      </c>
      <c r="C2418">
        <v>8</v>
      </c>
      <c r="D2418">
        <v>13</v>
      </c>
      <c r="E2418">
        <v>11.371874999999999</v>
      </c>
      <c r="F2418">
        <v>15.775</v>
      </c>
      <c r="G2418">
        <v>17.189582999999999</v>
      </c>
      <c r="H2418">
        <v>12.140625</v>
      </c>
      <c r="I2418">
        <v>13.717708</v>
      </c>
      <c r="J2418">
        <v>17.728124999999999</v>
      </c>
      <c r="K2418" t="s">
        <v>34</v>
      </c>
      <c r="L2418" t="s">
        <v>34</v>
      </c>
      <c r="M2418" t="s">
        <v>34</v>
      </c>
      <c r="N2418" t="s">
        <v>34</v>
      </c>
      <c r="O2418" t="s">
        <v>34</v>
      </c>
      <c r="P2418" t="s">
        <v>34</v>
      </c>
    </row>
    <row r="2419" spans="1:16" x14ac:dyDescent="0.3">
      <c r="A2419">
        <v>42594</v>
      </c>
      <c r="B2419">
        <v>2016</v>
      </c>
      <c r="C2419">
        <v>8</v>
      </c>
      <c r="D2419">
        <v>14</v>
      </c>
      <c r="E2419">
        <v>11.102083</v>
      </c>
      <c r="F2419">
        <v>15.771875</v>
      </c>
      <c r="G2419">
        <v>17.680208</v>
      </c>
      <c r="H2419">
        <v>12.238542000000001</v>
      </c>
      <c r="I2419">
        <v>13.835417</v>
      </c>
      <c r="J2419">
        <v>17.600000000000001</v>
      </c>
      <c r="K2419" t="s">
        <v>34</v>
      </c>
      <c r="L2419" t="s">
        <v>34</v>
      </c>
      <c r="M2419" t="s">
        <v>34</v>
      </c>
      <c r="N2419" t="s">
        <v>34</v>
      </c>
      <c r="O2419" t="s">
        <v>34</v>
      </c>
      <c r="P2419" t="s">
        <v>34</v>
      </c>
    </row>
    <row r="2420" spans="1:16" x14ac:dyDescent="0.3">
      <c r="A2420">
        <v>42595</v>
      </c>
      <c r="B2420">
        <v>2016</v>
      </c>
      <c r="C2420">
        <v>8</v>
      </c>
      <c r="D2420">
        <v>15</v>
      </c>
      <c r="E2420">
        <v>11.214582999999999</v>
      </c>
      <c r="F2420">
        <v>15.739583</v>
      </c>
      <c r="G2420">
        <v>17.220832999999999</v>
      </c>
      <c r="H2420">
        <v>12.389583</v>
      </c>
      <c r="I2420">
        <v>13.740625</v>
      </c>
      <c r="J2420">
        <v>17.421875</v>
      </c>
      <c r="K2420" t="s">
        <v>34</v>
      </c>
      <c r="L2420" t="s">
        <v>34</v>
      </c>
      <c r="M2420" t="s">
        <v>34</v>
      </c>
      <c r="N2420" t="s">
        <v>34</v>
      </c>
      <c r="O2420" t="s">
        <v>34</v>
      </c>
      <c r="P2420" t="s">
        <v>34</v>
      </c>
    </row>
    <row r="2421" spans="1:16" x14ac:dyDescent="0.3">
      <c r="A2421">
        <v>42596</v>
      </c>
      <c r="B2421">
        <v>2016</v>
      </c>
      <c r="C2421">
        <v>8</v>
      </c>
      <c r="D2421">
        <v>16</v>
      </c>
      <c r="E2421">
        <v>11.239583</v>
      </c>
      <c r="F2421">
        <v>15.863542000000001</v>
      </c>
      <c r="G2421">
        <v>17.234375</v>
      </c>
      <c r="H2421">
        <v>12.564583000000001</v>
      </c>
      <c r="I2421">
        <v>13.81875</v>
      </c>
      <c r="J2421">
        <v>17.356249999999999</v>
      </c>
      <c r="K2421" t="s">
        <v>34</v>
      </c>
      <c r="L2421" t="s">
        <v>34</v>
      </c>
      <c r="M2421" t="s">
        <v>34</v>
      </c>
      <c r="N2421" t="s">
        <v>34</v>
      </c>
      <c r="O2421" t="s">
        <v>34</v>
      </c>
      <c r="P2421" t="s">
        <v>34</v>
      </c>
    </row>
    <row r="2422" spans="1:16" x14ac:dyDescent="0.3">
      <c r="A2422">
        <v>42597</v>
      </c>
      <c r="B2422">
        <v>2016</v>
      </c>
      <c r="C2422">
        <v>8</v>
      </c>
      <c r="D2422">
        <v>17</v>
      </c>
      <c r="E2422">
        <v>11.28125</v>
      </c>
      <c r="F2422">
        <v>15.877083000000001</v>
      </c>
      <c r="G2422">
        <v>17.196874999999999</v>
      </c>
      <c r="H2422">
        <v>12.711458</v>
      </c>
      <c r="I2422">
        <v>13.847917000000001</v>
      </c>
      <c r="J2422">
        <v>17.376042000000002</v>
      </c>
      <c r="K2422" t="s">
        <v>34</v>
      </c>
      <c r="L2422" t="s">
        <v>34</v>
      </c>
      <c r="M2422" t="s">
        <v>34</v>
      </c>
      <c r="N2422" t="s">
        <v>34</v>
      </c>
      <c r="O2422" t="s">
        <v>34</v>
      </c>
      <c r="P2422" t="s">
        <v>34</v>
      </c>
    </row>
    <row r="2423" spans="1:16" x14ac:dyDescent="0.3">
      <c r="A2423">
        <v>42598</v>
      </c>
      <c r="B2423">
        <v>2016</v>
      </c>
      <c r="C2423">
        <v>8</v>
      </c>
      <c r="D2423">
        <v>18</v>
      </c>
      <c r="E2423">
        <v>11.233333</v>
      </c>
      <c r="F2423">
        <v>15.997916999999999</v>
      </c>
      <c r="G2423">
        <v>17.276042</v>
      </c>
      <c r="H2423">
        <v>12.888541999999999</v>
      </c>
      <c r="I2423">
        <v>13.901042</v>
      </c>
      <c r="J2423">
        <v>17.410416999999999</v>
      </c>
      <c r="K2423" t="s">
        <v>34</v>
      </c>
      <c r="L2423" t="s">
        <v>34</v>
      </c>
      <c r="M2423" t="s">
        <v>34</v>
      </c>
      <c r="N2423" t="s">
        <v>34</v>
      </c>
      <c r="O2423" t="s">
        <v>34</v>
      </c>
      <c r="P2423" t="s">
        <v>34</v>
      </c>
    </row>
    <row r="2424" spans="1:16" x14ac:dyDescent="0.3">
      <c r="A2424">
        <v>42599</v>
      </c>
      <c r="B2424">
        <v>2016</v>
      </c>
      <c r="C2424">
        <v>8</v>
      </c>
      <c r="D2424">
        <v>19</v>
      </c>
      <c r="E2424">
        <v>11.423958000000001</v>
      </c>
      <c r="F2424">
        <v>16.087499999999999</v>
      </c>
      <c r="G2424">
        <v>17.735417000000002</v>
      </c>
      <c r="H2424">
        <v>13.064583000000001</v>
      </c>
      <c r="I2424">
        <v>14.080208000000001</v>
      </c>
      <c r="J2424">
        <v>17.864583</v>
      </c>
      <c r="K2424" t="s">
        <v>34</v>
      </c>
      <c r="L2424" t="s">
        <v>34</v>
      </c>
      <c r="M2424" t="s">
        <v>34</v>
      </c>
      <c r="N2424" t="s">
        <v>34</v>
      </c>
      <c r="O2424" t="s">
        <v>34</v>
      </c>
      <c r="P2424" t="s">
        <v>34</v>
      </c>
    </row>
    <row r="2425" spans="1:16" x14ac:dyDescent="0.3">
      <c r="A2425">
        <v>42600</v>
      </c>
      <c r="B2425">
        <v>2016</v>
      </c>
      <c r="C2425">
        <v>8</v>
      </c>
      <c r="D2425">
        <v>20</v>
      </c>
      <c r="E2425">
        <v>11.452083</v>
      </c>
      <c r="F2425">
        <v>15.99375</v>
      </c>
      <c r="G2425">
        <v>17.677083</v>
      </c>
      <c r="H2425">
        <v>13.247916999999999</v>
      </c>
      <c r="I2425">
        <v>14.003125000000001</v>
      </c>
      <c r="J2425">
        <v>17.887499999999999</v>
      </c>
      <c r="K2425" t="s">
        <v>34</v>
      </c>
      <c r="L2425" t="s">
        <v>34</v>
      </c>
      <c r="M2425" t="s">
        <v>34</v>
      </c>
      <c r="N2425" t="s">
        <v>34</v>
      </c>
      <c r="O2425" t="s">
        <v>34</v>
      </c>
      <c r="P2425" t="s">
        <v>34</v>
      </c>
    </row>
    <row r="2426" spans="1:16" x14ac:dyDescent="0.3">
      <c r="A2426">
        <v>42601</v>
      </c>
      <c r="B2426">
        <v>2016</v>
      </c>
      <c r="C2426">
        <v>8</v>
      </c>
      <c r="D2426">
        <v>21</v>
      </c>
      <c r="E2426">
        <v>11.248958</v>
      </c>
      <c r="F2426">
        <v>15.867708</v>
      </c>
      <c r="G2426">
        <v>17.357292000000001</v>
      </c>
      <c r="H2426">
        <v>13.436458</v>
      </c>
      <c r="I2426">
        <v>13.754167000000001</v>
      </c>
      <c r="J2426">
        <v>17.420832999999998</v>
      </c>
      <c r="K2426" t="s">
        <v>34</v>
      </c>
      <c r="L2426" t="s">
        <v>34</v>
      </c>
      <c r="M2426" t="s">
        <v>34</v>
      </c>
      <c r="N2426" t="s">
        <v>34</v>
      </c>
      <c r="O2426" t="s">
        <v>34</v>
      </c>
      <c r="P2426" t="s">
        <v>34</v>
      </c>
    </row>
    <row r="2427" spans="1:16" x14ac:dyDescent="0.3">
      <c r="A2427">
        <v>42602</v>
      </c>
      <c r="B2427">
        <v>2016</v>
      </c>
      <c r="C2427">
        <v>8</v>
      </c>
      <c r="D2427">
        <v>22</v>
      </c>
      <c r="E2427">
        <v>10.824999999999999</v>
      </c>
      <c r="F2427">
        <v>15.804167</v>
      </c>
      <c r="G2427">
        <v>16.602083</v>
      </c>
      <c r="H2427">
        <v>13.637499999999999</v>
      </c>
      <c r="I2427">
        <v>13.333333</v>
      </c>
      <c r="J2427">
        <v>16.881250000000001</v>
      </c>
      <c r="K2427" t="s">
        <v>34</v>
      </c>
      <c r="L2427" t="s">
        <v>34</v>
      </c>
      <c r="M2427" t="s">
        <v>34</v>
      </c>
      <c r="N2427" t="s">
        <v>34</v>
      </c>
      <c r="O2427" t="s">
        <v>34</v>
      </c>
      <c r="P2427" t="s">
        <v>34</v>
      </c>
    </row>
    <row r="2428" spans="1:16" x14ac:dyDescent="0.3">
      <c r="A2428">
        <v>42603</v>
      </c>
      <c r="B2428">
        <v>2016</v>
      </c>
      <c r="C2428">
        <v>8</v>
      </c>
      <c r="D2428">
        <v>23</v>
      </c>
      <c r="E2428">
        <v>10.290625</v>
      </c>
      <c r="F2428">
        <v>15.821875</v>
      </c>
      <c r="G2428">
        <v>15.653124999999999</v>
      </c>
      <c r="H2428">
        <v>13.855207999999999</v>
      </c>
      <c r="I2428">
        <v>12.981249999999999</v>
      </c>
      <c r="J2428">
        <v>16.180208</v>
      </c>
      <c r="K2428" t="s">
        <v>34</v>
      </c>
      <c r="L2428" t="s">
        <v>34</v>
      </c>
      <c r="M2428" t="s">
        <v>34</v>
      </c>
      <c r="N2428" t="s">
        <v>34</v>
      </c>
      <c r="O2428" t="s">
        <v>34</v>
      </c>
      <c r="P2428" t="s">
        <v>34</v>
      </c>
    </row>
    <row r="2429" spans="1:16" x14ac:dyDescent="0.3">
      <c r="A2429">
        <v>42604</v>
      </c>
      <c r="B2429">
        <v>2016</v>
      </c>
      <c r="C2429">
        <v>8</v>
      </c>
      <c r="D2429">
        <v>24</v>
      </c>
      <c r="E2429">
        <v>10.435416999999999</v>
      </c>
      <c r="F2429">
        <v>15.838542</v>
      </c>
      <c r="G2429">
        <v>15.5875</v>
      </c>
      <c r="H2429">
        <v>14.095833000000001</v>
      </c>
      <c r="I2429">
        <v>13.137499999999999</v>
      </c>
      <c r="J2429">
        <v>16.143750000000001</v>
      </c>
      <c r="K2429" t="s">
        <v>34</v>
      </c>
      <c r="L2429" t="s">
        <v>34</v>
      </c>
      <c r="M2429" t="s">
        <v>34</v>
      </c>
      <c r="N2429" t="s">
        <v>34</v>
      </c>
      <c r="O2429" t="s">
        <v>34</v>
      </c>
      <c r="P2429" t="s">
        <v>34</v>
      </c>
    </row>
    <row r="2430" spans="1:16" x14ac:dyDescent="0.3">
      <c r="A2430">
        <v>42605</v>
      </c>
      <c r="B2430">
        <v>2016</v>
      </c>
      <c r="C2430">
        <v>8</v>
      </c>
      <c r="D2430">
        <v>25</v>
      </c>
      <c r="E2430">
        <v>10.5</v>
      </c>
      <c r="F2430">
        <v>15.867708</v>
      </c>
      <c r="G2430">
        <v>15.627083000000001</v>
      </c>
      <c r="H2430">
        <v>14.346875000000001</v>
      </c>
      <c r="I2430">
        <v>13.220833000000001</v>
      </c>
      <c r="J2430">
        <v>16.492708</v>
      </c>
      <c r="K2430" t="s">
        <v>34</v>
      </c>
      <c r="L2430" t="s">
        <v>34</v>
      </c>
      <c r="M2430" t="s">
        <v>34</v>
      </c>
      <c r="N2430" t="s">
        <v>34</v>
      </c>
      <c r="O2430" t="s">
        <v>34</v>
      </c>
      <c r="P2430" t="s">
        <v>34</v>
      </c>
    </row>
    <row r="2431" spans="1:16" x14ac:dyDescent="0.3">
      <c r="A2431">
        <v>42606</v>
      </c>
      <c r="B2431">
        <v>2016</v>
      </c>
      <c r="C2431">
        <v>8</v>
      </c>
      <c r="D2431">
        <v>26</v>
      </c>
      <c r="E2431">
        <v>10.494792</v>
      </c>
      <c r="F2431">
        <v>16.003125000000001</v>
      </c>
      <c r="G2431">
        <v>15.746874999999999</v>
      </c>
      <c r="H2431">
        <v>14.596875000000001</v>
      </c>
      <c r="I2431">
        <v>13.30625</v>
      </c>
      <c r="J2431">
        <v>16.502127999999999</v>
      </c>
      <c r="K2431" t="s">
        <v>34</v>
      </c>
      <c r="L2431" t="s">
        <v>34</v>
      </c>
      <c r="M2431" t="s">
        <v>34</v>
      </c>
      <c r="N2431" t="s">
        <v>34</v>
      </c>
      <c r="O2431" t="s">
        <v>34</v>
      </c>
      <c r="P2431" t="s">
        <v>34</v>
      </c>
    </row>
    <row r="2432" spans="1:16" x14ac:dyDescent="0.3">
      <c r="A2432">
        <v>42607</v>
      </c>
      <c r="B2432">
        <v>2016</v>
      </c>
      <c r="C2432">
        <v>8</v>
      </c>
      <c r="D2432">
        <v>27</v>
      </c>
      <c r="E2432">
        <v>10.596875000000001</v>
      </c>
      <c r="F2432">
        <v>15.768750000000001</v>
      </c>
      <c r="G2432">
        <v>15.867708</v>
      </c>
      <c r="H2432">
        <v>14.840624999999999</v>
      </c>
      <c r="I2432">
        <v>13.351042</v>
      </c>
      <c r="J2432">
        <v>16.457291999999999</v>
      </c>
      <c r="K2432" t="s">
        <v>34</v>
      </c>
      <c r="L2432" t="s">
        <v>34</v>
      </c>
      <c r="M2432" t="s">
        <v>34</v>
      </c>
      <c r="N2432" t="s">
        <v>34</v>
      </c>
      <c r="O2432" t="s">
        <v>34</v>
      </c>
      <c r="P2432" t="s">
        <v>34</v>
      </c>
    </row>
    <row r="2433" spans="1:16" x14ac:dyDescent="0.3">
      <c r="A2433">
        <v>42608</v>
      </c>
      <c r="B2433">
        <v>2016</v>
      </c>
      <c r="C2433">
        <v>8</v>
      </c>
      <c r="D2433">
        <v>28</v>
      </c>
      <c r="E2433">
        <v>10.670833</v>
      </c>
      <c r="F2433">
        <v>15.831250000000001</v>
      </c>
      <c r="G2433">
        <v>16.144791999999999</v>
      </c>
      <c r="H2433">
        <v>15.125</v>
      </c>
      <c r="I2433">
        <v>13.521875</v>
      </c>
      <c r="J2433">
        <v>16.671875</v>
      </c>
      <c r="K2433" t="s">
        <v>34</v>
      </c>
      <c r="L2433" t="s">
        <v>34</v>
      </c>
      <c r="M2433" t="s">
        <v>34</v>
      </c>
      <c r="N2433" t="s">
        <v>34</v>
      </c>
      <c r="O2433" t="s">
        <v>34</v>
      </c>
      <c r="P2433" t="s">
        <v>34</v>
      </c>
    </row>
    <row r="2434" spans="1:16" x14ac:dyDescent="0.3">
      <c r="A2434">
        <v>42609</v>
      </c>
      <c r="B2434">
        <v>2016</v>
      </c>
      <c r="C2434">
        <v>8</v>
      </c>
      <c r="D2434">
        <v>29</v>
      </c>
      <c r="E2434">
        <v>10.678125</v>
      </c>
      <c r="F2434">
        <v>15.735417</v>
      </c>
      <c r="G2434">
        <v>16.414583</v>
      </c>
      <c r="H2434">
        <v>15.372916999999999</v>
      </c>
      <c r="I2434">
        <v>13.538542</v>
      </c>
      <c r="J2434">
        <v>16.662500000000001</v>
      </c>
      <c r="K2434" t="s">
        <v>34</v>
      </c>
      <c r="L2434" t="s">
        <v>34</v>
      </c>
      <c r="M2434" t="s">
        <v>34</v>
      </c>
      <c r="N2434" t="s">
        <v>34</v>
      </c>
      <c r="O2434" t="s">
        <v>34</v>
      </c>
      <c r="P2434" t="s">
        <v>34</v>
      </c>
    </row>
    <row r="2435" spans="1:16" x14ac:dyDescent="0.3">
      <c r="A2435">
        <v>42610</v>
      </c>
      <c r="B2435">
        <v>2016</v>
      </c>
      <c r="C2435">
        <v>8</v>
      </c>
      <c r="D2435">
        <v>30</v>
      </c>
      <c r="E2435">
        <v>10.294791999999999</v>
      </c>
      <c r="F2435">
        <v>15.372916999999999</v>
      </c>
      <c r="G2435">
        <v>16.044792000000001</v>
      </c>
      <c r="H2435">
        <v>15.619792</v>
      </c>
      <c r="I2435">
        <v>13.237500000000001</v>
      </c>
      <c r="J2435">
        <v>16.078125</v>
      </c>
      <c r="K2435" t="s">
        <v>34</v>
      </c>
      <c r="L2435" t="s">
        <v>34</v>
      </c>
      <c r="M2435" t="s">
        <v>34</v>
      </c>
      <c r="N2435" t="s">
        <v>34</v>
      </c>
      <c r="O2435" t="s">
        <v>34</v>
      </c>
      <c r="P2435" t="s">
        <v>34</v>
      </c>
    </row>
    <row r="2436" spans="1:16" x14ac:dyDescent="0.3">
      <c r="A2436">
        <v>42611</v>
      </c>
      <c r="B2436">
        <v>2016</v>
      </c>
      <c r="C2436">
        <v>8</v>
      </c>
      <c r="D2436">
        <v>31</v>
      </c>
      <c r="E2436">
        <v>10.216666999999999</v>
      </c>
      <c r="F2436">
        <v>15.546875</v>
      </c>
      <c r="G2436">
        <v>15.365625</v>
      </c>
      <c r="H2436">
        <v>15.910417000000001</v>
      </c>
      <c r="I2436">
        <v>13.090624999999999</v>
      </c>
      <c r="J2436">
        <v>15.688542</v>
      </c>
      <c r="K2436" t="s">
        <v>34</v>
      </c>
      <c r="L2436" t="s">
        <v>34</v>
      </c>
      <c r="M2436" t="s">
        <v>34</v>
      </c>
      <c r="N2436" t="s">
        <v>34</v>
      </c>
      <c r="O2436" t="s">
        <v>34</v>
      </c>
      <c r="P2436" t="s">
        <v>34</v>
      </c>
    </row>
    <row r="2437" spans="1:16" x14ac:dyDescent="0.3">
      <c r="A2437">
        <v>42612</v>
      </c>
      <c r="B2437">
        <v>2016</v>
      </c>
      <c r="C2437">
        <v>9</v>
      </c>
      <c r="D2437">
        <v>1</v>
      </c>
      <c r="E2437">
        <v>10.331250000000001</v>
      </c>
      <c r="F2437">
        <v>15.352083</v>
      </c>
      <c r="G2437">
        <v>15.401042</v>
      </c>
      <c r="H2437">
        <v>16.168749999999999</v>
      </c>
      <c r="I2437">
        <v>13.047917</v>
      </c>
      <c r="J2437">
        <v>15.440625000000001</v>
      </c>
      <c r="K2437" t="s">
        <v>34</v>
      </c>
      <c r="L2437" t="s">
        <v>34</v>
      </c>
      <c r="M2437" t="s">
        <v>34</v>
      </c>
      <c r="N2437" t="s">
        <v>34</v>
      </c>
      <c r="O2437" t="s">
        <v>34</v>
      </c>
      <c r="P2437" t="s">
        <v>34</v>
      </c>
    </row>
    <row r="2438" spans="1:16" x14ac:dyDescent="0.3">
      <c r="A2438">
        <v>42613</v>
      </c>
      <c r="B2438">
        <v>2016</v>
      </c>
      <c r="C2438">
        <v>9</v>
      </c>
      <c r="D2438">
        <v>2</v>
      </c>
      <c r="E2438">
        <v>9.9614580000000004</v>
      </c>
      <c r="F2438">
        <v>15.155208</v>
      </c>
      <c r="G2438">
        <v>14.963542</v>
      </c>
      <c r="H2438">
        <v>16.448958000000001</v>
      </c>
      <c r="I2438">
        <v>12.858333</v>
      </c>
      <c r="J2438">
        <v>15.497916999999999</v>
      </c>
      <c r="K2438" t="s">
        <v>34</v>
      </c>
      <c r="L2438" t="s">
        <v>34</v>
      </c>
      <c r="M2438" t="s">
        <v>34</v>
      </c>
      <c r="N2438" t="s">
        <v>34</v>
      </c>
      <c r="O2438" t="s">
        <v>34</v>
      </c>
      <c r="P2438" t="s">
        <v>34</v>
      </c>
    </row>
    <row r="2439" spans="1:16" x14ac:dyDescent="0.3">
      <c r="A2439">
        <v>42614</v>
      </c>
      <c r="B2439">
        <v>2016</v>
      </c>
      <c r="C2439">
        <v>9</v>
      </c>
      <c r="D2439">
        <v>3</v>
      </c>
      <c r="E2439">
        <v>9.8177079999999997</v>
      </c>
      <c r="F2439">
        <v>14.873958</v>
      </c>
      <c r="G2439">
        <v>14.432292</v>
      </c>
      <c r="H2439">
        <v>16.706250000000001</v>
      </c>
      <c r="I2439">
        <v>12.852083</v>
      </c>
      <c r="J2439">
        <v>15.167707999999999</v>
      </c>
      <c r="K2439" t="s">
        <v>34</v>
      </c>
      <c r="L2439" t="s">
        <v>34</v>
      </c>
      <c r="M2439" t="s">
        <v>34</v>
      </c>
      <c r="N2439" t="s">
        <v>34</v>
      </c>
      <c r="O2439" t="s">
        <v>34</v>
      </c>
      <c r="P2439" t="s">
        <v>34</v>
      </c>
    </row>
    <row r="2440" spans="1:16" x14ac:dyDescent="0.3">
      <c r="A2440">
        <v>42615</v>
      </c>
      <c r="B2440">
        <v>2016</v>
      </c>
      <c r="C2440">
        <v>9</v>
      </c>
      <c r="D2440">
        <v>4</v>
      </c>
      <c r="E2440">
        <v>9.1895830000000007</v>
      </c>
      <c r="F2440">
        <v>14.604167</v>
      </c>
      <c r="G2440">
        <v>13.110417</v>
      </c>
      <c r="H2440">
        <v>16.941666999999999</v>
      </c>
      <c r="I2440">
        <v>11.996874999999999</v>
      </c>
      <c r="J2440">
        <v>14.690625000000001</v>
      </c>
      <c r="K2440" t="s">
        <v>34</v>
      </c>
      <c r="L2440" t="s">
        <v>34</v>
      </c>
      <c r="M2440" t="s">
        <v>34</v>
      </c>
      <c r="N2440" t="s">
        <v>34</v>
      </c>
      <c r="O2440" t="s">
        <v>34</v>
      </c>
      <c r="P2440" t="s">
        <v>34</v>
      </c>
    </row>
    <row r="2441" spans="1:16" x14ac:dyDescent="0.3">
      <c r="A2441">
        <v>42616</v>
      </c>
      <c r="B2441">
        <v>2016</v>
      </c>
      <c r="C2441">
        <v>9</v>
      </c>
      <c r="D2441">
        <v>5</v>
      </c>
      <c r="E2441">
        <v>8.8260419999999993</v>
      </c>
      <c r="F2441">
        <v>14.542707999999999</v>
      </c>
      <c r="G2441">
        <v>12.416667</v>
      </c>
      <c r="H2441">
        <v>17.246874999999999</v>
      </c>
      <c r="I2441">
        <v>12.032292</v>
      </c>
      <c r="J2441">
        <v>14.128125000000001</v>
      </c>
      <c r="K2441" t="s">
        <v>34</v>
      </c>
      <c r="L2441" t="s">
        <v>34</v>
      </c>
      <c r="M2441" t="s">
        <v>34</v>
      </c>
      <c r="N2441" t="s">
        <v>34</v>
      </c>
      <c r="O2441" t="s">
        <v>34</v>
      </c>
      <c r="P2441" t="s">
        <v>34</v>
      </c>
    </row>
    <row r="2442" spans="1:16" x14ac:dyDescent="0.3">
      <c r="A2442">
        <v>42617</v>
      </c>
      <c r="B2442">
        <v>2016</v>
      </c>
      <c r="C2442">
        <v>9</v>
      </c>
      <c r="D2442">
        <v>6</v>
      </c>
      <c r="E2442">
        <v>8.7864579999999997</v>
      </c>
      <c r="F2442">
        <v>14.11875</v>
      </c>
      <c r="G2442">
        <v>12.475</v>
      </c>
      <c r="H2442">
        <v>17.55</v>
      </c>
      <c r="I2442">
        <v>11.675000000000001</v>
      </c>
      <c r="J2442">
        <v>13.725</v>
      </c>
      <c r="K2442" t="s">
        <v>34</v>
      </c>
      <c r="L2442" t="s">
        <v>34</v>
      </c>
      <c r="M2442" t="s">
        <v>34</v>
      </c>
      <c r="N2442" t="s">
        <v>34</v>
      </c>
      <c r="O2442" t="s">
        <v>34</v>
      </c>
      <c r="P2442" t="s">
        <v>34</v>
      </c>
    </row>
    <row r="2443" spans="1:16" x14ac:dyDescent="0.3">
      <c r="A2443">
        <v>42618</v>
      </c>
      <c r="B2443">
        <v>2016</v>
      </c>
      <c r="C2443">
        <v>9</v>
      </c>
      <c r="D2443">
        <v>7</v>
      </c>
      <c r="E2443">
        <v>9.7562499999999996</v>
      </c>
      <c r="F2443">
        <v>13.408333000000001</v>
      </c>
      <c r="G2443">
        <v>13.679167</v>
      </c>
      <c r="H2443">
        <v>17.893750000000001</v>
      </c>
      <c r="I2443">
        <v>12.701041999999999</v>
      </c>
      <c r="J2443">
        <v>14.2125</v>
      </c>
      <c r="K2443" t="s">
        <v>34</v>
      </c>
      <c r="L2443" t="s">
        <v>34</v>
      </c>
      <c r="M2443" t="s">
        <v>34</v>
      </c>
      <c r="N2443" t="s">
        <v>34</v>
      </c>
      <c r="O2443" t="s">
        <v>34</v>
      </c>
      <c r="P2443" t="s">
        <v>34</v>
      </c>
    </row>
    <row r="2444" spans="1:16" x14ac:dyDescent="0.3">
      <c r="A2444">
        <v>42619</v>
      </c>
      <c r="B2444">
        <v>2016</v>
      </c>
      <c r="C2444">
        <v>9</v>
      </c>
      <c r="D2444">
        <v>8</v>
      </c>
      <c r="E2444">
        <v>9.5260420000000003</v>
      </c>
      <c r="F2444">
        <v>12.871874999999999</v>
      </c>
      <c r="G2444">
        <v>13.697917</v>
      </c>
      <c r="H2444">
        <v>18.189582999999999</v>
      </c>
      <c r="I2444">
        <v>12.561458</v>
      </c>
      <c r="J2444">
        <v>15.051042000000001</v>
      </c>
      <c r="K2444" t="s">
        <v>34</v>
      </c>
      <c r="L2444" t="s">
        <v>34</v>
      </c>
      <c r="M2444" t="s">
        <v>34</v>
      </c>
      <c r="N2444" t="s">
        <v>34</v>
      </c>
      <c r="O2444" t="s">
        <v>34</v>
      </c>
      <c r="P2444" t="s">
        <v>34</v>
      </c>
    </row>
    <row r="2445" spans="1:16" x14ac:dyDescent="0.3">
      <c r="A2445">
        <v>42620</v>
      </c>
      <c r="B2445">
        <v>2016</v>
      </c>
      <c r="C2445">
        <v>9</v>
      </c>
      <c r="D2445">
        <v>9</v>
      </c>
      <c r="E2445">
        <v>9.2427080000000004</v>
      </c>
      <c r="F2445">
        <v>12.327083</v>
      </c>
      <c r="G2445">
        <v>13.130208</v>
      </c>
      <c r="H2445">
        <v>18.484375</v>
      </c>
      <c r="I2445">
        <v>12.280208</v>
      </c>
      <c r="J2445">
        <v>14.80625</v>
      </c>
      <c r="K2445" t="s">
        <v>34</v>
      </c>
      <c r="L2445" t="s">
        <v>34</v>
      </c>
      <c r="M2445" t="s">
        <v>34</v>
      </c>
      <c r="N2445" t="s">
        <v>34</v>
      </c>
      <c r="O2445" t="s">
        <v>34</v>
      </c>
      <c r="P2445" t="s">
        <v>34</v>
      </c>
    </row>
    <row r="2446" spans="1:16" x14ac:dyDescent="0.3">
      <c r="A2446">
        <v>42621</v>
      </c>
      <c r="B2446">
        <v>2016</v>
      </c>
      <c r="C2446">
        <v>9</v>
      </c>
      <c r="D2446">
        <v>10</v>
      </c>
      <c r="E2446">
        <v>9.2291670000000003</v>
      </c>
      <c r="F2446">
        <v>12.553125</v>
      </c>
      <c r="G2446">
        <v>12.972917000000001</v>
      </c>
      <c r="H2446">
        <v>18.787500000000001</v>
      </c>
      <c r="I2446">
        <v>12.370832999999999</v>
      </c>
      <c r="J2446">
        <v>14.870832999999999</v>
      </c>
      <c r="K2446" t="s">
        <v>34</v>
      </c>
      <c r="L2446" t="s">
        <v>34</v>
      </c>
      <c r="M2446" t="s">
        <v>34</v>
      </c>
      <c r="N2446" t="s">
        <v>34</v>
      </c>
      <c r="O2446" t="s">
        <v>34</v>
      </c>
      <c r="P2446" t="s">
        <v>34</v>
      </c>
    </row>
    <row r="2447" spans="1:16" x14ac:dyDescent="0.3">
      <c r="A2447">
        <v>42622</v>
      </c>
      <c r="B2447">
        <v>2016</v>
      </c>
      <c r="C2447">
        <v>9</v>
      </c>
      <c r="D2447">
        <v>11</v>
      </c>
      <c r="E2447">
        <v>9.485417</v>
      </c>
      <c r="F2447">
        <v>12.447917</v>
      </c>
      <c r="G2447">
        <v>13.554167</v>
      </c>
      <c r="H2447">
        <v>19.083333</v>
      </c>
      <c r="I2447">
        <v>12.65</v>
      </c>
      <c r="J2447">
        <v>15.101042</v>
      </c>
      <c r="K2447" t="s">
        <v>34</v>
      </c>
      <c r="L2447" t="s">
        <v>34</v>
      </c>
      <c r="M2447" t="s">
        <v>34</v>
      </c>
      <c r="N2447" t="s">
        <v>34</v>
      </c>
      <c r="O2447" t="s">
        <v>34</v>
      </c>
      <c r="P2447" t="s">
        <v>34</v>
      </c>
    </row>
    <row r="2448" spans="1:16" x14ac:dyDescent="0.3">
      <c r="A2448">
        <v>42623</v>
      </c>
      <c r="B2448">
        <v>2016</v>
      </c>
      <c r="C2448">
        <v>9</v>
      </c>
      <c r="D2448">
        <v>12</v>
      </c>
      <c r="E2448">
        <v>8.5833329999999997</v>
      </c>
      <c r="F2448">
        <v>12.469792</v>
      </c>
      <c r="G2448">
        <v>12.479167</v>
      </c>
      <c r="H2448">
        <v>19.34375</v>
      </c>
      <c r="I2448">
        <v>11.835417</v>
      </c>
      <c r="J2448">
        <v>14.61875</v>
      </c>
      <c r="K2448" t="s">
        <v>34</v>
      </c>
      <c r="L2448" t="s">
        <v>34</v>
      </c>
      <c r="M2448" t="s">
        <v>34</v>
      </c>
      <c r="N2448" t="s">
        <v>34</v>
      </c>
      <c r="O2448" t="s">
        <v>34</v>
      </c>
      <c r="P2448" t="s">
        <v>34</v>
      </c>
    </row>
    <row r="2449" spans="1:16" x14ac:dyDescent="0.3">
      <c r="A2449">
        <v>42624</v>
      </c>
      <c r="B2449">
        <v>2016</v>
      </c>
      <c r="C2449">
        <v>9</v>
      </c>
      <c r="D2449">
        <v>13</v>
      </c>
      <c r="E2449">
        <v>8.3239579999999993</v>
      </c>
      <c r="F2449">
        <v>12.487500000000001</v>
      </c>
      <c r="G2449">
        <v>12.104167</v>
      </c>
      <c r="H2449">
        <v>19.610417000000002</v>
      </c>
      <c r="I2449">
        <v>11.954167</v>
      </c>
      <c r="J2449">
        <v>13.907292</v>
      </c>
      <c r="K2449" t="s">
        <v>34</v>
      </c>
      <c r="L2449" t="s">
        <v>34</v>
      </c>
      <c r="M2449" t="s">
        <v>34</v>
      </c>
      <c r="N2449" t="s">
        <v>34</v>
      </c>
      <c r="O2449" t="s">
        <v>34</v>
      </c>
      <c r="P2449" t="s">
        <v>34</v>
      </c>
    </row>
    <row r="2450" spans="1:16" x14ac:dyDescent="0.3">
      <c r="A2450">
        <v>42625</v>
      </c>
      <c r="B2450">
        <v>2016</v>
      </c>
      <c r="C2450">
        <v>9</v>
      </c>
      <c r="D2450">
        <v>14</v>
      </c>
      <c r="E2450">
        <v>8.2937499999999993</v>
      </c>
      <c r="F2450">
        <v>12.572917</v>
      </c>
      <c r="G2450">
        <v>11.669791999999999</v>
      </c>
      <c r="H2450">
        <v>19.785416999999999</v>
      </c>
      <c r="I2450">
        <v>11.653124999999999</v>
      </c>
      <c r="J2450">
        <v>13.865625</v>
      </c>
      <c r="K2450" t="s">
        <v>34</v>
      </c>
      <c r="L2450" t="s">
        <v>34</v>
      </c>
      <c r="M2450" t="s">
        <v>34</v>
      </c>
      <c r="N2450" t="s">
        <v>34</v>
      </c>
      <c r="O2450" t="s">
        <v>34</v>
      </c>
      <c r="P2450" t="s">
        <v>34</v>
      </c>
    </row>
    <row r="2451" spans="1:16" x14ac:dyDescent="0.3">
      <c r="A2451">
        <v>42626</v>
      </c>
      <c r="B2451">
        <v>2016</v>
      </c>
      <c r="C2451">
        <v>9</v>
      </c>
      <c r="D2451">
        <v>15</v>
      </c>
      <c r="E2451">
        <v>8.5270829999999993</v>
      </c>
      <c r="F2451">
        <v>12.557292</v>
      </c>
      <c r="G2451">
        <v>11.792707999999999</v>
      </c>
      <c r="H2451">
        <v>19.842707999999998</v>
      </c>
      <c r="I2451">
        <v>11.836458</v>
      </c>
      <c r="J2451">
        <v>13.853125</v>
      </c>
      <c r="K2451" t="s">
        <v>34</v>
      </c>
      <c r="L2451" t="s">
        <v>34</v>
      </c>
      <c r="M2451" t="s">
        <v>34</v>
      </c>
      <c r="N2451" t="s">
        <v>34</v>
      </c>
      <c r="O2451" t="s">
        <v>34</v>
      </c>
      <c r="P2451" t="s">
        <v>34</v>
      </c>
    </row>
    <row r="2452" spans="1:16" x14ac:dyDescent="0.3">
      <c r="A2452">
        <v>42627</v>
      </c>
      <c r="B2452">
        <v>2016</v>
      </c>
      <c r="C2452">
        <v>9</v>
      </c>
      <c r="D2452">
        <v>16</v>
      </c>
      <c r="E2452">
        <v>8.8520830000000004</v>
      </c>
      <c r="F2452">
        <v>12.645833</v>
      </c>
      <c r="G2452">
        <v>12.347917000000001</v>
      </c>
      <c r="H2452">
        <v>19.790624999999999</v>
      </c>
      <c r="I2452">
        <v>12.079167</v>
      </c>
      <c r="J2452">
        <v>14.018750000000001</v>
      </c>
      <c r="K2452" t="s">
        <v>34</v>
      </c>
      <c r="L2452" t="s">
        <v>34</v>
      </c>
      <c r="M2452" t="s">
        <v>34</v>
      </c>
      <c r="N2452" t="s">
        <v>34</v>
      </c>
      <c r="O2452" t="s">
        <v>34</v>
      </c>
      <c r="P2452" t="s">
        <v>34</v>
      </c>
    </row>
    <row r="2453" spans="1:16" x14ac:dyDescent="0.3">
      <c r="A2453">
        <v>42628</v>
      </c>
      <c r="B2453">
        <v>2016</v>
      </c>
      <c r="C2453">
        <v>9</v>
      </c>
      <c r="D2453">
        <v>17</v>
      </c>
      <c r="E2453">
        <v>9.139583</v>
      </c>
      <c r="F2453">
        <v>12.632292</v>
      </c>
      <c r="G2453">
        <v>12.739583</v>
      </c>
      <c r="H2453">
        <v>19.760417</v>
      </c>
      <c r="I2453">
        <v>11.88125</v>
      </c>
      <c r="J2453">
        <v>14.030208</v>
      </c>
      <c r="K2453" t="s">
        <v>34</v>
      </c>
      <c r="L2453" t="s">
        <v>34</v>
      </c>
      <c r="M2453" t="s">
        <v>34</v>
      </c>
      <c r="N2453" t="s">
        <v>34</v>
      </c>
      <c r="O2453" t="s">
        <v>34</v>
      </c>
      <c r="P2453" t="s">
        <v>34</v>
      </c>
    </row>
    <row r="2454" spans="1:16" x14ac:dyDescent="0.3">
      <c r="A2454">
        <v>42629</v>
      </c>
      <c r="B2454">
        <v>2016</v>
      </c>
      <c r="C2454">
        <v>9</v>
      </c>
      <c r="D2454">
        <v>18</v>
      </c>
      <c r="E2454">
        <v>9.8177079999999997</v>
      </c>
      <c r="F2454">
        <v>12.669791999999999</v>
      </c>
      <c r="G2454">
        <v>13.728125</v>
      </c>
      <c r="H2454">
        <v>19.792708000000001</v>
      </c>
      <c r="I2454">
        <v>12.440625000000001</v>
      </c>
      <c r="J2454">
        <v>14.058332999999999</v>
      </c>
      <c r="K2454" t="s">
        <v>34</v>
      </c>
      <c r="L2454" t="s">
        <v>34</v>
      </c>
      <c r="M2454" t="s">
        <v>34</v>
      </c>
      <c r="N2454" t="s">
        <v>34</v>
      </c>
      <c r="O2454" t="s">
        <v>34</v>
      </c>
      <c r="P2454" t="s">
        <v>34</v>
      </c>
    </row>
    <row r="2455" spans="1:16" x14ac:dyDescent="0.3">
      <c r="A2455">
        <v>42630</v>
      </c>
      <c r="B2455">
        <v>2016</v>
      </c>
      <c r="C2455">
        <v>9</v>
      </c>
      <c r="D2455">
        <v>19</v>
      </c>
      <c r="E2455">
        <v>9.5364579999999997</v>
      </c>
      <c r="F2455">
        <v>12.779166999999999</v>
      </c>
      <c r="G2455">
        <v>13.310416999999999</v>
      </c>
      <c r="H2455">
        <v>19.748957999999998</v>
      </c>
      <c r="I2455">
        <v>12.502083000000001</v>
      </c>
      <c r="J2455">
        <v>14.447917</v>
      </c>
      <c r="K2455" t="s">
        <v>34</v>
      </c>
      <c r="L2455" t="s">
        <v>34</v>
      </c>
      <c r="M2455" t="s">
        <v>34</v>
      </c>
      <c r="N2455" t="s">
        <v>34</v>
      </c>
      <c r="O2455" t="s">
        <v>34</v>
      </c>
      <c r="P2455" t="s">
        <v>34</v>
      </c>
    </row>
    <row r="2456" spans="1:16" x14ac:dyDescent="0.3">
      <c r="A2456">
        <v>42631</v>
      </c>
      <c r="B2456">
        <v>2016</v>
      </c>
      <c r="C2456">
        <v>9</v>
      </c>
      <c r="D2456">
        <v>20</v>
      </c>
      <c r="E2456">
        <v>9.0406250000000004</v>
      </c>
      <c r="F2456">
        <v>10.484375</v>
      </c>
      <c r="G2456">
        <v>12.791667</v>
      </c>
      <c r="H2456">
        <v>19.720832999999999</v>
      </c>
      <c r="I2456">
        <v>12.048958000000001</v>
      </c>
      <c r="J2456">
        <v>14.390625</v>
      </c>
      <c r="K2456" t="s">
        <v>34</v>
      </c>
      <c r="L2456" t="s">
        <v>34</v>
      </c>
      <c r="M2456" t="s">
        <v>34</v>
      </c>
      <c r="N2456" t="s">
        <v>34</v>
      </c>
      <c r="O2456" t="s">
        <v>34</v>
      </c>
      <c r="P2456" t="s">
        <v>34</v>
      </c>
    </row>
    <row r="2457" spans="1:16" x14ac:dyDescent="0.3">
      <c r="A2457">
        <v>42632</v>
      </c>
      <c r="B2457">
        <v>2016</v>
      </c>
      <c r="C2457">
        <v>9</v>
      </c>
      <c r="D2457">
        <v>21</v>
      </c>
      <c r="E2457">
        <v>8.2604170000000003</v>
      </c>
      <c r="F2457">
        <v>10.116667</v>
      </c>
      <c r="G2457">
        <v>11.690625000000001</v>
      </c>
      <c r="H2457">
        <v>19.702082999999998</v>
      </c>
      <c r="I2457">
        <v>10.897917</v>
      </c>
      <c r="J2457">
        <v>13.559374999999999</v>
      </c>
      <c r="K2457" t="s">
        <v>34</v>
      </c>
      <c r="L2457" t="s">
        <v>34</v>
      </c>
      <c r="M2457" t="s">
        <v>34</v>
      </c>
      <c r="N2457" t="s">
        <v>34</v>
      </c>
      <c r="O2457" t="s">
        <v>34</v>
      </c>
      <c r="P2457" t="s">
        <v>34</v>
      </c>
    </row>
    <row r="2458" spans="1:16" x14ac:dyDescent="0.3">
      <c r="A2458">
        <v>42633</v>
      </c>
      <c r="B2458">
        <v>2016</v>
      </c>
      <c r="C2458">
        <v>9</v>
      </c>
      <c r="D2458">
        <v>22</v>
      </c>
      <c r="E2458">
        <v>8.4084210000000006</v>
      </c>
      <c r="F2458">
        <v>12.564583000000001</v>
      </c>
      <c r="G2458">
        <v>11.540625</v>
      </c>
      <c r="H2458">
        <v>19.648958</v>
      </c>
      <c r="I2458">
        <v>11.290625</v>
      </c>
      <c r="J2458">
        <v>13.113542000000001</v>
      </c>
      <c r="K2458" t="s">
        <v>34</v>
      </c>
      <c r="L2458" t="s">
        <v>34</v>
      </c>
      <c r="M2458" t="s">
        <v>34</v>
      </c>
      <c r="N2458" t="s">
        <v>34</v>
      </c>
      <c r="O2458" t="s">
        <v>34</v>
      </c>
      <c r="P2458" t="s">
        <v>34</v>
      </c>
    </row>
    <row r="2459" spans="1:16" x14ac:dyDescent="0.3">
      <c r="A2459">
        <v>42634</v>
      </c>
      <c r="B2459">
        <v>2016</v>
      </c>
      <c r="C2459">
        <v>9</v>
      </c>
      <c r="D2459">
        <v>23</v>
      </c>
      <c r="E2459">
        <v>7.9249999999999998</v>
      </c>
      <c r="F2459">
        <v>12.510101000000001</v>
      </c>
      <c r="G2459">
        <v>11.133333</v>
      </c>
      <c r="H2459">
        <v>19.213542</v>
      </c>
      <c r="I2459">
        <v>10.854167</v>
      </c>
      <c r="J2459">
        <v>12.345833000000001</v>
      </c>
      <c r="K2459" t="s">
        <v>34</v>
      </c>
      <c r="L2459" t="s">
        <v>34</v>
      </c>
      <c r="M2459" t="s">
        <v>34</v>
      </c>
      <c r="N2459" t="s">
        <v>34</v>
      </c>
      <c r="O2459" t="s">
        <v>34</v>
      </c>
      <c r="P2459" t="s">
        <v>34</v>
      </c>
    </row>
    <row r="2460" spans="1:16" x14ac:dyDescent="0.3">
      <c r="A2460">
        <v>42635</v>
      </c>
      <c r="B2460">
        <v>2016</v>
      </c>
      <c r="C2460">
        <v>9</v>
      </c>
      <c r="D2460">
        <v>24</v>
      </c>
      <c r="E2460">
        <v>8.5875000000000004</v>
      </c>
      <c r="F2460">
        <v>12.611458000000001</v>
      </c>
      <c r="G2460">
        <v>11.597917000000001</v>
      </c>
      <c r="H2460">
        <v>18.964583000000001</v>
      </c>
      <c r="I2460">
        <v>11.595833000000001</v>
      </c>
      <c r="J2460">
        <v>12.913542</v>
      </c>
      <c r="K2460" t="s">
        <v>34</v>
      </c>
      <c r="L2460" t="s">
        <v>34</v>
      </c>
      <c r="M2460" t="s">
        <v>34</v>
      </c>
      <c r="N2460" t="s">
        <v>34</v>
      </c>
      <c r="O2460" t="s">
        <v>34</v>
      </c>
      <c r="P2460" t="s">
        <v>34</v>
      </c>
    </row>
    <row r="2461" spans="1:16" x14ac:dyDescent="0.3">
      <c r="A2461">
        <v>42636</v>
      </c>
      <c r="B2461">
        <v>2016</v>
      </c>
      <c r="C2461">
        <v>9</v>
      </c>
      <c r="D2461">
        <v>25</v>
      </c>
      <c r="E2461">
        <v>8.5041670000000007</v>
      </c>
      <c r="F2461">
        <v>12.463542</v>
      </c>
      <c r="G2461">
        <v>11.673958000000001</v>
      </c>
      <c r="H2461">
        <v>18.792708000000001</v>
      </c>
      <c r="I2461">
        <v>11.53125</v>
      </c>
      <c r="J2461">
        <v>13.65</v>
      </c>
      <c r="K2461" t="s">
        <v>34</v>
      </c>
      <c r="L2461" t="s">
        <v>34</v>
      </c>
      <c r="M2461" t="s">
        <v>34</v>
      </c>
      <c r="N2461" t="s">
        <v>34</v>
      </c>
      <c r="O2461" t="s">
        <v>34</v>
      </c>
      <c r="P2461" t="s">
        <v>34</v>
      </c>
    </row>
    <row r="2462" spans="1:16" x14ac:dyDescent="0.3">
      <c r="A2462">
        <v>42637</v>
      </c>
      <c r="B2462">
        <v>2016</v>
      </c>
      <c r="C2462">
        <v>9</v>
      </c>
      <c r="D2462">
        <v>26</v>
      </c>
      <c r="E2462">
        <v>9.0395830000000004</v>
      </c>
      <c r="F2462">
        <v>12.655208</v>
      </c>
      <c r="G2462">
        <v>12.402082999999999</v>
      </c>
      <c r="H2462">
        <v>18.776042</v>
      </c>
      <c r="I2462">
        <v>12.070833</v>
      </c>
      <c r="J2462">
        <v>14.043749999999999</v>
      </c>
      <c r="K2462" t="s">
        <v>34</v>
      </c>
      <c r="L2462" t="s">
        <v>34</v>
      </c>
      <c r="M2462" t="s">
        <v>34</v>
      </c>
      <c r="N2462" t="s">
        <v>34</v>
      </c>
      <c r="O2462" t="s">
        <v>34</v>
      </c>
      <c r="P2462" t="s">
        <v>34</v>
      </c>
    </row>
    <row r="2463" spans="1:16" x14ac:dyDescent="0.3">
      <c r="A2463">
        <v>42638</v>
      </c>
      <c r="B2463">
        <v>2016</v>
      </c>
      <c r="C2463">
        <v>9</v>
      </c>
      <c r="D2463">
        <v>27</v>
      </c>
      <c r="E2463">
        <v>9.1906250000000007</v>
      </c>
      <c r="F2463">
        <v>12.482291999999999</v>
      </c>
      <c r="G2463">
        <v>12.863542000000001</v>
      </c>
      <c r="H2463">
        <v>18.779167000000001</v>
      </c>
      <c r="I2463">
        <v>12.183332999999999</v>
      </c>
      <c r="J2463">
        <v>14.442708</v>
      </c>
      <c r="K2463" t="s">
        <v>34</v>
      </c>
      <c r="L2463" t="s">
        <v>34</v>
      </c>
      <c r="M2463" t="s">
        <v>34</v>
      </c>
      <c r="N2463" t="s">
        <v>34</v>
      </c>
      <c r="O2463" t="s">
        <v>34</v>
      </c>
      <c r="P2463" t="s">
        <v>34</v>
      </c>
    </row>
    <row r="2464" spans="1:16" x14ac:dyDescent="0.3">
      <c r="A2464">
        <v>42639</v>
      </c>
      <c r="B2464">
        <v>2016</v>
      </c>
      <c r="C2464">
        <v>9</v>
      </c>
      <c r="D2464">
        <v>28</v>
      </c>
      <c r="E2464">
        <v>9.1947919999999996</v>
      </c>
      <c r="F2464">
        <v>12.495832999999999</v>
      </c>
      <c r="G2464">
        <v>13.295833</v>
      </c>
      <c r="H2464">
        <v>18.837499999999999</v>
      </c>
      <c r="I2464">
        <v>12.110417</v>
      </c>
      <c r="J2464">
        <v>14.155208</v>
      </c>
      <c r="K2464" t="s">
        <v>34</v>
      </c>
      <c r="L2464" t="s">
        <v>34</v>
      </c>
      <c r="M2464" t="s">
        <v>34</v>
      </c>
      <c r="N2464" t="s">
        <v>34</v>
      </c>
      <c r="O2464" t="s">
        <v>34</v>
      </c>
      <c r="P2464" t="s">
        <v>34</v>
      </c>
    </row>
    <row r="2465" spans="1:16" x14ac:dyDescent="0.3">
      <c r="A2465">
        <v>42640</v>
      </c>
      <c r="B2465">
        <v>2016</v>
      </c>
      <c r="C2465">
        <v>9</v>
      </c>
      <c r="D2465">
        <v>29</v>
      </c>
      <c r="E2465">
        <v>9.0072919999999996</v>
      </c>
      <c r="F2465">
        <v>12.341666999999999</v>
      </c>
      <c r="G2465">
        <v>13.151042</v>
      </c>
      <c r="H2465">
        <v>18.895833</v>
      </c>
      <c r="I2465">
        <v>11.795833</v>
      </c>
      <c r="J2465">
        <v>13.667707999999999</v>
      </c>
      <c r="K2465" t="s">
        <v>34</v>
      </c>
      <c r="L2465" t="s">
        <v>34</v>
      </c>
      <c r="M2465" t="s">
        <v>34</v>
      </c>
      <c r="N2465" t="s">
        <v>34</v>
      </c>
      <c r="O2465" t="s">
        <v>34</v>
      </c>
      <c r="P2465" t="s">
        <v>34</v>
      </c>
    </row>
    <row r="2466" spans="1:16" x14ac:dyDescent="0.3">
      <c r="A2466">
        <v>42641</v>
      </c>
      <c r="B2466">
        <v>2016</v>
      </c>
      <c r="C2466">
        <v>9</v>
      </c>
      <c r="D2466">
        <v>30</v>
      </c>
      <c r="E2466">
        <v>8.7052080000000007</v>
      </c>
      <c r="F2466">
        <v>12.197917</v>
      </c>
      <c r="G2466">
        <v>12.516667</v>
      </c>
      <c r="H2466">
        <v>18.941666999999999</v>
      </c>
      <c r="I2466">
        <v>11.396875</v>
      </c>
      <c r="J2466">
        <v>13.069792</v>
      </c>
      <c r="K2466" t="s">
        <v>34</v>
      </c>
      <c r="L2466" t="s">
        <v>34</v>
      </c>
      <c r="M2466" t="s">
        <v>34</v>
      </c>
      <c r="N2466" t="s">
        <v>34</v>
      </c>
      <c r="O2466" t="s">
        <v>34</v>
      </c>
      <c r="P2466" t="s">
        <v>34</v>
      </c>
    </row>
    <row r="2467" spans="1:16" x14ac:dyDescent="0.3">
      <c r="A2467">
        <v>42642</v>
      </c>
      <c r="B2467">
        <v>2016</v>
      </c>
      <c r="C2467">
        <v>10</v>
      </c>
      <c r="D2467">
        <v>1</v>
      </c>
      <c r="E2467">
        <v>8.202083</v>
      </c>
      <c r="F2467">
        <v>11.994792</v>
      </c>
      <c r="G2467">
        <v>11.643750000000001</v>
      </c>
      <c r="H2467">
        <v>19.033332999999999</v>
      </c>
      <c r="I2467">
        <v>10.847917000000001</v>
      </c>
      <c r="J2467">
        <v>12.602083</v>
      </c>
      <c r="K2467" t="s">
        <v>34</v>
      </c>
      <c r="L2467" t="s">
        <v>34</v>
      </c>
      <c r="M2467" t="s">
        <v>34</v>
      </c>
      <c r="N2467" t="s">
        <v>34</v>
      </c>
      <c r="O2467" t="s">
        <v>34</v>
      </c>
      <c r="P2467" t="s">
        <v>34</v>
      </c>
    </row>
    <row r="2468" spans="1:16" x14ac:dyDescent="0.3">
      <c r="A2468">
        <v>42643</v>
      </c>
      <c r="B2468">
        <v>2016</v>
      </c>
      <c r="C2468">
        <v>10</v>
      </c>
      <c r="D2468">
        <v>2</v>
      </c>
      <c r="E2468">
        <v>7.672917</v>
      </c>
      <c r="F2468">
        <v>11.914583</v>
      </c>
      <c r="G2468">
        <v>11.095833000000001</v>
      </c>
      <c r="H2468">
        <v>18.813542000000002</v>
      </c>
      <c r="I2468">
        <v>10.50625</v>
      </c>
      <c r="J2468">
        <v>12.053125</v>
      </c>
      <c r="K2468" t="s">
        <v>34</v>
      </c>
      <c r="L2468" t="s">
        <v>34</v>
      </c>
      <c r="M2468" t="s">
        <v>34</v>
      </c>
      <c r="N2468" t="s">
        <v>34</v>
      </c>
      <c r="O2468" t="s">
        <v>34</v>
      </c>
      <c r="P2468" t="s">
        <v>34</v>
      </c>
    </row>
    <row r="2469" spans="1:16" x14ac:dyDescent="0.3">
      <c r="A2469">
        <v>42644</v>
      </c>
      <c r="B2469">
        <v>2016</v>
      </c>
      <c r="C2469">
        <v>10</v>
      </c>
      <c r="D2469">
        <v>3</v>
      </c>
      <c r="E2469">
        <v>7.7145830000000002</v>
      </c>
      <c r="F2469">
        <v>11.88125</v>
      </c>
      <c r="G2469">
        <v>10.726042</v>
      </c>
      <c r="H2469">
        <v>18.369792</v>
      </c>
      <c r="I2469">
        <v>10.395833</v>
      </c>
      <c r="J2469">
        <v>11.438542</v>
      </c>
      <c r="K2469" t="s">
        <v>34</v>
      </c>
      <c r="L2469" t="s">
        <v>34</v>
      </c>
      <c r="M2469" t="s">
        <v>34</v>
      </c>
      <c r="N2469" t="s">
        <v>34</v>
      </c>
      <c r="O2469" t="s">
        <v>34</v>
      </c>
      <c r="P2469" t="s">
        <v>34</v>
      </c>
    </row>
    <row r="2470" spans="1:16" x14ac:dyDescent="0.3">
      <c r="A2470">
        <v>42645</v>
      </c>
      <c r="B2470">
        <v>2016</v>
      </c>
      <c r="C2470">
        <v>10</v>
      </c>
      <c r="D2470">
        <v>4</v>
      </c>
      <c r="E2470">
        <v>8.0572920000000003</v>
      </c>
      <c r="F2470">
        <v>12.004167000000001</v>
      </c>
      <c r="G2470">
        <v>10.648958</v>
      </c>
      <c r="H2470">
        <v>18.017707999999999</v>
      </c>
      <c r="I2470">
        <v>10.538542</v>
      </c>
      <c r="J2470">
        <v>11.739583</v>
      </c>
      <c r="K2470" t="s">
        <v>34</v>
      </c>
      <c r="L2470" t="s">
        <v>34</v>
      </c>
      <c r="M2470" t="s">
        <v>34</v>
      </c>
      <c r="N2470" t="s">
        <v>34</v>
      </c>
      <c r="O2470" t="s">
        <v>34</v>
      </c>
      <c r="P2470" t="s">
        <v>34</v>
      </c>
    </row>
    <row r="2471" spans="1:16" x14ac:dyDescent="0.3">
      <c r="A2471">
        <v>42646</v>
      </c>
      <c r="B2471">
        <v>2016</v>
      </c>
      <c r="C2471">
        <v>10</v>
      </c>
      <c r="D2471">
        <v>5</v>
      </c>
      <c r="E2471">
        <v>8.1957889999999995</v>
      </c>
      <c r="F2471">
        <v>11.990625</v>
      </c>
      <c r="G2471">
        <v>10.288542</v>
      </c>
      <c r="H2471">
        <v>17.594792000000002</v>
      </c>
      <c r="I2471">
        <v>10.446875</v>
      </c>
      <c r="J2471">
        <v>11.886457999999999</v>
      </c>
      <c r="K2471" t="s">
        <v>34</v>
      </c>
      <c r="L2471" t="s">
        <v>34</v>
      </c>
      <c r="M2471" t="s">
        <v>34</v>
      </c>
      <c r="N2471" t="s">
        <v>34</v>
      </c>
      <c r="O2471" t="s">
        <v>34</v>
      </c>
      <c r="P2471" t="s">
        <v>34</v>
      </c>
    </row>
    <row r="2472" spans="1:16" x14ac:dyDescent="0.3">
      <c r="A2472">
        <v>42647</v>
      </c>
      <c r="B2472">
        <v>2016</v>
      </c>
      <c r="C2472">
        <v>10</v>
      </c>
      <c r="D2472">
        <v>6</v>
      </c>
      <c r="E2472">
        <v>8.5739579999999993</v>
      </c>
      <c r="F2472">
        <v>11.987500000000001</v>
      </c>
      <c r="G2472">
        <v>10.439583000000001</v>
      </c>
      <c r="H2472">
        <v>16.015625</v>
      </c>
      <c r="I2472">
        <v>10.63125</v>
      </c>
      <c r="J2472">
        <v>11.844792</v>
      </c>
      <c r="K2472" t="s">
        <v>34</v>
      </c>
      <c r="L2472" t="s">
        <v>34</v>
      </c>
      <c r="M2472" t="s">
        <v>34</v>
      </c>
      <c r="N2472" t="s">
        <v>34</v>
      </c>
      <c r="O2472" t="s">
        <v>34</v>
      </c>
      <c r="P2472" t="s">
        <v>34</v>
      </c>
    </row>
    <row r="2473" spans="1:16" x14ac:dyDescent="0.3">
      <c r="A2473">
        <v>42648</v>
      </c>
      <c r="B2473">
        <v>2016</v>
      </c>
      <c r="C2473">
        <v>10</v>
      </c>
      <c r="D2473">
        <v>7</v>
      </c>
      <c r="E2473">
        <v>8.65</v>
      </c>
      <c r="F2473">
        <v>11.967708</v>
      </c>
      <c r="G2473">
        <v>10.748958</v>
      </c>
      <c r="H2473">
        <v>15.390625</v>
      </c>
      <c r="I2473">
        <v>10.490625</v>
      </c>
      <c r="J2473">
        <v>12.15</v>
      </c>
      <c r="K2473" t="s">
        <v>34</v>
      </c>
      <c r="L2473" t="s">
        <v>34</v>
      </c>
      <c r="M2473" t="s">
        <v>34</v>
      </c>
      <c r="N2473" t="s">
        <v>34</v>
      </c>
      <c r="O2473" t="s">
        <v>34</v>
      </c>
      <c r="P2473" t="s">
        <v>34</v>
      </c>
    </row>
    <row r="2474" spans="1:16" x14ac:dyDescent="0.3">
      <c r="A2474">
        <v>42649</v>
      </c>
      <c r="B2474">
        <v>2016</v>
      </c>
      <c r="C2474">
        <v>10</v>
      </c>
      <c r="D2474">
        <v>8</v>
      </c>
      <c r="E2474">
        <v>8.6</v>
      </c>
      <c r="F2474">
        <v>11.922917</v>
      </c>
      <c r="G2474">
        <v>10.971875000000001</v>
      </c>
      <c r="H2474">
        <v>15.382292</v>
      </c>
      <c r="I2474">
        <v>10.963542</v>
      </c>
      <c r="J2474">
        <v>12.275</v>
      </c>
      <c r="K2474" t="s">
        <v>34</v>
      </c>
      <c r="L2474" t="s">
        <v>34</v>
      </c>
      <c r="M2474" t="s">
        <v>34</v>
      </c>
      <c r="N2474" t="s">
        <v>34</v>
      </c>
      <c r="O2474" t="s">
        <v>34</v>
      </c>
      <c r="P2474" t="s">
        <v>34</v>
      </c>
    </row>
    <row r="2475" spans="1:16" x14ac:dyDescent="0.3">
      <c r="A2475">
        <v>42650</v>
      </c>
      <c r="B2475">
        <v>2016</v>
      </c>
      <c r="C2475">
        <v>10</v>
      </c>
      <c r="D2475">
        <v>9</v>
      </c>
      <c r="E2475">
        <v>8.4197919999999993</v>
      </c>
      <c r="F2475">
        <v>12.027082999999999</v>
      </c>
      <c r="G2475">
        <v>11.215624999999999</v>
      </c>
      <c r="H2475">
        <v>15.292707999999999</v>
      </c>
      <c r="I2475">
        <v>11.110417</v>
      </c>
      <c r="J2475">
        <v>13.188542</v>
      </c>
      <c r="K2475" t="s">
        <v>34</v>
      </c>
      <c r="L2475" t="s">
        <v>34</v>
      </c>
      <c r="M2475" t="s">
        <v>34</v>
      </c>
      <c r="N2475" t="s">
        <v>34</v>
      </c>
      <c r="O2475" t="s">
        <v>34</v>
      </c>
      <c r="P2475" t="s">
        <v>34</v>
      </c>
    </row>
    <row r="2476" spans="1:16" x14ac:dyDescent="0.3">
      <c r="A2476">
        <v>42651</v>
      </c>
      <c r="B2476">
        <v>2016</v>
      </c>
      <c r="C2476">
        <v>10</v>
      </c>
      <c r="D2476">
        <v>10</v>
      </c>
      <c r="E2476">
        <v>8.6031250000000004</v>
      </c>
      <c r="F2476">
        <v>11.883333</v>
      </c>
      <c r="G2476">
        <v>11.508333</v>
      </c>
      <c r="H2476">
        <v>15.516667</v>
      </c>
      <c r="I2476">
        <v>10.989583</v>
      </c>
      <c r="J2476">
        <v>12.9</v>
      </c>
      <c r="K2476" t="s">
        <v>34</v>
      </c>
      <c r="L2476" t="s">
        <v>34</v>
      </c>
      <c r="M2476" t="s">
        <v>34</v>
      </c>
      <c r="N2476" t="s">
        <v>34</v>
      </c>
      <c r="O2476" t="s">
        <v>34</v>
      </c>
      <c r="P2476" t="s">
        <v>34</v>
      </c>
    </row>
    <row r="2477" spans="1:16" x14ac:dyDescent="0.3">
      <c r="A2477">
        <v>42652</v>
      </c>
      <c r="B2477">
        <v>2016</v>
      </c>
      <c r="C2477">
        <v>10</v>
      </c>
      <c r="D2477">
        <v>11</v>
      </c>
      <c r="E2477">
        <v>8.4885420000000007</v>
      </c>
      <c r="F2477">
        <v>11.747916999999999</v>
      </c>
      <c r="G2477">
        <v>10.933332999999999</v>
      </c>
      <c r="H2477">
        <v>15.705208000000001</v>
      </c>
      <c r="I2477">
        <v>10.860417</v>
      </c>
      <c r="J2477">
        <v>12.411458</v>
      </c>
      <c r="K2477" t="s">
        <v>34</v>
      </c>
      <c r="L2477" t="s">
        <v>34</v>
      </c>
      <c r="M2477" t="s">
        <v>34</v>
      </c>
      <c r="N2477" t="s">
        <v>34</v>
      </c>
      <c r="O2477" t="s">
        <v>34</v>
      </c>
      <c r="P2477" t="s">
        <v>34</v>
      </c>
    </row>
    <row r="2478" spans="1:16" x14ac:dyDescent="0.3">
      <c r="A2478">
        <v>42653</v>
      </c>
      <c r="B2478">
        <v>2016</v>
      </c>
      <c r="C2478">
        <v>10</v>
      </c>
      <c r="D2478">
        <v>12</v>
      </c>
      <c r="E2478">
        <v>7.8520830000000004</v>
      </c>
      <c r="F2478">
        <v>11.316667000000001</v>
      </c>
      <c r="G2478">
        <v>10.022917</v>
      </c>
      <c r="H2478">
        <v>15.59375</v>
      </c>
      <c r="I2478">
        <v>10.081250000000001</v>
      </c>
      <c r="J2478">
        <v>12.453125</v>
      </c>
      <c r="K2478" t="s">
        <v>34</v>
      </c>
      <c r="L2478" t="s">
        <v>34</v>
      </c>
      <c r="M2478" t="s">
        <v>34</v>
      </c>
      <c r="N2478" t="s">
        <v>34</v>
      </c>
      <c r="O2478" t="s">
        <v>34</v>
      </c>
      <c r="P2478" t="s">
        <v>34</v>
      </c>
    </row>
    <row r="2479" spans="1:16" x14ac:dyDescent="0.3">
      <c r="A2479">
        <v>42654</v>
      </c>
      <c r="B2479">
        <v>2016</v>
      </c>
      <c r="C2479">
        <v>10</v>
      </c>
      <c r="D2479">
        <v>13</v>
      </c>
      <c r="E2479">
        <v>8.35</v>
      </c>
      <c r="F2479">
        <v>11.472917000000001</v>
      </c>
      <c r="G2479">
        <v>10.55625</v>
      </c>
      <c r="H2479">
        <v>15.541667</v>
      </c>
      <c r="I2479">
        <v>10.165625</v>
      </c>
      <c r="J2479">
        <v>11.585417</v>
      </c>
      <c r="K2479" t="s">
        <v>34</v>
      </c>
      <c r="L2479" t="s">
        <v>34</v>
      </c>
      <c r="M2479" t="s">
        <v>34</v>
      </c>
      <c r="N2479" t="s">
        <v>34</v>
      </c>
      <c r="O2479" t="s">
        <v>34</v>
      </c>
      <c r="P2479" t="s">
        <v>34</v>
      </c>
    </row>
    <row r="2480" spans="1:16" x14ac:dyDescent="0.3">
      <c r="A2480">
        <v>42655</v>
      </c>
      <c r="B2480">
        <v>2016</v>
      </c>
      <c r="C2480">
        <v>10</v>
      </c>
      <c r="D2480">
        <v>14</v>
      </c>
      <c r="E2480">
        <v>8.8677080000000004</v>
      </c>
      <c r="F2480">
        <v>11.438542</v>
      </c>
      <c r="G2480">
        <v>10.089582999999999</v>
      </c>
      <c r="H2480">
        <v>14.608333</v>
      </c>
      <c r="I2480">
        <v>10.076041999999999</v>
      </c>
      <c r="J2480">
        <v>11.348958</v>
      </c>
      <c r="K2480" t="s">
        <v>34</v>
      </c>
      <c r="L2480" t="s">
        <v>34</v>
      </c>
      <c r="M2480" t="s">
        <v>34</v>
      </c>
      <c r="N2480" t="s">
        <v>34</v>
      </c>
      <c r="O2480" t="s">
        <v>34</v>
      </c>
      <c r="P2480" t="s">
        <v>34</v>
      </c>
    </row>
    <row r="2481" spans="1:16" x14ac:dyDescent="0.3">
      <c r="A2481">
        <v>42656</v>
      </c>
      <c r="B2481">
        <v>2016</v>
      </c>
      <c r="C2481">
        <v>10</v>
      </c>
      <c r="D2481">
        <v>15</v>
      </c>
      <c r="E2481">
        <v>8.7010419999999993</v>
      </c>
      <c r="F2481">
        <v>11.402082999999999</v>
      </c>
      <c r="G2481">
        <v>9.8368420000000008</v>
      </c>
      <c r="H2481">
        <v>13.114583</v>
      </c>
      <c r="I2481">
        <v>9.594792</v>
      </c>
      <c r="J2481">
        <v>10.928125</v>
      </c>
      <c r="K2481" t="s">
        <v>34</v>
      </c>
      <c r="L2481" t="s">
        <v>34</v>
      </c>
      <c r="M2481" t="s">
        <v>34</v>
      </c>
      <c r="N2481" t="s">
        <v>34</v>
      </c>
      <c r="O2481" t="s">
        <v>34</v>
      </c>
      <c r="P2481" t="s">
        <v>34</v>
      </c>
    </row>
    <row r="2482" spans="1:16" x14ac:dyDescent="0.3">
      <c r="A2482">
        <v>42657</v>
      </c>
      <c r="B2482">
        <v>2016</v>
      </c>
      <c r="C2482">
        <v>10</v>
      </c>
      <c r="D2482">
        <v>16</v>
      </c>
      <c r="E2482">
        <v>8.5218749999999996</v>
      </c>
      <c r="F2482">
        <v>11.327083</v>
      </c>
      <c r="G2482">
        <v>9.4402059999999999</v>
      </c>
      <c r="H2482">
        <v>12.385567</v>
      </c>
      <c r="I2482">
        <v>9.3770830000000007</v>
      </c>
      <c r="J2482">
        <v>10.322917</v>
      </c>
      <c r="K2482" t="s">
        <v>34</v>
      </c>
      <c r="L2482" t="s">
        <v>34</v>
      </c>
      <c r="M2482" t="s">
        <v>34</v>
      </c>
      <c r="N2482" t="s">
        <v>34</v>
      </c>
      <c r="O2482" t="s">
        <v>34</v>
      </c>
      <c r="P2482" t="s">
        <v>34</v>
      </c>
    </row>
    <row r="2483" spans="1:16" x14ac:dyDescent="0.3">
      <c r="A2483">
        <v>42658</v>
      </c>
      <c r="B2483">
        <v>2016</v>
      </c>
      <c r="C2483">
        <v>10</v>
      </c>
      <c r="D2483">
        <v>17</v>
      </c>
      <c r="E2483">
        <v>8.3125</v>
      </c>
      <c r="F2483">
        <v>10.305208</v>
      </c>
      <c r="G2483">
        <v>9.2218750000000007</v>
      </c>
      <c r="H2483">
        <v>11.780208</v>
      </c>
      <c r="I2483">
        <v>9.2572919999999996</v>
      </c>
      <c r="J2483">
        <v>10.292707999999999</v>
      </c>
      <c r="K2483" t="s">
        <v>34</v>
      </c>
      <c r="L2483" t="s">
        <v>34</v>
      </c>
      <c r="M2483" t="s">
        <v>34</v>
      </c>
      <c r="N2483" t="s">
        <v>34</v>
      </c>
      <c r="O2483" t="s">
        <v>34</v>
      </c>
      <c r="P2483" t="s">
        <v>34</v>
      </c>
    </row>
    <row r="2484" spans="1:16" x14ac:dyDescent="0.3">
      <c r="A2484">
        <v>42659</v>
      </c>
      <c r="B2484">
        <v>2016</v>
      </c>
      <c r="C2484">
        <v>10</v>
      </c>
      <c r="D2484">
        <v>18</v>
      </c>
      <c r="E2484">
        <v>7.985417</v>
      </c>
      <c r="F2484">
        <v>9.5114579999999993</v>
      </c>
      <c r="G2484">
        <v>8.4427079999999997</v>
      </c>
      <c r="H2484">
        <v>11.326881999999999</v>
      </c>
      <c r="I2484">
        <v>9.0687499999999996</v>
      </c>
      <c r="J2484">
        <v>10.0625</v>
      </c>
      <c r="K2484" t="s">
        <v>34</v>
      </c>
      <c r="L2484" t="s">
        <v>34</v>
      </c>
      <c r="M2484" t="s">
        <v>34</v>
      </c>
      <c r="N2484" t="s">
        <v>34</v>
      </c>
      <c r="O2484" t="s">
        <v>34</v>
      </c>
      <c r="P2484" t="s">
        <v>34</v>
      </c>
    </row>
    <row r="2485" spans="1:16" x14ac:dyDescent="0.3">
      <c r="A2485">
        <v>42660</v>
      </c>
      <c r="B2485">
        <v>2016</v>
      </c>
      <c r="C2485">
        <v>10</v>
      </c>
      <c r="D2485">
        <v>19</v>
      </c>
      <c r="E2485">
        <v>7.8552080000000002</v>
      </c>
      <c r="F2485">
        <v>9.498958</v>
      </c>
      <c r="G2485">
        <v>8.6574469999999994</v>
      </c>
      <c r="H2485">
        <v>10.457292000000001</v>
      </c>
      <c r="I2485">
        <v>9.0864580000000004</v>
      </c>
      <c r="J2485">
        <v>9.9604169999999996</v>
      </c>
      <c r="K2485" t="s">
        <v>34</v>
      </c>
      <c r="L2485" t="s">
        <v>34</v>
      </c>
      <c r="M2485" t="s">
        <v>34</v>
      </c>
      <c r="N2485" t="s">
        <v>34</v>
      </c>
      <c r="O2485" t="s">
        <v>34</v>
      </c>
      <c r="P2485" t="s">
        <v>34</v>
      </c>
    </row>
    <row r="2486" spans="1:16" x14ac:dyDescent="0.3">
      <c r="A2486">
        <v>42661</v>
      </c>
      <c r="B2486">
        <v>2016</v>
      </c>
      <c r="C2486">
        <v>10</v>
      </c>
      <c r="D2486">
        <v>20</v>
      </c>
      <c r="E2486">
        <v>8.4760419999999996</v>
      </c>
      <c r="F2486">
        <v>9.4354169999999993</v>
      </c>
      <c r="G2486">
        <v>9.2687500000000007</v>
      </c>
      <c r="H2486">
        <v>10.418182</v>
      </c>
      <c r="I2486">
        <v>9.3489579999999997</v>
      </c>
      <c r="J2486">
        <v>10.393750000000001</v>
      </c>
      <c r="K2486" t="s">
        <v>34</v>
      </c>
      <c r="L2486" t="s">
        <v>34</v>
      </c>
      <c r="M2486" t="s">
        <v>34</v>
      </c>
      <c r="N2486" t="s">
        <v>34</v>
      </c>
      <c r="O2486" t="s">
        <v>34</v>
      </c>
      <c r="P2486" t="s">
        <v>34</v>
      </c>
    </row>
    <row r="2487" spans="1:16" x14ac:dyDescent="0.3">
      <c r="A2487">
        <v>42662</v>
      </c>
      <c r="B2487">
        <v>2016</v>
      </c>
      <c r="C2487">
        <v>10</v>
      </c>
      <c r="D2487">
        <v>21</v>
      </c>
      <c r="E2487">
        <v>8.8833330000000004</v>
      </c>
      <c r="F2487">
        <v>9.4739579999999997</v>
      </c>
      <c r="G2487">
        <v>9.6812500000000004</v>
      </c>
      <c r="H2487">
        <v>10.604167</v>
      </c>
      <c r="I2487">
        <v>9.811458</v>
      </c>
      <c r="J2487">
        <v>10.780208</v>
      </c>
      <c r="K2487" t="s">
        <v>34</v>
      </c>
      <c r="L2487" t="s">
        <v>34</v>
      </c>
      <c r="M2487" t="s">
        <v>34</v>
      </c>
      <c r="N2487" t="s">
        <v>34</v>
      </c>
      <c r="O2487" t="s">
        <v>34</v>
      </c>
      <c r="P2487" t="s">
        <v>34</v>
      </c>
    </row>
    <row r="2488" spans="1:16" x14ac:dyDescent="0.3">
      <c r="A2488">
        <v>42663</v>
      </c>
      <c r="B2488">
        <v>2016</v>
      </c>
      <c r="C2488">
        <v>10</v>
      </c>
      <c r="D2488">
        <v>22</v>
      </c>
      <c r="E2488">
        <v>8.0760419999999993</v>
      </c>
      <c r="F2488">
        <v>9.3968749999999996</v>
      </c>
      <c r="G2488">
        <v>9.1354170000000003</v>
      </c>
      <c r="H2488">
        <v>10.740625</v>
      </c>
      <c r="I2488">
        <v>9.4885420000000007</v>
      </c>
      <c r="J2488">
        <v>10.502083000000001</v>
      </c>
      <c r="K2488" t="s">
        <v>34</v>
      </c>
      <c r="L2488" t="s">
        <v>34</v>
      </c>
      <c r="M2488" t="s">
        <v>34</v>
      </c>
      <c r="N2488" t="s">
        <v>34</v>
      </c>
      <c r="O2488" t="s">
        <v>34</v>
      </c>
      <c r="P2488" t="s">
        <v>34</v>
      </c>
    </row>
    <row r="2489" spans="1:16" x14ac:dyDescent="0.3">
      <c r="A2489">
        <v>42664</v>
      </c>
      <c r="B2489">
        <v>2016</v>
      </c>
      <c r="C2489">
        <v>10</v>
      </c>
      <c r="D2489">
        <v>23</v>
      </c>
      <c r="E2489">
        <v>7.984375</v>
      </c>
      <c r="F2489">
        <v>9.3645829999999997</v>
      </c>
      <c r="G2489">
        <v>9.001042</v>
      </c>
      <c r="H2489">
        <v>10.781817999999999</v>
      </c>
      <c r="I2489">
        <v>9.4427079999999997</v>
      </c>
      <c r="J2489">
        <v>10.314583000000001</v>
      </c>
      <c r="K2489" t="s">
        <v>34</v>
      </c>
      <c r="L2489" t="s">
        <v>34</v>
      </c>
      <c r="M2489" t="s">
        <v>34</v>
      </c>
      <c r="N2489" t="s">
        <v>34</v>
      </c>
      <c r="O2489" t="s">
        <v>34</v>
      </c>
      <c r="P2489" t="s">
        <v>34</v>
      </c>
    </row>
    <row r="2490" spans="1:16" x14ac:dyDescent="0.3">
      <c r="A2490">
        <v>42665</v>
      </c>
      <c r="B2490">
        <v>2016</v>
      </c>
      <c r="C2490">
        <v>10</v>
      </c>
      <c r="D2490">
        <v>24</v>
      </c>
      <c r="E2490">
        <v>8.1958330000000004</v>
      </c>
      <c r="F2490">
        <v>9.3229170000000003</v>
      </c>
      <c r="G2490">
        <v>9.1947919999999996</v>
      </c>
      <c r="H2490">
        <v>10.698957999999999</v>
      </c>
      <c r="I2490">
        <v>9.3635420000000007</v>
      </c>
      <c r="J2490">
        <v>10.188542</v>
      </c>
      <c r="K2490" t="s">
        <v>34</v>
      </c>
      <c r="L2490" t="s">
        <v>34</v>
      </c>
      <c r="M2490" t="s">
        <v>34</v>
      </c>
      <c r="N2490" t="s">
        <v>34</v>
      </c>
      <c r="O2490" t="s">
        <v>34</v>
      </c>
      <c r="P2490" t="s">
        <v>34</v>
      </c>
    </row>
    <row r="2491" spans="1:16" x14ac:dyDescent="0.3">
      <c r="A2491">
        <v>42666</v>
      </c>
      <c r="B2491">
        <v>2016</v>
      </c>
      <c r="C2491">
        <v>10</v>
      </c>
      <c r="D2491">
        <v>25</v>
      </c>
      <c r="E2491">
        <v>7.9635420000000003</v>
      </c>
      <c r="F2491">
        <v>9.329167</v>
      </c>
      <c r="G2491">
        <v>9.0447919999999993</v>
      </c>
      <c r="H2491">
        <v>10.703125</v>
      </c>
      <c r="I2491">
        <v>9.3614580000000007</v>
      </c>
      <c r="J2491">
        <v>10.116667</v>
      </c>
      <c r="K2491" t="s">
        <v>34</v>
      </c>
      <c r="L2491" t="s">
        <v>34</v>
      </c>
      <c r="M2491" t="s">
        <v>34</v>
      </c>
      <c r="N2491" t="s">
        <v>34</v>
      </c>
      <c r="O2491" t="s">
        <v>34</v>
      </c>
      <c r="P2491" t="s">
        <v>34</v>
      </c>
    </row>
    <row r="2492" spans="1:16" x14ac:dyDescent="0.3">
      <c r="A2492">
        <v>42667</v>
      </c>
      <c r="B2492">
        <v>2016</v>
      </c>
      <c r="C2492">
        <v>10</v>
      </c>
      <c r="D2492">
        <v>26</v>
      </c>
      <c r="E2492">
        <v>8.3842110000000005</v>
      </c>
      <c r="F2492">
        <v>9.3000000000000007</v>
      </c>
      <c r="G2492">
        <v>9.4895829999999997</v>
      </c>
      <c r="H2492">
        <v>10.797917</v>
      </c>
      <c r="I2492">
        <v>9.5270829999999993</v>
      </c>
      <c r="J2492">
        <v>10.514583</v>
      </c>
      <c r="K2492" t="s">
        <v>34</v>
      </c>
      <c r="L2492" t="s">
        <v>34</v>
      </c>
      <c r="M2492" t="s">
        <v>34</v>
      </c>
      <c r="N2492" t="s">
        <v>34</v>
      </c>
      <c r="O2492" t="s">
        <v>34</v>
      </c>
      <c r="P2492" t="s">
        <v>34</v>
      </c>
    </row>
    <row r="2493" spans="1:16" x14ac:dyDescent="0.3">
      <c r="A2493">
        <v>42668</v>
      </c>
      <c r="B2493">
        <v>2016</v>
      </c>
      <c r="C2493">
        <v>10</v>
      </c>
      <c r="D2493">
        <v>27</v>
      </c>
      <c r="E2493">
        <v>8.4718750000000007</v>
      </c>
      <c r="F2493">
        <v>9.7989580000000007</v>
      </c>
      <c r="G2493">
        <v>9.546875</v>
      </c>
      <c r="H2493">
        <v>10.933332999999999</v>
      </c>
      <c r="I2493">
        <v>9.6510420000000003</v>
      </c>
      <c r="J2493">
        <v>10.557292</v>
      </c>
      <c r="K2493" t="s">
        <v>34</v>
      </c>
      <c r="L2493" t="s">
        <v>34</v>
      </c>
      <c r="M2493" t="s">
        <v>34</v>
      </c>
      <c r="N2493" t="s">
        <v>34</v>
      </c>
      <c r="O2493" t="s">
        <v>34</v>
      </c>
      <c r="P2493" t="s">
        <v>34</v>
      </c>
    </row>
    <row r="2494" spans="1:16" x14ac:dyDescent="0.3">
      <c r="A2494">
        <v>42669</v>
      </c>
      <c r="B2494">
        <v>2016</v>
      </c>
      <c r="C2494">
        <v>10</v>
      </c>
      <c r="D2494">
        <v>28</v>
      </c>
      <c r="E2494">
        <v>7.9031250000000002</v>
      </c>
      <c r="F2494">
        <v>10.5</v>
      </c>
      <c r="G2494">
        <v>8.9083330000000007</v>
      </c>
      <c r="H2494">
        <v>11.097917000000001</v>
      </c>
      <c r="I2494">
        <v>9.7937499999999993</v>
      </c>
      <c r="J2494">
        <v>10.438542</v>
      </c>
      <c r="K2494" t="s">
        <v>34</v>
      </c>
      <c r="L2494" t="s">
        <v>34</v>
      </c>
      <c r="M2494" t="s">
        <v>34</v>
      </c>
      <c r="N2494" t="s">
        <v>34</v>
      </c>
      <c r="O2494" t="s">
        <v>34</v>
      </c>
      <c r="P2494" t="s">
        <v>34</v>
      </c>
    </row>
    <row r="2495" spans="1:16" x14ac:dyDescent="0.3">
      <c r="A2495">
        <v>42670</v>
      </c>
      <c r="B2495">
        <v>2016</v>
      </c>
      <c r="C2495">
        <v>10</v>
      </c>
      <c r="D2495">
        <v>29</v>
      </c>
      <c r="E2495">
        <v>8.030208</v>
      </c>
      <c r="F2495">
        <v>10.357291999999999</v>
      </c>
      <c r="G2495">
        <v>9.1218749999999993</v>
      </c>
      <c r="H2495">
        <v>11.073957999999999</v>
      </c>
      <c r="I2495">
        <v>9.8000000000000007</v>
      </c>
      <c r="J2495">
        <v>10.592708</v>
      </c>
      <c r="K2495" t="s">
        <v>34</v>
      </c>
      <c r="L2495" t="s">
        <v>34</v>
      </c>
      <c r="M2495" t="s">
        <v>34</v>
      </c>
      <c r="N2495" t="s">
        <v>34</v>
      </c>
      <c r="O2495" t="s">
        <v>34</v>
      </c>
      <c r="P2495" t="s">
        <v>34</v>
      </c>
    </row>
    <row r="2496" spans="1:16" x14ac:dyDescent="0.3">
      <c r="A2496">
        <v>42671</v>
      </c>
      <c r="B2496">
        <v>2016</v>
      </c>
      <c r="C2496">
        <v>10</v>
      </c>
      <c r="D2496">
        <v>30</v>
      </c>
      <c r="E2496">
        <v>8.061458</v>
      </c>
      <c r="F2496">
        <v>10.335417</v>
      </c>
      <c r="G2496">
        <v>9.1760420000000007</v>
      </c>
      <c r="H2496">
        <v>10.973958</v>
      </c>
      <c r="I2496">
        <v>9.7624999999999993</v>
      </c>
      <c r="J2496">
        <v>10.469792</v>
      </c>
      <c r="K2496" t="s">
        <v>34</v>
      </c>
      <c r="L2496" t="s">
        <v>34</v>
      </c>
      <c r="M2496" t="s">
        <v>34</v>
      </c>
      <c r="N2496" t="s">
        <v>34</v>
      </c>
      <c r="O2496" t="s">
        <v>34</v>
      </c>
      <c r="P2496" t="s">
        <v>34</v>
      </c>
    </row>
    <row r="2497" spans="1:16" x14ac:dyDescent="0.3">
      <c r="A2497">
        <v>42672</v>
      </c>
      <c r="B2497">
        <v>2016</v>
      </c>
      <c r="C2497">
        <v>10</v>
      </c>
      <c r="D2497">
        <v>31</v>
      </c>
      <c r="E2497">
        <v>8.0749999999999993</v>
      </c>
      <c r="F2497">
        <v>10.294791999999999</v>
      </c>
      <c r="G2497">
        <v>9.1041670000000003</v>
      </c>
      <c r="H2497">
        <v>10.967708</v>
      </c>
      <c r="I2497">
        <v>9.751042</v>
      </c>
      <c r="J2497">
        <v>10.503125000000001</v>
      </c>
      <c r="K2497" t="s">
        <v>34</v>
      </c>
      <c r="L2497" t="s">
        <v>34</v>
      </c>
      <c r="M2497" t="s">
        <v>34</v>
      </c>
      <c r="N2497" t="s">
        <v>34</v>
      </c>
      <c r="O2497" t="s">
        <v>34</v>
      </c>
      <c r="P2497" t="s">
        <v>34</v>
      </c>
    </row>
    <row r="2498" spans="1:16" x14ac:dyDescent="0.3">
      <c r="A2498">
        <v>42673</v>
      </c>
      <c r="B2498">
        <v>2016</v>
      </c>
      <c r="C2498">
        <v>11</v>
      </c>
      <c r="D2498">
        <v>1</v>
      </c>
      <c r="E2498">
        <v>7.9249999999999998</v>
      </c>
      <c r="F2498">
        <v>10.244792</v>
      </c>
      <c r="G2498">
        <v>9.030208</v>
      </c>
      <c r="H2498">
        <v>10.934374999999999</v>
      </c>
      <c r="I2498">
        <v>9.7125000000000004</v>
      </c>
      <c r="J2498">
        <v>10.491667</v>
      </c>
      <c r="K2498" t="s">
        <v>34</v>
      </c>
      <c r="L2498" t="s">
        <v>34</v>
      </c>
      <c r="M2498" t="s">
        <v>34</v>
      </c>
      <c r="N2498" t="s">
        <v>34</v>
      </c>
      <c r="O2498" t="s">
        <v>34</v>
      </c>
      <c r="P2498" t="s">
        <v>34</v>
      </c>
    </row>
    <row r="2499" spans="1:16" x14ac:dyDescent="0.3">
      <c r="A2499">
        <v>42674</v>
      </c>
      <c r="B2499">
        <v>2016</v>
      </c>
      <c r="C2499">
        <v>11</v>
      </c>
      <c r="D2499">
        <v>2</v>
      </c>
      <c r="E2499">
        <v>7.626042</v>
      </c>
      <c r="F2499">
        <v>10.021875</v>
      </c>
      <c r="G2499">
        <v>8.782292</v>
      </c>
      <c r="H2499">
        <v>10.925000000000001</v>
      </c>
      <c r="I2499">
        <v>9.65625</v>
      </c>
      <c r="J2499">
        <v>10.418749999999999</v>
      </c>
      <c r="K2499" t="s">
        <v>34</v>
      </c>
      <c r="L2499" t="s">
        <v>34</v>
      </c>
      <c r="M2499" t="s">
        <v>34</v>
      </c>
      <c r="N2499" t="s">
        <v>34</v>
      </c>
      <c r="O2499" t="s">
        <v>34</v>
      </c>
      <c r="P2499" t="s">
        <v>34</v>
      </c>
    </row>
    <row r="2500" spans="1:16" x14ac:dyDescent="0.3">
      <c r="A2500">
        <v>42675</v>
      </c>
      <c r="B2500">
        <v>2016</v>
      </c>
      <c r="C2500">
        <v>11</v>
      </c>
      <c r="D2500">
        <v>3</v>
      </c>
      <c r="E2500">
        <v>7.733333</v>
      </c>
      <c r="F2500">
        <v>9.4093750000000007</v>
      </c>
      <c r="G2500">
        <v>9.0062499999999996</v>
      </c>
      <c r="H2500">
        <v>10.756122</v>
      </c>
      <c r="I2500">
        <v>9.2635419999999993</v>
      </c>
      <c r="J2500">
        <v>10.4625</v>
      </c>
      <c r="K2500" t="s">
        <v>34</v>
      </c>
      <c r="L2500" t="s">
        <v>34</v>
      </c>
      <c r="M2500" t="s">
        <v>34</v>
      </c>
      <c r="N2500" t="s">
        <v>34</v>
      </c>
      <c r="O2500" t="s">
        <v>34</v>
      </c>
      <c r="P2500" t="s">
        <v>34</v>
      </c>
    </row>
    <row r="2501" spans="1:16" x14ac:dyDescent="0.3">
      <c r="A2501">
        <v>42676</v>
      </c>
      <c r="B2501">
        <v>2016</v>
      </c>
      <c r="C2501">
        <v>11</v>
      </c>
      <c r="D2501">
        <v>4</v>
      </c>
      <c r="E2501">
        <v>7.532292</v>
      </c>
      <c r="F2501">
        <v>9.295833</v>
      </c>
      <c r="G2501">
        <v>8.7458329999999993</v>
      </c>
      <c r="H2501">
        <v>10.698969</v>
      </c>
      <c r="I2501">
        <v>8.8375000000000004</v>
      </c>
      <c r="J2501">
        <v>9.9937500000000004</v>
      </c>
      <c r="K2501" t="s">
        <v>34</v>
      </c>
      <c r="L2501" t="s">
        <v>34</v>
      </c>
      <c r="M2501" t="s">
        <v>34</v>
      </c>
      <c r="N2501" t="s">
        <v>34</v>
      </c>
      <c r="O2501" t="s">
        <v>34</v>
      </c>
      <c r="P2501" t="s">
        <v>34</v>
      </c>
    </row>
    <row r="2502" spans="1:16" x14ac:dyDescent="0.3">
      <c r="A2502">
        <v>42677</v>
      </c>
      <c r="B2502">
        <v>2016</v>
      </c>
      <c r="C2502">
        <v>11</v>
      </c>
      <c r="D2502">
        <v>5</v>
      </c>
      <c r="E2502">
        <v>7.5385419999999996</v>
      </c>
      <c r="F2502">
        <v>9.219792</v>
      </c>
      <c r="G2502">
        <v>8.7208330000000007</v>
      </c>
      <c r="H2502">
        <v>10.625</v>
      </c>
      <c r="I2502">
        <v>8.5864580000000004</v>
      </c>
      <c r="J2502">
        <v>9.6218749999999993</v>
      </c>
      <c r="K2502" t="s">
        <v>34</v>
      </c>
      <c r="L2502" t="s">
        <v>34</v>
      </c>
      <c r="M2502" t="s">
        <v>34</v>
      </c>
      <c r="N2502" t="s">
        <v>34</v>
      </c>
      <c r="O2502" t="s">
        <v>34</v>
      </c>
      <c r="P2502" t="s">
        <v>34</v>
      </c>
    </row>
    <row r="2503" spans="1:16" x14ac:dyDescent="0.3">
      <c r="A2503">
        <v>42678</v>
      </c>
      <c r="B2503">
        <v>2016</v>
      </c>
      <c r="C2503">
        <v>11</v>
      </c>
      <c r="D2503">
        <v>6</v>
      </c>
      <c r="E2503">
        <v>7.8739999999999997</v>
      </c>
      <c r="F2503">
        <v>9.2530000000000001</v>
      </c>
      <c r="G2503">
        <v>9.0437499999999993</v>
      </c>
      <c r="H2503">
        <v>10.59375</v>
      </c>
      <c r="I2503">
        <v>8.9580000000000002</v>
      </c>
      <c r="J2503">
        <v>9.8620000000000001</v>
      </c>
      <c r="K2503" t="s">
        <v>34</v>
      </c>
      <c r="L2503" t="s">
        <v>34</v>
      </c>
      <c r="M2503" t="s">
        <v>34</v>
      </c>
      <c r="N2503" t="s">
        <v>34</v>
      </c>
      <c r="O2503" t="s">
        <v>34</v>
      </c>
      <c r="P2503" t="s">
        <v>34</v>
      </c>
    </row>
    <row r="2504" spans="1:16" x14ac:dyDescent="0.3">
      <c r="A2504">
        <v>42679</v>
      </c>
      <c r="B2504">
        <v>2016</v>
      </c>
      <c r="C2504">
        <v>11</v>
      </c>
      <c r="D2504">
        <v>7</v>
      </c>
      <c r="E2504">
        <v>7.813542</v>
      </c>
      <c r="F2504">
        <v>9.2718749999999996</v>
      </c>
      <c r="G2504">
        <v>8.8395829999999993</v>
      </c>
      <c r="H2504">
        <v>10.647917</v>
      </c>
      <c r="I2504">
        <v>8.8718749999999993</v>
      </c>
      <c r="J2504">
        <v>9.9739579999999997</v>
      </c>
      <c r="K2504" t="s">
        <v>34</v>
      </c>
      <c r="L2504" t="s">
        <v>34</v>
      </c>
      <c r="M2504" t="s">
        <v>34</v>
      </c>
      <c r="N2504" t="s">
        <v>34</v>
      </c>
      <c r="O2504" t="s">
        <v>34</v>
      </c>
      <c r="P2504" t="s">
        <v>34</v>
      </c>
    </row>
    <row r="2505" spans="1:16" x14ac:dyDescent="0.3">
      <c r="A2505">
        <v>42680</v>
      </c>
      <c r="B2505">
        <v>2016</v>
      </c>
      <c r="C2505">
        <v>11</v>
      </c>
      <c r="D2505">
        <v>8</v>
      </c>
      <c r="E2505">
        <v>7.7583330000000004</v>
      </c>
      <c r="F2505">
        <v>9.2312499999999993</v>
      </c>
      <c r="G2505">
        <v>8.9322920000000003</v>
      </c>
      <c r="H2505">
        <v>10.572917</v>
      </c>
      <c r="I2505">
        <v>8.8031249999999996</v>
      </c>
      <c r="J2505">
        <v>10.001042</v>
      </c>
      <c r="K2505" t="s">
        <v>34</v>
      </c>
      <c r="L2505" t="s">
        <v>34</v>
      </c>
      <c r="M2505" t="s">
        <v>34</v>
      </c>
      <c r="N2505" t="s">
        <v>34</v>
      </c>
      <c r="O2505" t="s">
        <v>34</v>
      </c>
      <c r="P2505" t="s">
        <v>34</v>
      </c>
    </row>
    <row r="2506" spans="1:16" x14ac:dyDescent="0.3">
      <c r="A2506">
        <v>42681</v>
      </c>
      <c r="B2506">
        <v>2016</v>
      </c>
      <c r="C2506">
        <v>11</v>
      </c>
      <c r="D2506">
        <v>9</v>
      </c>
      <c r="E2506">
        <v>7.609375</v>
      </c>
      <c r="F2506">
        <v>9.2281250000000004</v>
      </c>
      <c r="G2506">
        <v>8.9708330000000007</v>
      </c>
      <c r="H2506">
        <v>10.633333</v>
      </c>
      <c r="I2506">
        <v>8.8656249999999996</v>
      </c>
      <c r="J2506">
        <v>10.041667</v>
      </c>
      <c r="K2506" t="s">
        <v>34</v>
      </c>
      <c r="L2506" t="s">
        <v>34</v>
      </c>
      <c r="M2506" t="s">
        <v>34</v>
      </c>
      <c r="N2506" t="s">
        <v>34</v>
      </c>
      <c r="O2506" t="s">
        <v>34</v>
      </c>
      <c r="P2506" t="s">
        <v>34</v>
      </c>
    </row>
    <row r="2507" spans="1:16" x14ac:dyDescent="0.3">
      <c r="A2507">
        <v>42682</v>
      </c>
      <c r="B2507">
        <v>2016</v>
      </c>
      <c r="C2507">
        <v>11</v>
      </c>
      <c r="D2507">
        <v>10</v>
      </c>
      <c r="E2507">
        <v>7.5520829999999997</v>
      </c>
      <c r="F2507">
        <v>9.2427080000000004</v>
      </c>
      <c r="G2507">
        <v>8.8812499999999996</v>
      </c>
      <c r="H2507">
        <v>10.704167</v>
      </c>
      <c r="I2507">
        <v>8.7260419999999996</v>
      </c>
      <c r="J2507">
        <v>9.9093750000000007</v>
      </c>
      <c r="K2507" t="s">
        <v>34</v>
      </c>
      <c r="L2507" t="s">
        <v>34</v>
      </c>
      <c r="M2507" t="s">
        <v>34</v>
      </c>
      <c r="N2507" t="s">
        <v>34</v>
      </c>
      <c r="O2507" t="s">
        <v>34</v>
      </c>
      <c r="P2507" t="s">
        <v>34</v>
      </c>
    </row>
    <row r="2508" spans="1:16" x14ac:dyDescent="0.3">
      <c r="A2508">
        <v>42683</v>
      </c>
      <c r="B2508">
        <v>2016</v>
      </c>
      <c r="C2508">
        <v>11</v>
      </c>
      <c r="D2508">
        <v>11</v>
      </c>
      <c r="E2508">
        <v>7.8572920000000002</v>
      </c>
      <c r="F2508">
        <v>9.2125000000000004</v>
      </c>
      <c r="G2508">
        <v>9.280208</v>
      </c>
      <c r="H2508">
        <v>10.762499999999999</v>
      </c>
      <c r="I2508">
        <v>8.8833330000000004</v>
      </c>
      <c r="J2508">
        <v>9.6979170000000003</v>
      </c>
      <c r="K2508" t="s">
        <v>34</v>
      </c>
      <c r="L2508" t="s">
        <v>34</v>
      </c>
      <c r="M2508" t="s">
        <v>34</v>
      </c>
      <c r="N2508" t="s">
        <v>34</v>
      </c>
      <c r="O2508" t="s">
        <v>34</v>
      </c>
      <c r="P2508" t="s">
        <v>34</v>
      </c>
    </row>
    <row r="2509" spans="1:16" x14ac:dyDescent="0.3">
      <c r="A2509">
        <v>42684</v>
      </c>
      <c r="B2509">
        <v>2016</v>
      </c>
      <c r="C2509">
        <v>11</v>
      </c>
      <c r="D2509">
        <v>12</v>
      </c>
      <c r="E2509">
        <v>8.3239579999999993</v>
      </c>
      <c r="F2509">
        <v>9.2249999999999996</v>
      </c>
      <c r="G2509">
        <v>9.9041669999999993</v>
      </c>
      <c r="H2509">
        <v>10.903124999999999</v>
      </c>
      <c r="I2509">
        <v>9.2166669999999993</v>
      </c>
      <c r="J2509">
        <v>10.267708000000001</v>
      </c>
      <c r="K2509" t="s">
        <v>34</v>
      </c>
      <c r="L2509" t="s">
        <v>34</v>
      </c>
      <c r="M2509" t="s">
        <v>34</v>
      </c>
      <c r="N2509" t="s">
        <v>34</v>
      </c>
      <c r="O2509" t="s">
        <v>34</v>
      </c>
      <c r="P2509" t="s">
        <v>34</v>
      </c>
    </row>
    <row r="2510" spans="1:16" x14ac:dyDescent="0.3">
      <c r="A2510">
        <v>42685</v>
      </c>
      <c r="B2510">
        <v>2016</v>
      </c>
      <c r="C2510">
        <v>11</v>
      </c>
      <c r="D2510">
        <v>13</v>
      </c>
      <c r="E2510">
        <v>8.0531249999999996</v>
      </c>
      <c r="F2510">
        <v>9.2093749999999996</v>
      </c>
      <c r="G2510">
        <v>9.6374999999999993</v>
      </c>
      <c r="H2510">
        <v>11.167707999999999</v>
      </c>
      <c r="I2510">
        <v>9.171875</v>
      </c>
      <c r="J2510">
        <v>10.324999999999999</v>
      </c>
      <c r="K2510" t="s">
        <v>34</v>
      </c>
      <c r="L2510" t="s">
        <v>34</v>
      </c>
      <c r="M2510" t="s">
        <v>34</v>
      </c>
      <c r="N2510" t="s">
        <v>34</v>
      </c>
      <c r="O2510" t="s">
        <v>34</v>
      </c>
      <c r="P2510" t="s">
        <v>34</v>
      </c>
    </row>
    <row r="2511" spans="1:16" x14ac:dyDescent="0.3">
      <c r="A2511">
        <v>42686</v>
      </c>
      <c r="B2511">
        <v>2016</v>
      </c>
      <c r="C2511">
        <v>11</v>
      </c>
      <c r="D2511">
        <v>14</v>
      </c>
      <c r="E2511">
        <v>8.2479169999999993</v>
      </c>
      <c r="F2511">
        <v>9.1999999999999993</v>
      </c>
      <c r="G2511">
        <v>9.7624999999999993</v>
      </c>
      <c r="H2511">
        <v>11.221875000000001</v>
      </c>
      <c r="I2511">
        <v>9.1</v>
      </c>
      <c r="J2511">
        <v>10.329167</v>
      </c>
      <c r="K2511" t="s">
        <v>34</v>
      </c>
      <c r="L2511" t="s">
        <v>34</v>
      </c>
      <c r="M2511" t="s">
        <v>34</v>
      </c>
      <c r="N2511" t="s">
        <v>34</v>
      </c>
      <c r="O2511" t="s">
        <v>34</v>
      </c>
      <c r="P2511" t="s">
        <v>34</v>
      </c>
    </row>
    <row r="2512" spans="1:16" x14ac:dyDescent="0.3">
      <c r="A2512">
        <v>42687</v>
      </c>
      <c r="B2512">
        <v>2016</v>
      </c>
      <c r="C2512">
        <v>11</v>
      </c>
      <c r="D2512">
        <v>15</v>
      </c>
      <c r="E2512">
        <v>8.375</v>
      </c>
      <c r="F2512">
        <v>9.2093749999999996</v>
      </c>
      <c r="G2512">
        <v>9.4104170000000007</v>
      </c>
      <c r="H2512">
        <v>10.809374999999999</v>
      </c>
      <c r="I2512">
        <v>9.1583330000000007</v>
      </c>
      <c r="J2512">
        <v>10.293749999999999</v>
      </c>
      <c r="K2512" t="s">
        <v>34</v>
      </c>
      <c r="L2512" t="s">
        <v>34</v>
      </c>
      <c r="M2512" t="s">
        <v>34</v>
      </c>
      <c r="N2512" t="s">
        <v>34</v>
      </c>
      <c r="O2512" t="s">
        <v>34</v>
      </c>
      <c r="P2512" t="s">
        <v>34</v>
      </c>
    </row>
    <row r="2513" spans="1:16" x14ac:dyDescent="0.3">
      <c r="A2513">
        <v>42688</v>
      </c>
      <c r="B2513">
        <v>2016</v>
      </c>
      <c r="C2513">
        <v>11</v>
      </c>
      <c r="D2513">
        <v>16</v>
      </c>
      <c r="E2513">
        <v>7.1927079999999997</v>
      </c>
      <c r="F2513">
        <v>9.1437500000000007</v>
      </c>
      <c r="G2513">
        <v>8.0395830000000004</v>
      </c>
      <c r="H2513">
        <v>9.8185570000000002</v>
      </c>
      <c r="I2513">
        <v>8.4166670000000003</v>
      </c>
      <c r="J2513">
        <v>9.5072919999999996</v>
      </c>
      <c r="K2513" t="s">
        <v>34</v>
      </c>
      <c r="L2513" t="s">
        <v>34</v>
      </c>
      <c r="M2513" t="s">
        <v>34</v>
      </c>
      <c r="N2513" t="s">
        <v>34</v>
      </c>
      <c r="O2513" t="s">
        <v>34</v>
      </c>
      <c r="P2513" t="s">
        <v>34</v>
      </c>
    </row>
    <row r="2514" spans="1:16" x14ac:dyDescent="0.3">
      <c r="A2514">
        <v>42689</v>
      </c>
      <c r="B2514">
        <v>2016</v>
      </c>
      <c r="C2514">
        <v>11</v>
      </c>
      <c r="D2514">
        <v>17</v>
      </c>
      <c r="E2514">
        <v>6.6968750000000004</v>
      </c>
      <c r="F2514">
        <v>9.0958330000000007</v>
      </c>
      <c r="G2514">
        <v>7.6229170000000002</v>
      </c>
      <c r="H2514">
        <v>8.9635420000000003</v>
      </c>
      <c r="I2514">
        <v>8.0343750000000007</v>
      </c>
      <c r="J2514">
        <v>8.890625</v>
      </c>
      <c r="K2514" t="s">
        <v>34</v>
      </c>
      <c r="L2514" t="s">
        <v>34</v>
      </c>
      <c r="M2514" t="s">
        <v>34</v>
      </c>
      <c r="N2514" t="s">
        <v>34</v>
      </c>
      <c r="O2514" t="s">
        <v>34</v>
      </c>
      <c r="P2514" t="s">
        <v>34</v>
      </c>
    </row>
    <row r="2515" spans="1:16" x14ac:dyDescent="0.3">
      <c r="A2515">
        <v>42690</v>
      </c>
      <c r="B2515">
        <v>2016</v>
      </c>
      <c r="C2515">
        <v>11</v>
      </c>
      <c r="D2515">
        <v>18</v>
      </c>
      <c r="E2515">
        <v>6.3927079999999998</v>
      </c>
      <c r="F2515">
        <v>9.0812500000000007</v>
      </c>
      <c r="G2515">
        <v>7.1354170000000003</v>
      </c>
      <c r="H2515">
        <v>8.2604170000000003</v>
      </c>
      <c r="I2515">
        <v>7.4927080000000004</v>
      </c>
      <c r="J2515">
        <v>8.1906250000000007</v>
      </c>
      <c r="K2515" t="s">
        <v>34</v>
      </c>
      <c r="L2515" t="s">
        <v>34</v>
      </c>
      <c r="M2515" t="s">
        <v>34</v>
      </c>
      <c r="N2515" t="s">
        <v>34</v>
      </c>
      <c r="O2515" t="s">
        <v>34</v>
      </c>
      <c r="P2515" t="s">
        <v>34</v>
      </c>
    </row>
    <row r="2516" spans="1:16" x14ac:dyDescent="0.3">
      <c r="A2516">
        <v>42691</v>
      </c>
      <c r="B2516">
        <v>2016</v>
      </c>
      <c r="C2516">
        <v>11</v>
      </c>
      <c r="D2516">
        <v>19</v>
      </c>
      <c r="E2516">
        <v>7.0489579999999998</v>
      </c>
      <c r="F2516">
        <v>9.061458</v>
      </c>
      <c r="G2516">
        <v>7.811458</v>
      </c>
      <c r="H2516">
        <v>7.8250000000000002</v>
      </c>
      <c r="I2516">
        <v>7.8833330000000004</v>
      </c>
      <c r="J2516">
        <v>8.4593749999999996</v>
      </c>
      <c r="K2516" t="s">
        <v>34</v>
      </c>
      <c r="L2516" t="s">
        <v>34</v>
      </c>
      <c r="M2516" t="s">
        <v>34</v>
      </c>
      <c r="N2516" t="s">
        <v>34</v>
      </c>
      <c r="O2516" t="s">
        <v>34</v>
      </c>
      <c r="P2516" t="s">
        <v>34</v>
      </c>
    </row>
    <row r="2517" spans="1:16" x14ac:dyDescent="0.3">
      <c r="A2517">
        <v>42692</v>
      </c>
      <c r="B2517">
        <v>2016</v>
      </c>
      <c r="C2517">
        <v>11</v>
      </c>
      <c r="D2517">
        <v>20</v>
      </c>
      <c r="E2517">
        <v>7.0687499999999996</v>
      </c>
      <c r="F2517">
        <v>9.0093750000000004</v>
      </c>
      <c r="G2517">
        <v>7.796875</v>
      </c>
      <c r="H2517">
        <v>7.9104169999999998</v>
      </c>
      <c r="I2517">
        <v>7.8218750000000004</v>
      </c>
      <c r="J2517">
        <v>8.7208330000000007</v>
      </c>
      <c r="K2517" t="s">
        <v>34</v>
      </c>
      <c r="L2517" t="s">
        <v>34</v>
      </c>
      <c r="M2517" t="s">
        <v>34</v>
      </c>
      <c r="N2517" t="s">
        <v>34</v>
      </c>
      <c r="O2517" t="s">
        <v>34</v>
      </c>
      <c r="P2517" t="s">
        <v>34</v>
      </c>
    </row>
    <row r="2518" spans="1:16" x14ac:dyDescent="0.3">
      <c r="A2518">
        <v>42693</v>
      </c>
      <c r="B2518">
        <v>2016</v>
      </c>
      <c r="C2518">
        <v>11</v>
      </c>
      <c r="D2518">
        <v>21</v>
      </c>
      <c r="E2518">
        <v>7.2270830000000004</v>
      </c>
      <c r="F2518">
        <v>8.967708</v>
      </c>
      <c r="G2518">
        <v>8.0625</v>
      </c>
      <c r="H2518">
        <v>8.0500000000000007</v>
      </c>
      <c r="I2518">
        <v>8.0177080000000007</v>
      </c>
      <c r="J2518">
        <v>8.907292</v>
      </c>
      <c r="K2518" t="s">
        <v>34</v>
      </c>
      <c r="L2518" t="s">
        <v>34</v>
      </c>
      <c r="M2518" t="s">
        <v>34</v>
      </c>
      <c r="N2518" t="s">
        <v>34</v>
      </c>
      <c r="O2518" t="s">
        <v>34</v>
      </c>
      <c r="P2518" t="s">
        <v>34</v>
      </c>
    </row>
    <row r="2519" spans="1:16" x14ac:dyDescent="0.3">
      <c r="A2519">
        <v>42694</v>
      </c>
      <c r="B2519">
        <v>2016</v>
      </c>
      <c r="C2519">
        <v>11</v>
      </c>
      <c r="D2519">
        <v>22</v>
      </c>
      <c r="E2519">
        <v>6.4791670000000003</v>
      </c>
      <c r="F2519">
        <v>9.0687499999999996</v>
      </c>
      <c r="G2519">
        <v>7.6333330000000004</v>
      </c>
      <c r="H2519">
        <v>8.2428570000000008</v>
      </c>
      <c r="I2519">
        <v>7.6231580000000001</v>
      </c>
      <c r="J2519">
        <v>8.5041670000000007</v>
      </c>
      <c r="K2519" t="s">
        <v>34</v>
      </c>
      <c r="L2519" t="s">
        <v>34</v>
      </c>
      <c r="M2519" t="s">
        <v>34</v>
      </c>
      <c r="N2519" t="s">
        <v>34</v>
      </c>
      <c r="O2519" t="s">
        <v>34</v>
      </c>
      <c r="P2519" t="s">
        <v>34</v>
      </c>
    </row>
    <row r="2520" spans="1:16" x14ac:dyDescent="0.3">
      <c r="A2520">
        <v>42695</v>
      </c>
      <c r="B2520">
        <v>2016</v>
      </c>
      <c r="C2520">
        <v>11</v>
      </c>
      <c r="D2520">
        <v>23</v>
      </c>
      <c r="E2520">
        <v>6.5374999999999996</v>
      </c>
      <c r="F2520">
        <v>9.1697919999999993</v>
      </c>
      <c r="G2520">
        <v>7.108333</v>
      </c>
      <c r="H2520">
        <v>7.9937500000000004</v>
      </c>
      <c r="I2520">
        <v>7.7281250000000004</v>
      </c>
      <c r="J2520">
        <v>8.3864579999999993</v>
      </c>
      <c r="K2520" t="s">
        <v>34</v>
      </c>
      <c r="L2520" t="s">
        <v>34</v>
      </c>
      <c r="M2520" t="s">
        <v>34</v>
      </c>
      <c r="N2520" t="s">
        <v>34</v>
      </c>
      <c r="O2520" t="s">
        <v>34</v>
      </c>
      <c r="P2520" t="s">
        <v>34</v>
      </c>
    </row>
    <row r="2521" spans="1:16" x14ac:dyDescent="0.3">
      <c r="A2521">
        <v>42696</v>
      </c>
      <c r="B2521">
        <v>2016</v>
      </c>
      <c r="C2521">
        <v>11</v>
      </c>
      <c r="D2521">
        <v>24</v>
      </c>
      <c r="E2521">
        <v>6.545833</v>
      </c>
      <c r="F2521">
        <v>9.3833330000000004</v>
      </c>
      <c r="G2521">
        <v>7.3364580000000004</v>
      </c>
      <c r="H2521">
        <v>7.5187499999999998</v>
      </c>
      <c r="I2521">
        <v>7.7885419999999996</v>
      </c>
      <c r="J2521">
        <v>8.4864580000000007</v>
      </c>
      <c r="K2521" t="s">
        <v>34</v>
      </c>
      <c r="L2521" t="s">
        <v>34</v>
      </c>
      <c r="M2521" t="s">
        <v>34</v>
      </c>
      <c r="N2521" t="s">
        <v>34</v>
      </c>
      <c r="O2521" t="s">
        <v>34</v>
      </c>
      <c r="P2521" t="s">
        <v>34</v>
      </c>
    </row>
    <row r="2522" spans="1:16" x14ac:dyDescent="0.3">
      <c r="A2522">
        <v>42697</v>
      </c>
      <c r="B2522">
        <v>2016</v>
      </c>
      <c r="C2522">
        <v>11</v>
      </c>
      <c r="D2522">
        <v>25</v>
      </c>
      <c r="E2522">
        <v>6.9291669999999996</v>
      </c>
      <c r="F2522">
        <v>9.2260419999999996</v>
      </c>
      <c r="G2522">
        <v>7.6781249999999996</v>
      </c>
      <c r="H2522">
        <v>7.6546390000000004</v>
      </c>
      <c r="I2522">
        <v>7.967708</v>
      </c>
      <c r="J2522">
        <v>8.8322920000000007</v>
      </c>
      <c r="K2522" t="s">
        <v>34</v>
      </c>
      <c r="L2522" t="s">
        <v>34</v>
      </c>
      <c r="M2522" t="s">
        <v>34</v>
      </c>
      <c r="N2522" t="s">
        <v>34</v>
      </c>
      <c r="O2522" t="s">
        <v>34</v>
      </c>
      <c r="P2522" t="s">
        <v>34</v>
      </c>
    </row>
    <row r="2523" spans="1:16" x14ac:dyDescent="0.3">
      <c r="A2523">
        <v>42698</v>
      </c>
      <c r="B2523">
        <v>2016</v>
      </c>
      <c r="C2523">
        <v>11</v>
      </c>
      <c r="D2523">
        <v>26</v>
      </c>
      <c r="E2523">
        <v>6.6229170000000002</v>
      </c>
      <c r="F2523">
        <v>9.1750000000000007</v>
      </c>
      <c r="G2523">
        <v>7.514583</v>
      </c>
      <c r="H2523">
        <v>7.8</v>
      </c>
      <c r="I2523">
        <v>7.7614580000000002</v>
      </c>
      <c r="J2523">
        <v>8.6312499999999996</v>
      </c>
      <c r="K2523" t="s">
        <v>34</v>
      </c>
      <c r="L2523" t="s">
        <v>34</v>
      </c>
      <c r="M2523" t="s">
        <v>34</v>
      </c>
      <c r="N2523" t="s">
        <v>34</v>
      </c>
      <c r="O2523" t="s">
        <v>34</v>
      </c>
      <c r="P2523" t="s">
        <v>34</v>
      </c>
    </row>
    <row r="2524" spans="1:16" x14ac:dyDescent="0.3">
      <c r="A2524">
        <v>42699</v>
      </c>
      <c r="B2524">
        <v>2016</v>
      </c>
      <c r="C2524">
        <v>11</v>
      </c>
      <c r="D2524">
        <v>27</v>
      </c>
      <c r="E2524">
        <v>6.3239580000000002</v>
      </c>
      <c r="F2524">
        <v>9.0625</v>
      </c>
      <c r="G2524">
        <v>6.8843750000000004</v>
      </c>
      <c r="H2524">
        <v>7.4927080000000004</v>
      </c>
      <c r="I2524">
        <v>7.577083</v>
      </c>
      <c r="J2524">
        <v>8.3552079999999993</v>
      </c>
      <c r="K2524" t="s">
        <v>34</v>
      </c>
      <c r="L2524" t="s">
        <v>34</v>
      </c>
      <c r="M2524" t="s">
        <v>34</v>
      </c>
      <c r="N2524" t="s">
        <v>34</v>
      </c>
      <c r="O2524" t="s">
        <v>34</v>
      </c>
      <c r="P2524" t="s">
        <v>34</v>
      </c>
    </row>
    <row r="2525" spans="1:16" x14ac:dyDescent="0.3">
      <c r="A2525">
        <v>42700</v>
      </c>
      <c r="B2525">
        <v>2016</v>
      </c>
      <c r="C2525">
        <v>11</v>
      </c>
      <c r="D2525">
        <v>28</v>
      </c>
      <c r="E2525">
        <v>6.1927079999999997</v>
      </c>
      <c r="F2525">
        <v>9.0656250000000007</v>
      </c>
      <c r="G2525">
        <v>6.9322920000000003</v>
      </c>
      <c r="H2525">
        <v>7.2989689999999996</v>
      </c>
      <c r="I2525">
        <v>7.5260420000000003</v>
      </c>
      <c r="J2525">
        <v>8.3052080000000004</v>
      </c>
      <c r="K2525" t="s">
        <v>34</v>
      </c>
      <c r="L2525" t="s">
        <v>34</v>
      </c>
      <c r="M2525" t="s">
        <v>34</v>
      </c>
      <c r="N2525" t="s">
        <v>34</v>
      </c>
      <c r="O2525" t="s">
        <v>34</v>
      </c>
      <c r="P2525" t="s">
        <v>34</v>
      </c>
    </row>
    <row r="2526" spans="1:16" x14ac:dyDescent="0.3">
      <c r="A2526">
        <v>42701</v>
      </c>
      <c r="B2526">
        <v>2016</v>
      </c>
      <c r="C2526">
        <v>11</v>
      </c>
      <c r="D2526">
        <v>29</v>
      </c>
      <c r="E2526">
        <v>6.1541670000000002</v>
      </c>
      <c r="F2526">
        <v>9.171875</v>
      </c>
      <c r="G2526">
        <v>7.0125000000000002</v>
      </c>
      <c r="H2526">
        <v>7.2864579999999997</v>
      </c>
      <c r="I2526">
        <v>7.4708329999999998</v>
      </c>
      <c r="J2526">
        <v>8.2739580000000004</v>
      </c>
      <c r="K2526" t="s">
        <v>34</v>
      </c>
      <c r="L2526" t="s">
        <v>34</v>
      </c>
      <c r="M2526" t="s">
        <v>34</v>
      </c>
      <c r="N2526" t="s">
        <v>34</v>
      </c>
      <c r="O2526" t="s">
        <v>34</v>
      </c>
      <c r="P2526" t="s">
        <v>34</v>
      </c>
    </row>
    <row r="2527" spans="1:16" x14ac:dyDescent="0.3">
      <c r="A2527">
        <v>42702</v>
      </c>
      <c r="B2527">
        <v>2016</v>
      </c>
      <c r="C2527">
        <v>11</v>
      </c>
      <c r="D2527">
        <v>30</v>
      </c>
      <c r="E2527">
        <v>5.9802080000000002</v>
      </c>
      <c r="F2527">
        <v>9.0521279999999997</v>
      </c>
      <c r="G2527">
        <v>6.655208</v>
      </c>
      <c r="H2527">
        <v>7.2185569999999997</v>
      </c>
      <c r="I2527">
        <v>7.2874999999999996</v>
      </c>
      <c r="J2527">
        <v>8.1010419999999996</v>
      </c>
      <c r="K2527" t="s">
        <v>34</v>
      </c>
      <c r="L2527" t="s">
        <v>34</v>
      </c>
      <c r="M2527" t="s">
        <v>34</v>
      </c>
      <c r="N2527" t="s">
        <v>34</v>
      </c>
      <c r="O2527" t="s">
        <v>34</v>
      </c>
      <c r="P2527" t="s">
        <v>34</v>
      </c>
    </row>
    <row r="2528" spans="1:16" x14ac:dyDescent="0.3">
      <c r="A2528">
        <v>42703</v>
      </c>
      <c r="B2528">
        <v>2016</v>
      </c>
      <c r="C2528">
        <v>12</v>
      </c>
      <c r="D2528">
        <v>1</v>
      </c>
      <c r="E2528">
        <v>5.9593749999999996</v>
      </c>
      <c r="F2528">
        <v>8.85</v>
      </c>
      <c r="G2528">
        <v>6.6229170000000002</v>
      </c>
      <c r="H2528">
        <v>6.998958</v>
      </c>
      <c r="I2528">
        <v>7.1843750000000002</v>
      </c>
      <c r="J2528">
        <v>7.938542</v>
      </c>
      <c r="K2528" t="s">
        <v>34</v>
      </c>
      <c r="L2528" t="s">
        <v>34</v>
      </c>
      <c r="M2528" t="s">
        <v>34</v>
      </c>
      <c r="N2528" t="s">
        <v>34</v>
      </c>
      <c r="O2528" t="s">
        <v>34</v>
      </c>
      <c r="P2528" t="s">
        <v>34</v>
      </c>
    </row>
    <row r="2529" spans="1:16" x14ac:dyDescent="0.3">
      <c r="A2529">
        <v>42704</v>
      </c>
      <c r="B2529">
        <v>2016</v>
      </c>
      <c r="C2529">
        <v>12</v>
      </c>
      <c r="D2529">
        <v>2</v>
      </c>
      <c r="E2529">
        <v>5.8531250000000004</v>
      </c>
      <c r="F2529">
        <v>8.6979170000000003</v>
      </c>
      <c r="G2529">
        <v>6.6072920000000002</v>
      </c>
      <c r="H2529">
        <v>6.9656250000000002</v>
      </c>
      <c r="I2529">
        <v>7.0729170000000003</v>
      </c>
      <c r="J2529">
        <v>7.6749999999999998</v>
      </c>
      <c r="K2529" t="s">
        <v>34</v>
      </c>
      <c r="L2529" t="s">
        <v>34</v>
      </c>
      <c r="M2529" t="s">
        <v>34</v>
      </c>
      <c r="N2529" t="s">
        <v>34</v>
      </c>
      <c r="O2529" t="s">
        <v>34</v>
      </c>
      <c r="P2529" t="s">
        <v>34</v>
      </c>
    </row>
    <row r="2530" spans="1:16" x14ac:dyDescent="0.3">
      <c r="A2530">
        <v>42705</v>
      </c>
      <c r="B2530">
        <v>2016</v>
      </c>
      <c r="C2530">
        <v>12</v>
      </c>
      <c r="D2530">
        <v>3</v>
      </c>
      <c r="E2530">
        <v>6.2395829999999997</v>
      </c>
      <c r="F2530">
        <v>8.5968750000000007</v>
      </c>
      <c r="G2530">
        <v>6.8010419999999998</v>
      </c>
      <c r="H2530">
        <v>6.9593749999999996</v>
      </c>
      <c r="I2530">
        <v>7.2416669999999996</v>
      </c>
      <c r="J2530">
        <v>7.9749999999999996</v>
      </c>
      <c r="K2530" t="s">
        <v>34</v>
      </c>
      <c r="L2530" t="s">
        <v>34</v>
      </c>
      <c r="M2530" t="s">
        <v>34</v>
      </c>
      <c r="N2530" t="s">
        <v>34</v>
      </c>
      <c r="O2530" t="s">
        <v>34</v>
      </c>
      <c r="P2530" t="s">
        <v>34</v>
      </c>
    </row>
    <row r="2531" spans="1:16" x14ac:dyDescent="0.3">
      <c r="A2531">
        <v>42706</v>
      </c>
      <c r="B2531">
        <v>2016</v>
      </c>
      <c r="C2531">
        <v>12</v>
      </c>
      <c r="D2531">
        <v>4</v>
      </c>
      <c r="E2531">
        <v>5.7552079999999997</v>
      </c>
      <c r="F2531">
        <v>8.4312500000000004</v>
      </c>
      <c r="G2531">
        <v>6.3041669999999996</v>
      </c>
      <c r="H2531">
        <v>7.0968749999999998</v>
      </c>
      <c r="I2531">
        <v>6.9177080000000002</v>
      </c>
      <c r="J2531">
        <v>7.8145829999999998</v>
      </c>
      <c r="K2531" t="s">
        <v>34</v>
      </c>
      <c r="L2531" t="s">
        <v>34</v>
      </c>
      <c r="M2531" t="s">
        <v>34</v>
      </c>
      <c r="N2531" t="s">
        <v>34</v>
      </c>
      <c r="O2531" t="s">
        <v>34</v>
      </c>
      <c r="P2531" t="s">
        <v>34</v>
      </c>
    </row>
    <row r="2532" spans="1:16" x14ac:dyDescent="0.3">
      <c r="A2532">
        <v>42707</v>
      </c>
      <c r="B2532">
        <v>2016</v>
      </c>
      <c r="C2532">
        <v>12</v>
      </c>
      <c r="D2532">
        <v>5</v>
      </c>
      <c r="E2532">
        <v>5.359375</v>
      </c>
      <c r="F2532">
        <v>8.1781249999999996</v>
      </c>
      <c r="G2532">
        <v>5.8458329999999998</v>
      </c>
      <c r="H2532">
        <v>6.4729169999999998</v>
      </c>
      <c r="I2532">
        <v>6.3947919999999998</v>
      </c>
      <c r="J2532">
        <v>7.0541669999999996</v>
      </c>
      <c r="K2532" t="s">
        <v>34</v>
      </c>
      <c r="L2532" t="s">
        <v>34</v>
      </c>
      <c r="M2532" t="s">
        <v>34</v>
      </c>
      <c r="N2532" t="s">
        <v>34</v>
      </c>
      <c r="O2532" t="s">
        <v>34</v>
      </c>
      <c r="P2532" t="s">
        <v>34</v>
      </c>
    </row>
    <row r="2533" spans="1:16" x14ac:dyDescent="0.3">
      <c r="A2533">
        <v>42708</v>
      </c>
      <c r="B2533">
        <v>2016</v>
      </c>
      <c r="C2533">
        <v>12</v>
      </c>
      <c r="D2533">
        <v>6</v>
      </c>
      <c r="E2533">
        <v>4.9031250000000002</v>
      </c>
      <c r="F2533">
        <v>7.9614580000000004</v>
      </c>
      <c r="G2533">
        <v>5.297917</v>
      </c>
      <c r="H2533">
        <v>5.8125</v>
      </c>
      <c r="I2533">
        <v>5.8531250000000004</v>
      </c>
      <c r="J2533">
        <v>6.641667</v>
      </c>
      <c r="K2533" t="s">
        <v>34</v>
      </c>
      <c r="L2533" t="s">
        <v>34</v>
      </c>
      <c r="M2533" t="s">
        <v>34</v>
      </c>
      <c r="N2533" t="s">
        <v>34</v>
      </c>
      <c r="O2533" t="s">
        <v>34</v>
      </c>
      <c r="P2533" t="s">
        <v>34</v>
      </c>
    </row>
    <row r="2534" spans="1:16" x14ac:dyDescent="0.3">
      <c r="A2534">
        <v>42709</v>
      </c>
      <c r="B2534">
        <v>2016</v>
      </c>
      <c r="C2534">
        <v>12</v>
      </c>
      <c r="D2534">
        <v>7</v>
      </c>
      <c r="E2534">
        <v>4.0093750000000004</v>
      </c>
      <c r="F2534">
        <v>7.7395829999999997</v>
      </c>
      <c r="G2534">
        <v>4.3708330000000002</v>
      </c>
      <c r="H2534">
        <v>5.1479169999999996</v>
      </c>
      <c r="I2534">
        <v>5.2281250000000004</v>
      </c>
      <c r="J2534">
        <v>5.7864579999999997</v>
      </c>
      <c r="K2534" t="s">
        <v>34</v>
      </c>
      <c r="L2534" t="s">
        <v>34</v>
      </c>
      <c r="M2534" t="s">
        <v>34</v>
      </c>
      <c r="N2534" t="s">
        <v>34</v>
      </c>
      <c r="O2534" t="s">
        <v>34</v>
      </c>
      <c r="P2534" t="s">
        <v>34</v>
      </c>
    </row>
    <row r="2535" spans="1:16" x14ac:dyDescent="0.3">
      <c r="A2535">
        <v>42710</v>
      </c>
      <c r="B2535">
        <v>2016</v>
      </c>
      <c r="C2535">
        <v>12</v>
      </c>
      <c r="D2535">
        <v>8</v>
      </c>
      <c r="E2535">
        <v>3.6635420000000001</v>
      </c>
      <c r="F2535">
        <v>7.5260420000000003</v>
      </c>
      <c r="G2535">
        <v>3.6822919999999999</v>
      </c>
      <c r="H2535">
        <v>4.1541670000000002</v>
      </c>
      <c r="I2535">
        <v>4.796875</v>
      </c>
      <c r="J2535">
        <v>5.2625000000000002</v>
      </c>
      <c r="K2535" t="s">
        <v>34</v>
      </c>
      <c r="L2535" t="s">
        <v>34</v>
      </c>
      <c r="M2535" t="s">
        <v>34</v>
      </c>
      <c r="N2535" t="s">
        <v>34</v>
      </c>
      <c r="O2535" t="s">
        <v>34</v>
      </c>
      <c r="P2535" t="s">
        <v>34</v>
      </c>
    </row>
    <row r="2536" spans="1:16" x14ac:dyDescent="0.3">
      <c r="A2536">
        <v>42711</v>
      </c>
      <c r="B2536">
        <v>2016</v>
      </c>
      <c r="C2536">
        <v>12</v>
      </c>
      <c r="D2536">
        <v>9</v>
      </c>
      <c r="E2536">
        <v>4.71875</v>
      </c>
      <c r="F2536">
        <v>7.4</v>
      </c>
      <c r="G2536">
        <v>5.0843749999999996</v>
      </c>
      <c r="H2536">
        <v>3.985417</v>
      </c>
      <c r="I2536">
        <v>5.4864579999999998</v>
      </c>
      <c r="J2536">
        <v>5.876042</v>
      </c>
      <c r="K2536" t="s">
        <v>34</v>
      </c>
      <c r="L2536" t="s">
        <v>34</v>
      </c>
      <c r="M2536" t="s">
        <v>34</v>
      </c>
      <c r="N2536" t="s">
        <v>34</v>
      </c>
      <c r="O2536" t="s">
        <v>34</v>
      </c>
      <c r="P2536" t="s">
        <v>34</v>
      </c>
    </row>
    <row r="2537" spans="1:16" x14ac:dyDescent="0.3">
      <c r="A2537">
        <v>42712</v>
      </c>
      <c r="B2537">
        <v>2016</v>
      </c>
      <c r="C2537">
        <v>12</v>
      </c>
      <c r="D2537">
        <v>10</v>
      </c>
      <c r="E2537">
        <v>5.4656250000000002</v>
      </c>
      <c r="F2537">
        <v>7.4010420000000003</v>
      </c>
      <c r="G2537">
        <v>6.1791669999999996</v>
      </c>
      <c r="H2537">
        <v>5.7583330000000004</v>
      </c>
      <c r="I2537">
        <v>6.3093750000000002</v>
      </c>
      <c r="J2537">
        <v>6.985417</v>
      </c>
      <c r="K2537" t="s">
        <v>34</v>
      </c>
      <c r="L2537" t="s">
        <v>34</v>
      </c>
      <c r="M2537" t="s">
        <v>34</v>
      </c>
      <c r="N2537" t="s">
        <v>34</v>
      </c>
      <c r="O2537" t="s">
        <v>34</v>
      </c>
      <c r="P2537" t="s">
        <v>34</v>
      </c>
    </row>
    <row r="2538" spans="1:16" x14ac:dyDescent="0.3">
      <c r="A2538">
        <v>42713</v>
      </c>
      <c r="B2538">
        <v>2016</v>
      </c>
      <c r="C2538">
        <v>12</v>
      </c>
      <c r="D2538">
        <v>11</v>
      </c>
      <c r="E2538">
        <v>5.2729169999999996</v>
      </c>
      <c r="F2538">
        <v>7.3531250000000004</v>
      </c>
      <c r="G2538">
        <v>5.9479170000000003</v>
      </c>
      <c r="H2538">
        <v>6.420833</v>
      </c>
      <c r="I2538">
        <v>6.4281249999999996</v>
      </c>
      <c r="J2538">
        <v>7.3072920000000003</v>
      </c>
      <c r="K2538" t="s">
        <v>34</v>
      </c>
      <c r="L2538" t="s">
        <v>34</v>
      </c>
      <c r="M2538" t="s">
        <v>34</v>
      </c>
      <c r="N2538" t="s">
        <v>34</v>
      </c>
      <c r="O2538" t="s">
        <v>34</v>
      </c>
      <c r="P2538" t="s">
        <v>34</v>
      </c>
    </row>
    <row r="2539" spans="1:16" x14ac:dyDescent="0.3">
      <c r="A2539">
        <v>42714</v>
      </c>
      <c r="B2539">
        <v>2016</v>
      </c>
      <c r="C2539">
        <v>12</v>
      </c>
      <c r="D2539">
        <v>12</v>
      </c>
      <c r="E2539">
        <v>5.1677080000000002</v>
      </c>
      <c r="F2539">
        <v>7.1822920000000003</v>
      </c>
      <c r="G2539">
        <v>5.8729170000000002</v>
      </c>
      <c r="H2539">
        <v>6.2916670000000003</v>
      </c>
      <c r="I2539">
        <v>6.3312499999999998</v>
      </c>
      <c r="J2539">
        <v>7.1854170000000002</v>
      </c>
      <c r="K2539" t="s">
        <v>34</v>
      </c>
      <c r="L2539" t="s">
        <v>34</v>
      </c>
      <c r="M2539" t="s">
        <v>34</v>
      </c>
      <c r="N2539" t="s">
        <v>34</v>
      </c>
      <c r="O2539" t="s">
        <v>34</v>
      </c>
      <c r="P2539" t="s">
        <v>34</v>
      </c>
    </row>
    <row r="2540" spans="1:16" x14ac:dyDescent="0.3">
      <c r="A2540">
        <v>42715</v>
      </c>
      <c r="B2540">
        <v>2016</v>
      </c>
      <c r="C2540">
        <v>12</v>
      </c>
      <c r="D2540">
        <v>13</v>
      </c>
      <c r="E2540">
        <v>4.719792</v>
      </c>
      <c r="F2540">
        <v>7.001042</v>
      </c>
      <c r="G2540">
        <v>5.389583</v>
      </c>
      <c r="H2540">
        <v>6.0546389999999999</v>
      </c>
      <c r="I2540">
        <v>5.7770830000000002</v>
      </c>
      <c r="J2540">
        <v>6.45</v>
      </c>
      <c r="K2540" t="s">
        <v>34</v>
      </c>
      <c r="L2540" t="s">
        <v>34</v>
      </c>
      <c r="M2540" t="s">
        <v>34</v>
      </c>
      <c r="N2540" t="s">
        <v>34</v>
      </c>
      <c r="O2540" t="s">
        <v>34</v>
      </c>
      <c r="P2540" t="s">
        <v>34</v>
      </c>
    </row>
    <row r="2541" spans="1:16" x14ac:dyDescent="0.3">
      <c r="A2541">
        <v>42716</v>
      </c>
      <c r="B2541">
        <v>2016</v>
      </c>
      <c r="C2541">
        <v>12</v>
      </c>
      <c r="D2541">
        <v>14</v>
      </c>
      <c r="E2541">
        <v>4.5041669999999998</v>
      </c>
      <c r="F2541">
        <v>6.75</v>
      </c>
      <c r="G2541">
        <v>4.7520829999999998</v>
      </c>
      <c r="H2541">
        <v>5.3364580000000004</v>
      </c>
      <c r="I2541">
        <v>5.3</v>
      </c>
      <c r="J2541">
        <v>6.1270829999999998</v>
      </c>
      <c r="K2541" t="s">
        <v>34</v>
      </c>
      <c r="L2541" t="s">
        <v>34</v>
      </c>
      <c r="M2541" t="s">
        <v>34</v>
      </c>
      <c r="N2541" t="s">
        <v>34</v>
      </c>
      <c r="O2541" t="s">
        <v>34</v>
      </c>
      <c r="P2541" t="s">
        <v>34</v>
      </c>
    </row>
    <row r="2542" spans="1:16" x14ac:dyDescent="0.3">
      <c r="A2542">
        <v>42717</v>
      </c>
      <c r="B2542">
        <v>2016</v>
      </c>
      <c r="C2542">
        <v>12</v>
      </c>
      <c r="D2542">
        <v>15</v>
      </c>
      <c r="E2542">
        <v>4.983333</v>
      </c>
      <c r="F2542">
        <v>6.5958329999999998</v>
      </c>
      <c r="G2542">
        <v>5.1385420000000002</v>
      </c>
      <c r="H2542">
        <v>5.0250000000000004</v>
      </c>
      <c r="I2542">
        <v>5.6333330000000004</v>
      </c>
      <c r="J2542">
        <v>6.063542</v>
      </c>
      <c r="K2542" t="s">
        <v>34</v>
      </c>
      <c r="L2542" t="s">
        <v>34</v>
      </c>
      <c r="M2542" t="s">
        <v>34</v>
      </c>
      <c r="N2542" t="s">
        <v>34</v>
      </c>
      <c r="O2542" t="s">
        <v>34</v>
      </c>
      <c r="P2542" t="s">
        <v>34</v>
      </c>
    </row>
    <row r="2543" spans="1:16" x14ac:dyDescent="0.3">
      <c r="A2543">
        <v>42718</v>
      </c>
      <c r="B2543">
        <v>2016</v>
      </c>
      <c r="C2543">
        <v>12</v>
      </c>
      <c r="D2543">
        <v>16</v>
      </c>
      <c r="E2543">
        <v>4.8468749999999998</v>
      </c>
      <c r="F2543">
        <v>6.4489580000000002</v>
      </c>
      <c r="G2543">
        <v>5.21875</v>
      </c>
      <c r="H2543">
        <v>5.3041669999999996</v>
      </c>
      <c r="I2543">
        <v>5.5104170000000003</v>
      </c>
      <c r="J2543">
        <v>6.2166670000000002</v>
      </c>
      <c r="K2543" t="s">
        <v>34</v>
      </c>
      <c r="L2543" t="s">
        <v>34</v>
      </c>
      <c r="M2543" t="s">
        <v>34</v>
      </c>
      <c r="N2543" t="s">
        <v>34</v>
      </c>
      <c r="O2543" t="s">
        <v>34</v>
      </c>
      <c r="P2543" t="s">
        <v>34</v>
      </c>
    </row>
    <row r="2544" spans="1:16" x14ac:dyDescent="0.3">
      <c r="A2544">
        <v>42719</v>
      </c>
      <c r="B2544">
        <v>2016</v>
      </c>
      <c r="C2544">
        <v>12</v>
      </c>
      <c r="D2544">
        <v>17</v>
      </c>
      <c r="E2544">
        <v>3.7427079999999999</v>
      </c>
      <c r="F2544">
        <v>6.2864579999999997</v>
      </c>
      <c r="G2544">
        <v>4.3104170000000002</v>
      </c>
      <c r="H2544">
        <v>5.2218749999999998</v>
      </c>
      <c r="I2544">
        <v>4.9739579999999997</v>
      </c>
      <c r="J2544">
        <v>5.5406250000000004</v>
      </c>
      <c r="K2544" t="s">
        <v>34</v>
      </c>
      <c r="L2544" t="s">
        <v>34</v>
      </c>
      <c r="M2544" t="s">
        <v>34</v>
      </c>
      <c r="N2544" t="s">
        <v>34</v>
      </c>
      <c r="O2544" t="s">
        <v>34</v>
      </c>
      <c r="P2544" t="s">
        <v>34</v>
      </c>
    </row>
    <row r="2545" spans="1:16" x14ac:dyDescent="0.3">
      <c r="A2545">
        <v>42720</v>
      </c>
      <c r="B2545">
        <v>2016</v>
      </c>
      <c r="C2545">
        <v>12</v>
      </c>
      <c r="D2545">
        <v>18</v>
      </c>
      <c r="E2545">
        <v>3.751042</v>
      </c>
      <c r="F2545">
        <v>6.1697920000000002</v>
      </c>
      <c r="G2545">
        <v>3.9822920000000002</v>
      </c>
      <c r="H2545">
        <v>4.5329899999999999</v>
      </c>
      <c r="I2545">
        <v>4.7781250000000002</v>
      </c>
      <c r="J2545">
        <v>5.2270830000000004</v>
      </c>
      <c r="K2545" t="s">
        <v>34</v>
      </c>
      <c r="L2545" t="s">
        <v>34</v>
      </c>
      <c r="M2545" t="s">
        <v>34</v>
      </c>
      <c r="N2545" t="s">
        <v>34</v>
      </c>
      <c r="O2545" t="s">
        <v>34</v>
      </c>
      <c r="P2545" t="s">
        <v>34</v>
      </c>
    </row>
    <row r="2546" spans="1:16" x14ac:dyDescent="0.3">
      <c r="A2546">
        <v>42721</v>
      </c>
      <c r="B2546">
        <v>2016</v>
      </c>
      <c r="C2546">
        <v>12</v>
      </c>
      <c r="D2546">
        <v>19</v>
      </c>
      <c r="E2546">
        <v>3.9729169999999998</v>
      </c>
      <c r="F2546">
        <v>6.0833329999999997</v>
      </c>
      <c r="G2546">
        <v>3.766667</v>
      </c>
      <c r="H2546">
        <v>4.0281250000000002</v>
      </c>
      <c r="I2546">
        <v>4.6739579999999998</v>
      </c>
      <c r="J2546">
        <v>5.1614579999999997</v>
      </c>
      <c r="K2546" t="s">
        <v>34</v>
      </c>
      <c r="L2546" t="s">
        <v>34</v>
      </c>
      <c r="M2546" t="s">
        <v>34</v>
      </c>
      <c r="N2546" t="s">
        <v>34</v>
      </c>
      <c r="O2546" t="s">
        <v>34</v>
      </c>
      <c r="P2546" t="s">
        <v>34</v>
      </c>
    </row>
    <row r="2547" spans="1:16" x14ac:dyDescent="0.3">
      <c r="A2547">
        <v>42722</v>
      </c>
      <c r="B2547">
        <v>2016</v>
      </c>
      <c r="C2547">
        <v>12</v>
      </c>
      <c r="D2547">
        <v>20</v>
      </c>
      <c r="E2547">
        <v>4.6947919999999996</v>
      </c>
      <c r="F2547">
        <v>6.0239580000000004</v>
      </c>
      <c r="G2547">
        <v>5.078125</v>
      </c>
      <c r="H2547">
        <v>4.2979589999999996</v>
      </c>
      <c r="I2547">
        <v>5.28125</v>
      </c>
      <c r="J2547">
        <v>5.7906250000000004</v>
      </c>
      <c r="K2547" t="s">
        <v>34</v>
      </c>
      <c r="L2547" t="s">
        <v>34</v>
      </c>
      <c r="M2547" t="s">
        <v>34</v>
      </c>
      <c r="N2547" t="s">
        <v>34</v>
      </c>
      <c r="O2547" t="s">
        <v>34</v>
      </c>
      <c r="P2547" t="s">
        <v>34</v>
      </c>
    </row>
    <row r="2548" spans="1:16" x14ac:dyDescent="0.3">
      <c r="A2548">
        <v>42723</v>
      </c>
      <c r="B2548">
        <v>2016</v>
      </c>
      <c r="C2548">
        <v>12</v>
      </c>
      <c r="D2548">
        <v>21</v>
      </c>
      <c r="E2548">
        <v>4.6156249999999996</v>
      </c>
      <c r="F2548">
        <v>5.8822919999999996</v>
      </c>
      <c r="G2548">
        <v>5.28125</v>
      </c>
      <c r="H2548">
        <v>5.0134020000000001</v>
      </c>
      <c r="I2548">
        <v>5.078125</v>
      </c>
      <c r="J2548">
        <v>5.7468750000000002</v>
      </c>
      <c r="K2548" t="s">
        <v>34</v>
      </c>
      <c r="L2548" t="s">
        <v>34</v>
      </c>
      <c r="M2548" t="s">
        <v>34</v>
      </c>
      <c r="N2548" t="s">
        <v>34</v>
      </c>
      <c r="O2548" t="s">
        <v>34</v>
      </c>
      <c r="P2548" t="s">
        <v>34</v>
      </c>
    </row>
    <row r="2549" spans="1:16" x14ac:dyDescent="0.3">
      <c r="A2549">
        <v>42724</v>
      </c>
      <c r="B2549">
        <v>2016</v>
      </c>
      <c r="C2549">
        <v>12</v>
      </c>
      <c r="D2549">
        <v>22</v>
      </c>
      <c r="E2549">
        <v>4.5739580000000002</v>
      </c>
      <c r="F2549">
        <v>5.6749999999999998</v>
      </c>
      <c r="G2549">
        <v>5.1156249999999996</v>
      </c>
      <c r="H2549">
        <v>5.2</v>
      </c>
      <c r="I2549">
        <v>5.0125000000000002</v>
      </c>
      <c r="J2549">
        <v>5.4812500000000002</v>
      </c>
      <c r="K2549" t="s">
        <v>34</v>
      </c>
      <c r="L2549" t="s">
        <v>34</v>
      </c>
      <c r="M2549" t="s">
        <v>34</v>
      </c>
      <c r="N2549" t="s">
        <v>34</v>
      </c>
      <c r="O2549" t="s">
        <v>34</v>
      </c>
      <c r="P2549" t="s">
        <v>34</v>
      </c>
    </row>
    <row r="2550" spans="1:16" x14ac:dyDescent="0.3">
      <c r="A2550">
        <v>42725</v>
      </c>
      <c r="B2550">
        <v>2016</v>
      </c>
      <c r="C2550">
        <v>12</v>
      </c>
      <c r="D2550">
        <v>23</v>
      </c>
      <c r="E2550">
        <v>4.8781249999999998</v>
      </c>
      <c r="F2550">
        <v>5.6468749999999996</v>
      </c>
      <c r="G2550">
        <v>5.2916670000000003</v>
      </c>
      <c r="H2550">
        <v>5.09375</v>
      </c>
      <c r="I2550">
        <v>5.342708</v>
      </c>
      <c r="J2550">
        <v>6.0052079999999997</v>
      </c>
      <c r="K2550" t="s">
        <v>34</v>
      </c>
      <c r="L2550" t="s">
        <v>34</v>
      </c>
      <c r="M2550" t="s">
        <v>34</v>
      </c>
      <c r="N2550" t="s">
        <v>34</v>
      </c>
      <c r="O2550" t="s">
        <v>34</v>
      </c>
      <c r="P2550" t="s">
        <v>34</v>
      </c>
    </row>
    <row r="2551" spans="1:16" x14ac:dyDescent="0.3">
      <c r="A2551">
        <v>42726</v>
      </c>
      <c r="B2551">
        <v>2016</v>
      </c>
      <c r="C2551">
        <v>12</v>
      </c>
      <c r="D2551">
        <v>24</v>
      </c>
      <c r="E2551">
        <v>4.8020829999999997</v>
      </c>
      <c r="F2551">
        <v>5.5875000000000004</v>
      </c>
      <c r="G2551">
        <v>5.2677079999999998</v>
      </c>
      <c r="H2551">
        <v>5.2114580000000004</v>
      </c>
      <c r="I2551">
        <v>5.3812499999999996</v>
      </c>
      <c r="J2551">
        <v>6.0645829999999998</v>
      </c>
      <c r="K2551" t="s">
        <v>34</v>
      </c>
      <c r="L2551" t="s">
        <v>34</v>
      </c>
      <c r="M2551" t="s">
        <v>34</v>
      </c>
      <c r="N2551" t="s">
        <v>34</v>
      </c>
      <c r="O2551" t="s">
        <v>34</v>
      </c>
      <c r="P2551" t="s">
        <v>34</v>
      </c>
    </row>
    <row r="2552" spans="1:16" x14ac:dyDescent="0.3">
      <c r="A2552">
        <v>42727</v>
      </c>
      <c r="B2552">
        <v>2016</v>
      </c>
      <c r="C2552">
        <v>12</v>
      </c>
      <c r="D2552">
        <v>25</v>
      </c>
      <c r="E2552">
        <v>3.8197920000000001</v>
      </c>
      <c r="F2552">
        <v>5.4136839999999999</v>
      </c>
      <c r="G2552">
        <v>4.4979170000000002</v>
      </c>
      <c r="H2552">
        <v>5.1989580000000002</v>
      </c>
      <c r="I2552">
        <v>4.8541670000000003</v>
      </c>
      <c r="J2552">
        <v>5.5229169999999996</v>
      </c>
      <c r="K2552" t="s">
        <v>34</v>
      </c>
      <c r="L2552" t="s">
        <v>34</v>
      </c>
      <c r="M2552" t="s">
        <v>34</v>
      </c>
      <c r="N2552" t="s">
        <v>34</v>
      </c>
      <c r="O2552" t="s">
        <v>34</v>
      </c>
      <c r="P2552" t="s">
        <v>34</v>
      </c>
    </row>
    <row r="2553" spans="1:16" x14ac:dyDescent="0.3">
      <c r="A2553">
        <v>42728</v>
      </c>
      <c r="B2553">
        <v>2016</v>
      </c>
      <c r="C2553">
        <v>12</v>
      </c>
      <c r="D2553">
        <v>26</v>
      </c>
      <c r="E2553">
        <v>3.5333329999999998</v>
      </c>
      <c r="F2553">
        <v>5.3178080000000003</v>
      </c>
      <c r="G2553">
        <v>3.9010419999999999</v>
      </c>
      <c r="H2553">
        <v>4.9103089999999998</v>
      </c>
      <c r="I2553">
        <v>4.5020829999999998</v>
      </c>
      <c r="J2553">
        <v>4.8416670000000002</v>
      </c>
      <c r="K2553" t="s">
        <v>34</v>
      </c>
      <c r="L2553" t="s">
        <v>34</v>
      </c>
      <c r="M2553" t="s">
        <v>34</v>
      </c>
      <c r="N2553" t="s">
        <v>34</v>
      </c>
      <c r="O2553" t="s">
        <v>34</v>
      </c>
      <c r="P2553" t="s">
        <v>34</v>
      </c>
    </row>
    <row r="2554" spans="1:16" x14ac:dyDescent="0.3">
      <c r="A2554">
        <v>42729</v>
      </c>
      <c r="B2554">
        <v>2016</v>
      </c>
      <c r="C2554">
        <v>12</v>
      </c>
      <c r="D2554">
        <v>27</v>
      </c>
      <c r="E2554">
        <v>3.9781249999999999</v>
      </c>
      <c r="F2554">
        <v>5.2010420000000002</v>
      </c>
      <c r="G2554">
        <v>4.0093750000000004</v>
      </c>
      <c r="H2554">
        <v>4.5309280000000003</v>
      </c>
      <c r="I2554">
        <v>4.8166669999999998</v>
      </c>
      <c r="J2554">
        <v>5.3531250000000004</v>
      </c>
      <c r="K2554" t="s">
        <v>34</v>
      </c>
      <c r="L2554" t="s">
        <v>34</v>
      </c>
      <c r="M2554" t="s">
        <v>34</v>
      </c>
      <c r="N2554" t="s">
        <v>34</v>
      </c>
      <c r="O2554" t="s">
        <v>34</v>
      </c>
      <c r="P2554" t="s">
        <v>34</v>
      </c>
    </row>
    <row r="2555" spans="1:16" x14ac:dyDescent="0.3">
      <c r="A2555">
        <v>42730</v>
      </c>
      <c r="B2555">
        <v>2016</v>
      </c>
      <c r="C2555">
        <v>12</v>
      </c>
      <c r="D2555">
        <v>28</v>
      </c>
      <c r="E2555">
        <v>4.4458330000000004</v>
      </c>
      <c r="F2555">
        <v>5.2198019999999996</v>
      </c>
      <c r="G2555">
        <v>4.9239579999999998</v>
      </c>
      <c r="H2555">
        <v>4.4708329999999998</v>
      </c>
      <c r="I2555">
        <v>5.2052079999999998</v>
      </c>
      <c r="J2555">
        <v>5.8770829999999998</v>
      </c>
      <c r="K2555" t="s">
        <v>34</v>
      </c>
      <c r="L2555" t="s">
        <v>34</v>
      </c>
      <c r="M2555" t="s">
        <v>34</v>
      </c>
      <c r="N2555" t="s">
        <v>34</v>
      </c>
      <c r="O2555" t="s">
        <v>34</v>
      </c>
      <c r="P2555" t="s">
        <v>34</v>
      </c>
    </row>
    <row r="2556" spans="1:16" x14ac:dyDescent="0.3">
      <c r="A2556">
        <v>42731</v>
      </c>
      <c r="B2556">
        <v>2016</v>
      </c>
      <c r="C2556">
        <v>12</v>
      </c>
      <c r="D2556">
        <v>29</v>
      </c>
      <c r="E2556">
        <v>4.3302079999999998</v>
      </c>
      <c r="F2556">
        <v>5.1614680000000002</v>
      </c>
      <c r="G2556">
        <v>4.6385420000000002</v>
      </c>
      <c r="H2556">
        <v>4.6770829999999997</v>
      </c>
      <c r="I2556">
        <v>4.9166670000000003</v>
      </c>
      <c r="J2556">
        <v>5.5760420000000002</v>
      </c>
      <c r="K2556" t="s">
        <v>34</v>
      </c>
      <c r="L2556" t="s">
        <v>34</v>
      </c>
      <c r="M2556" t="s">
        <v>34</v>
      </c>
      <c r="N2556" t="s">
        <v>34</v>
      </c>
      <c r="O2556" t="s">
        <v>34</v>
      </c>
      <c r="P2556" t="s">
        <v>34</v>
      </c>
    </row>
    <row r="2557" spans="1:16" x14ac:dyDescent="0.3">
      <c r="A2557">
        <v>42732</v>
      </c>
      <c r="B2557">
        <v>2016</v>
      </c>
      <c r="C2557">
        <v>12</v>
      </c>
      <c r="D2557">
        <v>30</v>
      </c>
      <c r="E2557">
        <v>4.5437500000000002</v>
      </c>
      <c r="F2557">
        <v>5.14</v>
      </c>
      <c r="G2557">
        <v>4.7895830000000004</v>
      </c>
      <c r="H2557">
        <v>4.7618559999999999</v>
      </c>
      <c r="I2557">
        <v>5.1520830000000002</v>
      </c>
      <c r="J2557">
        <v>5.6812500000000004</v>
      </c>
      <c r="K2557" t="s">
        <v>34</v>
      </c>
      <c r="L2557" t="s">
        <v>34</v>
      </c>
      <c r="M2557" t="s">
        <v>34</v>
      </c>
      <c r="N2557" t="s">
        <v>34</v>
      </c>
      <c r="O2557" t="s">
        <v>34</v>
      </c>
      <c r="P2557" t="s">
        <v>34</v>
      </c>
    </row>
    <row r="2558" spans="1:16" x14ac:dyDescent="0.3">
      <c r="A2558">
        <v>42733</v>
      </c>
      <c r="B2558">
        <v>2016</v>
      </c>
      <c r="C2558">
        <v>12</v>
      </c>
      <c r="D2558">
        <v>31</v>
      </c>
      <c r="E2558">
        <v>3.7312500000000002</v>
      </c>
      <c r="F2558">
        <v>4.9816330000000004</v>
      </c>
      <c r="G2558">
        <v>3.9291670000000001</v>
      </c>
      <c r="H2558">
        <v>4.7104169999999996</v>
      </c>
      <c r="I2558">
        <v>4.6062500000000002</v>
      </c>
      <c r="J2558">
        <v>5.25</v>
      </c>
      <c r="K2558" t="s">
        <v>34</v>
      </c>
      <c r="L2558" t="s">
        <v>34</v>
      </c>
      <c r="M2558" t="s">
        <v>34</v>
      </c>
      <c r="N2558" t="s">
        <v>34</v>
      </c>
      <c r="O2558" t="s">
        <v>34</v>
      </c>
      <c r="P2558" t="s">
        <v>34</v>
      </c>
    </row>
    <row r="2559" spans="1:16" x14ac:dyDescent="0.3">
      <c r="A2559">
        <v>42734</v>
      </c>
      <c r="B2559">
        <v>2017</v>
      </c>
      <c r="C2559">
        <v>1</v>
      </c>
      <c r="D2559">
        <v>1</v>
      </c>
      <c r="E2559">
        <v>3.4375</v>
      </c>
      <c r="F2559">
        <v>4.860417</v>
      </c>
      <c r="G2559">
        <v>3.1802079999999999</v>
      </c>
      <c r="H2559">
        <v>4.123958</v>
      </c>
      <c r="I2559">
        <v>4.3229170000000003</v>
      </c>
      <c r="J2559">
        <v>4.734375</v>
      </c>
      <c r="K2559" t="s">
        <v>34</v>
      </c>
      <c r="L2559" t="s">
        <v>34</v>
      </c>
      <c r="M2559" t="s">
        <v>34</v>
      </c>
      <c r="N2559" t="s">
        <v>34</v>
      </c>
      <c r="O2559" t="s">
        <v>34</v>
      </c>
      <c r="P2559" t="s">
        <v>34</v>
      </c>
    </row>
    <row r="2560" spans="1:16" x14ac:dyDescent="0.3">
      <c r="A2560">
        <v>42735</v>
      </c>
      <c r="B2560">
        <v>2017</v>
      </c>
      <c r="C2560">
        <v>1</v>
      </c>
      <c r="D2560">
        <v>2</v>
      </c>
      <c r="E2560">
        <v>3.5802079999999998</v>
      </c>
      <c r="F2560">
        <v>4.7854169999999998</v>
      </c>
      <c r="G2560">
        <v>3.4781249999999999</v>
      </c>
      <c r="H2560">
        <v>3.3729170000000002</v>
      </c>
      <c r="I2560">
        <v>4.3364580000000004</v>
      </c>
      <c r="J2560">
        <v>4.719792</v>
      </c>
      <c r="K2560" t="s">
        <v>34</v>
      </c>
      <c r="L2560" t="s">
        <v>34</v>
      </c>
      <c r="M2560" t="s">
        <v>34</v>
      </c>
      <c r="N2560" t="s">
        <v>34</v>
      </c>
      <c r="O2560" t="s">
        <v>34</v>
      </c>
      <c r="P2560" t="s">
        <v>34</v>
      </c>
    </row>
    <row r="2561" spans="1:16" x14ac:dyDescent="0.3">
      <c r="A2561">
        <v>42736</v>
      </c>
      <c r="B2561">
        <v>2017</v>
      </c>
      <c r="C2561">
        <v>1</v>
      </c>
      <c r="D2561">
        <v>3</v>
      </c>
      <c r="E2561">
        <v>2.9885419999999998</v>
      </c>
      <c r="F2561">
        <v>4.6031250000000004</v>
      </c>
      <c r="G2561">
        <v>2.4770829999999999</v>
      </c>
      <c r="H2561">
        <v>2.9175260000000001</v>
      </c>
      <c r="I2561">
        <v>3.5968749999999998</v>
      </c>
      <c r="J2561">
        <v>4.1375000000000002</v>
      </c>
      <c r="K2561" t="s">
        <v>34</v>
      </c>
      <c r="L2561" t="s">
        <v>34</v>
      </c>
      <c r="M2561" t="s">
        <v>34</v>
      </c>
      <c r="N2561" t="s">
        <v>34</v>
      </c>
      <c r="O2561" t="s">
        <v>34</v>
      </c>
      <c r="P2561" t="s">
        <v>34</v>
      </c>
    </row>
    <row r="2562" spans="1:16" x14ac:dyDescent="0.3">
      <c r="A2562">
        <v>42737</v>
      </c>
      <c r="B2562">
        <v>2017</v>
      </c>
      <c r="C2562">
        <v>1</v>
      </c>
      <c r="D2562">
        <v>4</v>
      </c>
      <c r="E2562">
        <v>2.6354169999999999</v>
      </c>
      <c r="F2562">
        <v>4.5</v>
      </c>
      <c r="G2562">
        <v>1.90625</v>
      </c>
      <c r="H2562">
        <v>2.3364579999999999</v>
      </c>
      <c r="I2562">
        <v>3.2166670000000002</v>
      </c>
      <c r="J2562">
        <v>3.4760420000000001</v>
      </c>
      <c r="K2562" t="s">
        <v>34</v>
      </c>
      <c r="L2562" t="s">
        <v>34</v>
      </c>
      <c r="M2562" t="s">
        <v>34</v>
      </c>
      <c r="N2562" t="s">
        <v>34</v>
      </c>
      <c r="O2562" t="s">
        <v>34</v>
      </c>
      <c r="P2562" t="s">
        <v>34</v>
      </c>
    </row>
    <row r="2563" spans="1:16" x14ac:dyDescent="0.3">
      <c r="A2563">
        <v>42738</v>
      </c>
      <c r="B2563">
        <v>2017</v>
      </c>
      <c r="C2563">
        <v>1</v>
      </c>
      <c r="D2563">
        <v>5</v>
      </c>
      <c r="E2563">
        <v>1.528125</v>
      </c>
      <c r="F2563">
        <v>4.3635419999999998</v>
      </c>
      <c r="G2563">
        <v>0.72708300000000003</v>
      </c>
      <c r="H2563">
        <v>1.5103089999999999</v>
      </c>
      <c r="I2563">
        <v>2.5333329999999998</v>
      </c>
      <c r="J2563">
        <v>2.6364580000000002</v>
      </c>
      <c r="K2563" t="s">
        <v>34</v>
      </c>
      <c r="L2563" t="s">
        <v>34</v>
      </c>
      <c r="M2563" t="s">
        <v>34</v>
      </c>
      <c r="N2563" t="s">
        <v>34</v>
      </c>
      <c r="O2563" t="s">
        <v>34</v>
      </c>
      <c r="P2563" t="s">
        <v>34</v>
      </c>
    </row>
    <row r="2564" spans="1:16" x14ac:dyDescent="0.3">
      <c r="A2564">
        <v>42739</v>
      </c>
      <c r="B2564">
        <v>2017</v>
      </c>
      <c r="C2564">
        <v>1</v>
      </c>
      <c r="D2564">
        <v>6</v>
      </c>
      <c r="E2564">
        <v>1.379167</v>
      </c>
      <c r="F2564">
        <v>4.2145830000000002</v>
      </c>
      <c r="G2564">
        <v>0.56354199999999999</v>
      </c>
      <c r="H2564">
        <v>1.1937500000000001</v>
      </c>
      <c r="I2564">
        <v>2.4624999999999999</v>
      </c>
      <c r="J2564">
        <v>2.2093750000000001</v>
      </c>
      <c r="K2564" t="s">
        <v>34</v>
      </c>
      <c r="L2564" t="s">
        <v>34</v>
      </c>
      <c r="M2564" t="s">
        <v>34</v>
      </c>
      <c r="N2564" t="s">
        <v>34</v>
      </c>
      <c r="O2564" t="s">
        <v>34</v>
      </c>
      <c r="P2564" t="s">
        <v>34</v>
      </c>
    </row>
    <row r="2565" spans="1:16" x14ac:dyDescent="0.3">
      <c r="A2565">
        <v>42740</v>
      </c>
      <c r="B2565">
        <v>2017</v>
      </c>
      <c r="C2565">
        <v>1</v>
      </c>
      <c r="D2565">
        <v>7</v>
      </c>
      <c r="E2565">
        <v>2.0812499999999998</v>
      </c>
      <c r="F2565">
        <v>4.15625</v>
      </c>
      <c r="G2565">
        <v>0.74375000000000002</v>
      </c>
      <c r="H2565">
        <v>0.88247399999999998</v>
      </c>
      <c r="I2565">
        <v>2.765625</v>
      </c>
      <c r="J2565">
        <v>2.532292</v>
      </c>
      <c r="K2565" t="s">
        <v>34</v>
      </c>
      <c r="L2565" t="s">
        <v>34</v>
      </c>
      <c r="M2565" t="s">
        <v>34</v>
      </c>
      <c r="N2565" t="s">
        <v>34</v>
      </c>
      <c r="O2565" t="s">
        <v>34</v>
      </c>
      <c r="P2565" t="s">
        <v>34</v>
      </c>
    </row>
    <row r="2566" spans="1:16" x14ac:dyDescent="0.3">
      <c r="A2566">
        <v>42741</v>
      </c>
      <c r="B2566">
        <v>2017</v>
      </c>
      <c r="C2566">
        <v>1</v>
      </c>
      <c r="D2566">
        <v>8</v>
      </c>
      <c r="E2566">
        <v>3.3062499999999999</v>
      </c>
      <c r="F2566">
        <v>4.1583329999999998</v>
      </c>
      <c r="G2566">
        <v>2.2406250000000001</v>
      </c>
      <c r="H2566">
        <v>0.85729200000000005</v>
      </c>
      <c r="I2566">
        <v>3.8302079999999998</v>
      </c>
      <c r="J2566">
        <v>3.436458</v>
      </c>
      <c r="K2566" t="s">
        <v>34</v>
      </c>
      <c r="L2566" t="s">
        <v>34</v>
      </c>
      <c r="M2566" t="s">
        <v>34</v>
      </c>
      <c r="N2566" t="s">
        <v>34</v>
      </c>
      <c r="O2566" t="s">
        <v>34</v>
      </c>
      <c r="P2566" t="s">
        <v>34</v>
      </c>
    </row>
    <row r="2567" spans="1:16" x14ac:dyDescent="0.3">
      <c r="A2567">
        <v>42742</v>
      </c>
      <c r="B2567">
        <v>2017</v>
      </c>
      <c r="C2567">
        <v>1</v>
      </c>
      <c r="D2567">
        <v>9</v>
      </c>
      <c r="E2567">
        <v>3.5958329999999998</v>
      </c>
      <c r="F2567">
        <v>4.1291669999999998</v>
      </c>
      <c r="G2567">
        <v>3.936458</v>
      </c>
      <c r="H2567">
        <v>2.2597939999999999</v>
      </c>
      <c r="I2567">
        <v>4.2895830000000004</v>
      </c>
      <c r="J2567">
        <v>4.8</v>
      </c>
      <c r="K2567" t="s">
        <v>34</v>
      </c>
      <c r="L2567" t="s">
        <v>34</v>
      </c>
      <c r="M2567" t="s">
        <v>34</v>
      </c>
      <c r="N2567" t="s">
        <v>34</v>
      </c>
      <c r="O2567" t="s">
        <v>34</v>
      </c>
      <c r="P2567" t="s">
        <v>34</v>
      </c>
    </row>
    <row r="2568" spans="1:16" x14ac:dyDescent="0.3">
      <c r="A2568">
        <v>42743</v>
      </c>
      <c r="B2568">
        <v>2017</v>
      </c>
      <c r="C2568">
        <v>1</v>
      </c>
      <c r="D2568">
        <v>10</v>
      </c>
      <c r="E2568">
        <v>3.5739580000000002</v>
      </c>
      <c r="F2568">
        <v>3.8305259999999999</v>
      </c>
      <c r="G2568">
        <v>3.9291670000000001</v>
      </c>
      <c r="H2568">
        <v>3.0677080000000001</v>
      </c>
      <c r="I2568">
        <v>4.2531249999999998</v>
      </c>
      <c r="J2568">
        <v>5.1052080000000002</v>
      </c>
      <c r="K2568" t="s">
        <v>34</v>
      </c>
      <c r="L2568" t="s">
        <v>34</v>
      </c>
      <c r="M2568" t="s">
        <v>34</v>
      </c>
      <c r="N2568" t="s">
        <v>34</v>
      </c>
      <c r="O2568" t="s">
        <v>34</v>
      </c>
      <c r="P2568" t="s">
        <v>34</v>
      </c>
    </row>
    <row r="2569" spans="1:16" x14ac:dyDescent="0.3">
      <c r="A2569">
        <v>42744</v>
      </c>
      <c r="B2569">
        <v>2017</v>
      </c>
      <c r="C2569">
        <v>1</v>
      </c>
      <c r="D2569">
        <v>11</v>
      </c>
      <c r="E2569">
        <v>4.0593750000000002</v>
      </c>
      <c r="F2569">
        <v>3.7830189999999999</v>
      </c>
      <c r="G2569">
        <v>4.4739579999999997</v>
      </c>
      <c r="H2569">
        <v>3.5989580000000001</v>
      </c>
      <c r="I2569">
        <v>4.5437500000000002</v>
      </c>
      <c r="J2569">
        <v>5.296875</v>
      </c>
      <c r="K2569" t="s">
        <v>34</v>
      </c>
      <c r="L2569" t="s">
        <v>34</v>
      </c>
      <c r="M2569" t="s">
        <v>34</v>
      </c>
      <c r="N2569" t="s">
        <v>34</v>
      </c>
      <c r="O2569" t="s">
        <v>34</v>
      </c>
      <c r="P2569" t="s">
        <v>34</v>
      </c>
    </row>
    <row r="2570" spans="1:16" x14ac:dyDescent="0.3">
      <c r="A2570">
        <v>42745</v>
      </c>
      <c r="B2570">
        <v>2017</v>
      </c>
      <c r="C2570">
        <v>1</v>
      </c>
      <c r="D2570">
        <v>12</v>
      </c>
      <c r="E2570">
        <v>3.3333330000000001</v>
      </c>
      <c r="F2570">
        <v>3.699065</v>
      </c>
      <c r="G2570">
        <v>3.9239579999999998</v>
      </c>
      <c r="H2570">
        <v>3.9530609999999999</v>
      </c>
      <c r="I2570">
        <v>4.1291669999999998</v>
      </c>
      <c r="J2570">
        <v>5.0093750000000004</v>
      </c>
      <c r="K2570" t="s">
        <v>34</v>
      </c>
      <c r="L2570" t="s">
        <v>34</v>
      </c>
      <c r="M2570" t="s">
        <v>34</v>
      </c>
      <c r="N2570" t="s">
        <v>34</v>
      </c>
      <c r="O2570" t="s">
        <v>34</v>
      </c>
      <c r="P2570" t="s">
        <v>34</v>
      </c>
    </row>
    <row r="2571" spans="1:16" x14ac:dyDescent="0.3">
      <c r="A2571">
        <v>42746</v>
      </c>
      <c r="B2571">
        <v>2017</v>
      </c>
      <c r="C2571">
        <v>1</v>
      </c>
      <c r="D2571">
        <v>13</v>
      </c>
      <c r="E2571">
        <v>3.046875</v>
      </c>
      <c r="F2571">
        <v>3.5213679999999998</v>
      </c>
      <c r="G2571">
        <v>3.40625</v>
      </c>
      <c r="H2571">
        <v>3.96875</v>
      </c>
      <c r="I2571">
        <v>3.7541669999999998</v>
      </c>
      <c r="J2571">
        <v>4.3395830000000002</v>
      </c>
      <c r="K2571" t="s">
        <v>34</v>
      </c>
      <c r="L2571" t="s">
        <v>34</v>
      </c>
      <c r="M2571" t="s">
        <v>34</v>
      </c>
      <c r="N2571" t="s">
        <v>34</v>
      </c>
      <c r="O2571" t="s">
        <v>34</v>
      </c>
      <c r="P2571" t="s">
        <v>34</v>
      </c>
    </row>
    <row r="2572" spans="1:16" x14ac:dyDescent="0.3">
      <c r="A2572">
        <v>42747</v>
      </c>
      <c r="B2572">
        <v>2017</v>
      </c>
      <c r="C2572">
        <v>1</v>
      </c>
      <c r="D2572">
        <v>14</v>
      </c>
      <c r="E2572">
        <v>3.3020830000000001</v>
      </c>
      <c r="F2572">
        <v>3.5109240000000002</v>
      </c>
      <c r="G2572">
        <v>3.6343749999999999</v>
      </c>
      <c r="H2572">
        <v>3.5291670000000002</v>
      </c>
      <c r="I2572">
        <v>3.9041670000000002</v>
      </c>
      <c r="J2572">
        <v>4.1645830000000004</v>
      </c>
      <c r="K2572" t="s">
        <v>34</v>
      </c>
      <c r="L2572" t="s">
        <v>34</v>
      </c>
      <c r="M2572" t="s">
        <v>34</v>
      </c>
      <c r="N2572" t="s">
        <v>34</v>
      </c>
      <c r="O2572" t="s">
        <v>34</v>
      </c>
      <c r="P2572" t="s">
        <v>34</v>
      </c>
    </row>
    <row r="2573" spans="1:16" x14ac:dyDescent="0.3">
      <c r="A2573">
        <v>42748</v>
      </c>
      <c r="B2573">
        <v>2017</v>
      </c>
      <c r="C2573">
        <v>1</v>
      </c>
      <c r="D2573">
        <v>15</v>
      </c>
      <c r="E2573">
        <v>3.2843749999999998</v>
      </c>
      <c r="F2573">
        <v>3.4678260000000001</v>
      </c>
      <c r="G2573">
        <v>3.4375</v>
      </c>
      <c r="H2573">
        <v>3.4354170000000002</v>
      </c>
      <c r="I2573">
        <v>3.8052079999999999</v>
      </c>
      <c r="J2573">
        <v>4.063542</v>
      </c>
      <c r="K2573" t="s">
        <v>34</v>
      </c>
      <c r="L2573" t="s">
        <v>34</v>
      </c>
      <c r="M2573" t="s">
        <v>34</v>
      </c>
      <c r="N2573" t="s">
        <v>34</v>
      </c>
      <c r="O2573" t="s">
        <v>34</v>
      </c>
      <c r="P2573" t="s">
        <v>34</v>
      </c>
    </row>
    <row r="2574" spans="1:16" x14ac:dyDescent="0.3">
      <c r="A2574">
        <v>42749</v>
      </c>
      <c r="B2574">
        <v>2017</v>
      </c>
      <c r="C2574">
        <v>1</v>
      </c>
      <c r="D2574">
        <v>16</v>
      </c>
      <c r="E2574">
        <v>3.4510420000000002</v>
      </c>
      <c r="F2574">
        <v>3.4048780000000001</v>
      </c>
      <c r="G2574">
        <v>3.546875</v>
      </c>
      <c r="H2574">
        <v>3.3218749999999999</v>
      </c>
      <c r="I2574">
        <v>3.8854169999999999</v>
      </c>
      <c r="J2574">
        <v>4.1343750000000004</v>
      </c>
      <c r="K2574" t="s">
        <v>34</v>
      </c>
      <c r="L2574" t="s">
        <v>34</v>
      </c>
      <c r="M2574" t="s">
        <v>34</v>
      </c>
      <c r="N2574" t="s">
        <v>34</v>
      </c>
      <c r="O2574" t="s">
        <v>34</v>
      </c>
      <c r="P2574" t="s">
        <v>34</v>
      </c>
    </row>
    <row r="2575" spans="1:16" x14ac:dyDescent="0.3">
      <c r="A2575">
        <v>42750</v>
      </c>
      <c r="B2575">
        <v>2017</v>
      </c>
      <c r="C2575">
        <v>1</v>
      </c>
      <c r="D2575">
        <v>17</v>
      </c>
      <c r="E2575">
        <v>3.9239579999999998</v>
      </c>
      <c r="F2575">
        <v>3.4375</v>
      </c>
      <c r="G2575">
        <v>4.0270830000000002</v>
      </c>
      <c r="H2575">
        <v>3.3552080000000002</v>
      </c>
      <c r="I2575">
        <v>4.2677079999999998</v>
      </c>
      <c r="J2575">
        <v>4.6072920000000002</v>
      </c>
      <c r="K2575" t="s">
        <v>34</v>
      </c>
      <c r="L2575" t="s">
        <v>34</v>
      </c>
      <c r="M2575" t="s">
        <v>34</v>
      </c>
      <c r="N2575" t="s">
        <v>34</v>
      </c>
      <c r="O2575" t="s">
        <v>34</v>
      </c>
      <c r="P2575" t="s">
        <v>34</v>
      </c>
    </row>
    <row r="2576" spans="1:16" x14ac:dyDescent="0.3">
      <c r="A2576">
        <v>42751</v>
      </c>
      <c r="B2576">
        <v>2017</v>
      </c>
      <c r="C2576">
        <v>1</v>
      </c>
      <c r="D2576">
        <v>18</v>
      </c>
      <c r="E2576">
        <v>4.358333</v>
      </c>
      <c r="F2576">
        <v>3.55</v>
      </c>
      <c r="G2576">
        <v>4.8624999999999998</v>
      </c>
      <c r="H2576">
        <v>3.858333</v>
      </c>
      <c r="I2576">
        <v>4.9135419999999996</v>
      </c>
      <c r="J2576">
        <v>5.8416670000000002</v>
      </c>
      <c r="K2576" t="s">
        <v>34</v>
      </c>
      <c r="L2576" t="s">
        <v>34</v>
      </c>
      <c r="M2576" t="s">
        <v>34</v>
      </c>
      <c r="N2576" t="s">
        <v>34</v>
      </c>
      <c r="O2576" t="s">
        <v>34</v>
      </c>
      <c r="P2576" t="s">
        <v>34</v>
      </c>
    </row>
    <row r="2577" spans="1:16" x14ac:dyDescent="0.3">
      <c r="A2577">
        <v>42752</v>
      </c>
      <c r="B2577">
        <v>2017</v>
      </c>
      <c r="C2577">
        <v>1</v>
      </c>
      <c r="D2577">
        <v>19</v>
      </c>
      <c r="E2577">
        <v>4.751042</v>
      </c>
      <c r="F2577">
        <v>3.6300880000000002</v>
      </c>
      <c r="G2577">
        <v>5.579167</v>
      </c>
      <c r="H2577">
        <v>4.3239580000000002</v>
      </c>
      <c r="I2577">
        <v>5.1427079999999998</v>
      </c>
      <c r="J2577">
        <v>6.0895830000000002</v>
      </c>
      <c r="K2577" t="s">
        <v>34</v>
      </c>
      <c r="L2577" t="s">
        <v>34</v>
      </c>
      <c r="M2577" t="s">
        <v>34</v>
      </c>
      <c r="N2577" t="s">
        <v>34</v>
      </c>
      <c r="O2577" t="s">
        <v>34</v>
      </c>
      <c r="P2577" t="s">
        <v>34</v>
      </c>
    </row>
    <row r="2578" spans="1:16" x14ac:dyDescent="0.3">
      <c r="A2578">
        <v>42753</v>
      </c>
      <c r="B2578">
        <v>2017</v>
      </c>
      <c r="C2578">
        <v>1</v>
      </c>
      <c r="D2578">
        <v>20</v>
      </c>
      <c r="E2578">
        <v>4.8010419999999998</v>
      </c>
      <c r="F2578">
        <v>3.658182</v>
      </c>
      <c r="G2578">
        <v>5.5729170000000003</v>
      </c>
      <c r="H2578">
        <v>4.8979169999999996</v>
      </c>
      <c r="I2578">
        <v>5.1322919999999996</v>
      </c>
      <c r="J2578">
        <v>6.046875</v>
      </c>
      <c r="K2578" t="s">
        <v>34</v>
      </c>
      <c r="L2578" t="s">
        <v>34</v>
      </c>
      <c r="M2578" t="s">
        <v>34</v>
      </c>
      <c r="N2578" t="s">
        <v>34</v>
      </c>
      <c r="O2578" t="s">
        <v>34</v>
      </c>
      <c r="P2578" t="s">
        <v>34</v>
      </c>
    </row>
    <row r="2579" spans="1:16" x14ac:dyDescent="0.3">
      <c r="A2579">
        <v>42754</v>
      </c>
      <c r="B2579">
        <v>2017</v>
      </c>
      <c r="C2579">
        <v>1</v>
      </c>
      <c r="D2579">
        <v>21</v>
      </c>
      <c r="E2579">
        <v>4.6968750000000004</v>
      </c>
      <c r="F2579">
        <v>3.6897440000000001</v>
      </c>
      <c r="G2579">
        <v>5.203125</v>
      </c>
      <c r="H2579">
        <v>5.1697920000000002</v>
      </c>
      <c r="I2579">
        <v>5.0604170000000002</v>
      </c>
      <c r="J2579">
        <v>5.9041670000000002</v>
      </c>
      <c r="K2579" t="s">
        <v>34</v>
      </c>
      <c r="L2579" t="s">
        <v>34</v>
      </c>
      <c r="M2579" t="s">
        <v>34</v>
      </c>
      <c r="N2579" t="s">
        <v>34</v>
      </c>
      <c r="O2579" t="s">
        <v>34</v>
      </c>
      <c r="P2579" t="s">
        <v>34</v>
      </c>
    </row>
    <row r="2580" spans="1:16" x14ac:dyDescent="0.3">
      <c r="A2580">
        <v>42755</v>
      </c>
      <c r="B2580">
        <v>2017</v>
      </c>
      <c r="C2580">
        <v>1</v>
      </c>
      <c r="D2580">
        <v>22</v>
      </c>
      <c r="E2580">
        <v>4.6479169999999996</v>
      </c>
      <c r="F2580">
        <v>3.7228810000000001</v>
      </c>
      <c r="G2580">
        <v>5.28125</v>
      </c>
      <c r="H2580">
        <v>5.2416669999999996</v>
      </c>
      <c r="I2580">
        <v>5.1427079999999998</v>
      </c>
      <c r="J2580">
        <v>5.9</v>
      </c>
      <c r="K2580" t="s">
        <v>34</v>
      </c>
      <c r="L2580" t="s">
        <v>34</v>
      </c>
      <c r="M2580" t="s">
        <v>34</v>
      </c>
      <c r="N2580" t="s">
        <v>34</v>
      </c>
      <c r="O2580" t="s">
        <v>34</v>
      </c>
      <c r="P2580" t="s">
        <v>34</v>
      </c>
    </row>
    <row r="2581" spans="1:16" x14ac:dyDescent="0.3">
      <c r="A2581">
        <v>42756</v>
      </c>
      <c r="B2581">
        <v>2017</v>
      </c>
      <c r="C2581">
        <v>1</v>
      </c>
      <c r="D2581">
        <v>23</v>
      </c>
      <c r="E2581">
        <v>4.3305259999999999</v>
      </c>
      <c r="F2581">
        <v>3.7173910000000001</v>
      </c>
      <c r="G2581">
        <v>5.0979169999999998</v>
      </c>
      <c r="H2581">
        <v>5.2272730000000003</v>
      </c>
      <c r="I2581">
        <v>4.9239579999999998</v>
      </c>
      <c r="J2581">
        <v>5.640625</v>
      </c>
      <c r="K2581" t="s">
        <v>34</v>
      </c>
      <c r="L2581" t="s">
        <v>34</v>
      </c>
      <c r="M2581" t="s">
        <v>34</v>
      </c>
      <c r="N2581" t="s">
        <v>34</v>
      </c>
      <c r="O2581" t="s">
        <v>34</v>
      </c>
      <c r="P2581" t="s">
        <v>34</v>
      </c>
    </row>
    <row r="2582" spans="1:16" x14ac:dyDescent="0.3">
      <c r="A2582">
        <v>42757</v>
      </c>
      <c r="B2582">
        <v>2017</v>
      </c>
      <c r="C2582">
        <v>1</v>
      </c>
      <c r="D2582">
        <v>24</v>
      </c>
      <c r="E2582">
        <v>3.8020830000000001</v>
      </c>
      <c r="F2582">
        <v>3.6888890000000001</v>
      </c>
      <c r="G2582">
        <v>4.498958</v>
      </c>
      <c r="H2582">
        <v>5.204167</v>
      </c>
      <c r="I2582">
        <v>4.5229169999999996</v>
      </c>
      <c r="J2582">
        <v>5.0447920000000002</v>
      </c>
      <c r="K2582" t="s">
        <v>34</v>
      </c>
      <c r="L2582" t="s">
        <v>34</v>
      </c>
      <c r="M2582" t="s">
        <v>34</v>
      </c>
      <c r="N2582" t="s">
        <v>34</v>
      </c>
      <c r="O2582" t="s">
        <v>34</v>
      </c>
      <c r="P2582" t="s">
        <v>34</v>
      </c>
    </row>
    <row r="2583" spans="1:16" x14ac:dyDescent="0.3">
      <c r="A2583">
        <v>42758</v>
      </c>
      <c r="B2583">
        <v>2017</v>
      </c>
      <c r="C2583">
        <v>1</v>
      </c>
      <c r="D2583">
        <v>25</v>
      </c>
      <c r="E2583">
        <v>4.2218749999999998</v>
      </c>
      <c r="F2583">
        <v>3.6956899999999999</v>
      </c>
      <c r="G2583">
        <v>4.860417</v>
      </c>
      <c r="H2583">
        <v>5.15</v>
      </c>
      <c r="I2583">
        <v>4.8510419999999996</v>
      </c>
      <c r="J2583">
        <v>5.1312499999999996</v>
      </c>
      <c r="K2583" t="s">
        <v>34</v>
      </c>
      <c r="L2583" t="s">
        <v>34</v>
      </c>
      <c r="M2583" t="s">
        <v>34</v>
      </c>
      <c r="N2583" t="s">
        <v>34</v>
      </c>
      <c r="O2583" t="s">
        <v>34</v>
      </c>
      <c r="P2583" t="s">
        <v>34</v>
      </c>
    </row>
    <row r="2584" spans="1:16" x14ac:dyDescent="0.3">
      <c r="A2584">
        <v>42759</v>
      </c>
      <c r="B2584">
        <v>2017</v>
      </c>
      <c r="C2584">
        <v>1</v>
      </c>
      <c r="D2584">
        <v>26</v>
      </c>
      <c r="E2584">
        <v>4.4281249999999996</v>
      </c>
      <c r="F2584">
        <v>3.7128209999999999</v>
      </c>
      <c r="G2584">
        <v>4.890625</v>
      </c>
      <c r="H2584">
        <v>5</v>
      </c>
      <c r="I2584">
        <v>5.0229169999999996</v>
      </c>
      <c r="J2584">
        <v>5.686458</v>
      </c>
      <c r="K2584" t="s">
        <v>34</v>
      </c>
      <c r="L2584" t="s">
        <v>34</v>
      </c>
      <c r="M2584" t="s">
        <v>34</v>
      </c>
      <c r="N2584" t="s">
        <v>34</v>
      </c>
      <c r="O2584" t="s">
        <v>34</v>
      </c>
      <c r="P2584" t="s">
        <v>34</v>
      </c>
    </row>
    <row r="2585" spans="1:16" x14ac:dyDescent="0.3">
      <c r="A2585">
        <v>42760</v>
      </c>
      <c r="B2585">
        <v>2017</v>
      </c>
      <c r="C2585">
        <v>1</v>
      </c>
      <c r="D2585">
        <v>27</v>
      </c>
      <c r="E2585">
        <v>4.0406250000000004</v>
      </c>
      <c r="F2585">
        <v>3.682906</v>
      </c>
      <c r="G2585">
        <v>4.3250000000000002</v>
      </c>
      <c r="H2585">
        <v>4.9239579999999998</v>
      </c>
      <c r="I2585">
        <v>4.626042</v>
      </c>
      <c r="J2585">
        <v>5.3572920000000002</v>
      </c>
      <c r="K2585" t="s">
        <v>34</v>
      </c>
      <c r="L2585" t="s">
        <v>34</v>
      </c>
      <c r="M2585" t="s">
        <v>34</v>
      </c>
      <c r="N2585" t="s">
        <v>34</v>
      </c>
      <c r="O2585" t="s">
        <v>34</v>
      </c>
      <c r="P2585" t="s">
        <v>34</v>
      </c>
    </row>
    <row r="2586" spans="1:16" x14ac:dyDescent="0.3">
      <c r="A2586">
        <v>42761</v>
      </c>
      <c r="B2586">
        <v>2017</v>
      </c>
      <c r="C2586">
        <v>1</v>
      </c>
      <c r="D2586">
        <v>28</v>
      </c>
      <c r="E2586">
        <v>4.109375</v>
      </c>
      <c r="F2586">
        <v>3.7327729999999999</v>
      </c>
      <c r="G2586">
        <v>4.3572920000000002</v>
      </c>
      <c r="H2586">
        <v>4.9020830000000002</v>
      </c>
      <c r="I2586">
        <v>4.6458329999999997</v>
      </c>
      <c r="J2586">
        <v>4.9937500000000004</v>
      </c>
      <c r="K2586" t="s">
        <v>34</v>
      </c>
      <c r="L2586" t="s">
        <v>34</v>
      </c>
      <c r="M2586" t="s">
        <v>34</v>
      </c>
      <c r="N2586" t="s">
        <v>34</v>
      </c>
      <c r="O2586" t="s">
        <v>34</v>
      </c>
      <c r="P2586" t="s">
        <v>34</v>
      </c>
    </row>
    <row r="2587" spans="1:16" x14ac:dyDescent="0.3">
      <c r="A2587">
        <v>42762</v>
      </c>
      <c r="B2587">
        <v>2017</v>
      </c>
      <c r="C2587">
        <v>1</v>
      </c>
      <c r="D2587">
        <v>29</v>
      </c>
      <c r="E2587">
        <v>4.2052079999999998</v>
      </c>
      <c r="F2587">
        <v>3.7508469999999998</v>
      </c>
      <c r="G2587">
        <v>4.485417</v>
      </c>
      <c r="H2587">
        <v>4.844792</v>
      </c>
      <c r="I2587">
        <v>4.7635420000000002</v>
      </c>
      <c r="J2587">
        <v>5.2093749999999996</v>
      </c>
      <c r="K2587" t="s">
        <v>34</v>
      </c>
      <c r="L2587" t="s">
        <v>34</v>
      </c>
      <c r="M2587" t="s">
        <v>34</v>
      </c>
      <c r="N2587" t="s">
        <v>34</v>
      </c>
      <c r="O2587" t="s">
        <v>34</v>
      </c>
      <c r="P2587" t="s">
        <v>34</v>
      </c>
    </row>
    <row r="2588" spans="1:16" x14ac:dyDescent="0.3">
      <c r="A2588">
        <v>42763</v>
      </c>
      <c r="B2588">
        <v>2017</v>
      </c>
      <c r="C2588">
        <v>1</v>
      </c>
      <c r="D2588">
        <v>30</v>
      </c>
      <c r="E2588">
        <v>4.234375</v>
      </c>
      <c r="F2588">
        <v>3.7675000000000001</v>
      </c>
      <c r="G2588">
        <v>4.6333330000000004</v>
      </c>
      <c r="H2588">
        <v>4.7583330000000004</v>
      </c>
      <c r="I2588">
        <v>4.905208</v>
      </c>
      <c r="J2588">
        <v>5.3864580000000002</v>
      </c>
      <c r="K2588" t="s">
        <v>34</v>
      </c>
      <c r="L2588" t="s">
        <v>34</v>
      </c>
      <c r="M2588" t="s">
        <v>34</v>
      </c>
      <c r="N2588" t="s">
        <v>34</v>
      </c>
      <c r="O2588" t="s">
        <v>34</v>
      </c>
      <c r="P2588" t="s">
        <v>34</v>
      </c>
    </row>
    <row r="2589" spans="1:16" x14ac:dyDescent="0.3">
      <c r="A2589">
        <v>42764</v>
      </c>
      <c r="B2589">
        <v>2017</v>
      </c>
      <c r="C2589">
        <v>1</v>
      </c>
      <c r="D2589">
        <v>31</v>
      </c>
      <c r="E2589">
        <v>4.530208</v>
      </c>
      <c r="F2589">
        <v>3.8</v>
      </c>
      <c r="G2589">
        <v>4.7843749999999998</v>
      </c>
      <c r="H2589">
        <v>4.71875</v>
      </c>
      <c r="I2589">
        <v>5.0374999999999996</v>
      </c>
      <c r="J2589">
        <v>5.6333330000000004</v>
      </c>
      <c r="K2589" t="s">
        <v>34</v>
      </c>
      <c r="L2589" t="s">
        <v>34</v>
      </c>
      <c r="M2589" t="s">
        <v>34</v>
      </c>
      <c r="N2589" t="s">
        <v>34</v>
      </c>
      <c r="O2589" t="s">
        <v>34</v>
      </c>
      <c r="P2589" t="s">
        <v>34</v>
      </c>
    </row>
    <row r="2590" spans="1:16" x14ac:dyDescent="0.3">
      <c r="A2590">
        <v>42765</v>
      </c>
      <c r="B2590">
        <v>2017</v>
      </c>
      <c r="C2590">
        <v>2</v>
      </c>
      <c r="D2590">
        <v>1</v>
      </c>
      <c r="E2590">
        <v>4.5739580000000002</v>
      </c>
      <c r="F2590">
        <v>3.8095650000000001</v>
      </c>
      <c r="G2590">
        <v>4.8312499999999998</v>
      </c>
      <c r="H2590">
        <v>4.686458</v>
      </c>
      <c r="I2590">
        <v>4.9145830000000004</v>
      </c>
      <c r="J2590">
        <v>5.6333330000000004</v>
      </c>
      <c r="K2590" t="s">
        <v>34</v>
      </c>
      <c r="L2590" t="s">
        <v>34</v>
      </c>
      <c r="M2590" t="s">
        <v>34</v>
      </c>
      <c r="N2590" t="s">
        <v>34</v>
      </c>
      <c r="O2590" t="s">
        <v>34</v>
      </c>
      <c r="P2590" t="s">
        <v>34</v>
      </c>
    </row>
    <row r="2591" spans="1:16" x14ac:dyDescent="0.3">
      <c r="A2591">
        <v>42766</v>
      </c>
      <c r="B2591">
        <v>2017</v>
      </c>
      <c r="C2591">
        <v>2</v>
      </c>
      <c r="D2591">
        <v>2</v>
      </c>
      <c r="E2591">
        <v>4.0291670000000002</v>
      </c>
      <c r="F2591">
        <v>3.8194919999999999</v>
      </c>
      <c r="G2591">
        <v>4.2874999999999996</v>
      </c>
      <c r="H2591">
        <v>4.545833</v>
      </c>
      <c r="I2591">
        <v>4.3552080000000002</v>
      </c>
      <c r="J2591">
        <v>5.157292</v>
      </c>
      <c r="K2591" t="s">
        <v>34</v>
      </c>
      <c r="L2591" t="s">
        <v>34</v>
      </c>
      <c r="M2591" t="s">
        <v>34</v>
      </c>
      <c r="N2591" t="s">
        <v>34</v>
      </c>
      <c r="O2591" t="s">
        <v>34</v>
      </c>
      <c r="P2591" t="s">
        <v>34</v>
      </c>
    </row>
    <row r="2592" spans="1:16" x14ac:dyDescent="0.3">
      <c r="A2592">
        <v>42767</v>
      </c>
      <c r="B2592">
        <v>2017</v>
      </c>
      <c r="C2592">
        <v>2</v>
      </c>
      <c r="D2592">
        <v>3</v>
      </c>
      <c r="E2592">
        <v>4.2854169999999998</v>
      </c>
      <c r="F2592">
        <v>3.875</v>
      </c>
      <c r="G2592">
        <v>4.3499999999999996</v>
      </c>
      <c r="H2592">
        <v>4.4357139999999999</v>
      </c>
      <c r="I2592">
        <v>4.6739579999999998</v>
      </c>
      <c r="J2592">
        <v>4.8187499999999996</v>
      </c>
      <c r="K2592" t="s">
        <v>34</v>
      </c>
      <c r="L2592" t="s">
        <v>34</v>
      </c>
      <c r="M2592" t="s">
        <v>34</v>
      </c>
      <c r="N2592" t="s">
        <v>34</v>
      </c>
      <c r="O2592" t="s">
        <v>34</v>
      </c>
      <c r="P2592" t="s">
        <v>34</v>
      </c>
    </row>
    <row r="2593" spans="1:16" x14ac:dyDescent="0.3">
      <c r="A2593">
        <v>42768</v>
      </c>
      <c r="B2593">
        <v>2017</v>
      </c>
      <c r="C2593">
        <v>2</v>
      </c>
      <c r="D2593">
        <v>4</v>
      </c>
      <c r="E2593">
        <v>4.6791669999999996</v>
      </c>
      <c r="F2593">
        <v>3.981579</v>
      </c>
      <c r="G2593">
        <v>5.1916669999999998</v>
      </c>
      <c r="H2593">
        <v>4.4020830000000002</v>
      </c>
      <c r="I2593">
        <v>5.4562499999999998</v>
      </c>
      <c r="J2593">
        <v>6.0520829999999997</v>
      </c>
      <c r="K2593" t="s">
        <v>34</v>
      </c>
      <c r="L2593" t="s">
        <v>34</v>
      </c>
      <c r="M2593" t="s">
        <v>34</v>
      </c>
      <c r="N2593" t="s">
        <v>34</v>
      </c>
      <c r="O2593" t="s">
        <v>34</v>
      </c>
      <c r="P2593" t="s">
        <v>34</v>
      </c>
    </row>
    <row r="2594" spans="1:16" x14ac:dyDescent="0.3">
      <c r="A2594">
        <v>42769</v>
      </c>
      <c r="B2594">
        <v>2017</v>
      </c>
      <c r="C2594">
        <v>2</v>
      </c>
      <c r="D2594">
        <v>5</v>
      </c>
      <c r="E2594">
        <v>5.0208329999999997</v>
      </c>
      <c r="F2594">
        <v>4.2613450000000004</v>
      </c>
      <c r="G2594">
        <v>5.90625</v>
      </c>
      <c r="H2594">
        <v>4.5531249999999996</v>
      </c>
      <c r="I2594">
        <v>5.7906250000000004</v>
      </c>
      <c r="J2594">
        <v>6.766667</v>
      </c>
      <c r="K2594" t="s">
        <v>34</v>
      </c>
      <c r="L2594" t="s">
        <v>34</v>
      </c>
      <c r="M2594" t="s">
        <v>34</v>
      </c>
      <c r="N2594" t="s">
        <v>34</v>
      </c>
      <c r="O2594" t="s">
        <v>34</v>
      </c>
      <c r="P2594" t="s">
        <v>34</v>
      </c>
    </row>
    <row r="2595" spans="1:16" x14ac:dyDescent="0.3">
      <c r="A2595">
        <v>42770</v>
      </c>
      <c r="B2595">
        <v>2017</v>
      </c>
      <c r="C2595">
        <v>2</v>
      </c>
      <c r="D2595">
        <v>6</v>
      </c>
      <c r="E2595">
        <v>4.608333</v>
      </c>
      <c r="F2595">
        <v>4.2302330000000001</v>
      </c>
      <c r="G2595">
        <v>5.438542</v>
      </c>
      <c r="H2595">
        <v>5.0677079999999997</v>
      </c>
      <c r="I2595">
        <v>5.4156250000000004</v>
      </c>
      <c r="J2595">
        <v>6.5718750000000004</v>
      </c>
      <c r="K2595" t="s">
        <v>34</v>
      </c>
      <c r="L2595" t="s">
        <v>34</v>
      </c>
      <c r="M2595" t="s">
        <v>34</v>
      </c>
      <c r="N2595" t="s">
        <v>34</v>
      </c>
      <c r="O2595" t="s">
        <v>34</v>
      </c>
      <c r="P2595" t="s">
        <v>34</v>
      </c>
    </row>
    <row r="2596" spans="1:16" x14ac:dyDescent="0.3">
      <c r="A2596">
        <v>42771</v>
      </c>
      <c r="B2596">
        <v>2017</v>
      </c>
      <c r="C2596">
        <v>2</v>
      </c>
      <c r="D2596">
        <v>7</v>
      </c>
      <c r="E2596">
        <v>4.3333329999999997</v>
      </c>
      <c r="F2596">
        <v>4.0887929999999999</v>
      </c>
      <c r="G2596">
        <v>5.141667</v>
      </c>
      <c r="H2596">
        <v>5.3989580000000004</v>
      </c>
      <c r="I2596">
        <v>5.0906250000000002</v>
      </c>
      <c r="J2596">
        <v>5.764583</v>
      </c>
      <c r="K2596" t="s">
        <v>34</v>
      </c>
      <c r="L2596" t="s">
        <v>34</v>
      </c>
      <c r="M2596" t="s">
        <v>34</v>
      </c>
      <c r="N2596" t="s">
        <v>34</v>
      </c>
      <c r="O2596" t="s">
        <v>34</v>
      </c>
      <c r="P2596" t="s">
        <v>34</v>
      </c>
    </row>
    <row r="2597" spans="1:16" x14ac:dyDescent="0.3">
      <c r="A2597">
        <v>42772</v>
      </c>
      <c r="B2597">
        <v>2017</v>
      </c>
      <c r="C2597">
        <v>2</v>
      </c>
      <c r="D2597">
        <v>8</v>
      </c>
      <c r="E2597">
        <v>4.8854170000000003</v>
      </c>
      <c r="F2597">
        <v>4.1427350000000001</v>
      </c>
      <c r="G2597">
        <v>5.3666669999999996</v>
      </c>
      <c r="H2597">
        <v>5.4885419999999998</v>
      </c>
      <c r="I2597">
        <v>5.5197919999999998</v>
      </c>
      <c r="J2597">
        <v>6.2468750000000002</v>
      </c>
      <c r="K2597" t="s">
        <v>34</v>
      </c>
      <c r="L2597" t="s">
        <v>34</v>
      </c>
      <c r="M2597" t="s">
        <v>34</v>
      </c>
      <c r="N2597" t="s">
        <v>34</v>
      </c>
      <c r="O2597" t="s">
        <v>34</v>
      </c>
      <c r="P2597" t="s">
        <v>34</v>
      </c>
    </row>
    <row r="2598" spans="1:16" x14ac:dyDescent="0.3">
      <c r="A2598">
        <v>42773</v>
      </c>
      <c r="B2598">
        <v>2017</v>
      </c>
      <c r="C2598">
        <v>2</v>
      </c>
      <c r="D2598">
        <v>9</v>
      </c>
      <c r="E2598">
        <v>5.297917</v>
      </c>
      <c r="F2598">
        <v>4.2444439999999997</v>
      </c>
      <c r="G2598">
        <v>5.9291669999999996</v>
      </c>
      <c r="H2598">
        <v>5.5090000000000003</v>
      </c>
      <c r="I2598">
        <v>5.9749999999999996</v>
      </c>
      <c r="J2598">
        <v>7.1041670000000003</v>
      </c>
      <c r="K2598" t="s">
        <v>34</v>
      </c>
      <c r="L2598" t="s">
        <v>34</v>
      </c>
      <c r="M2598" t="s">
        <v>34</v>
      </c>
      <c r="N2598" t="s">
        <v>34</v>
      </c>
      <c r="O2598" t="s">
        <v>34</v>
      </c>
      <c r="P2598" t="s">
        <v>34</v>
      </c>
    </row>
    <row r="2599" spans="1:16" x14ac:dyDescent="0.3">
      <c r="A2599">
        <v>42774</v>
      </c>
      <c r="B2599">
        <v>2017</v>
      </c>
      <c r="C2599">
        <v>2</v>
      </c>
      <c r="D2599">
        <v>10</v>
      </c>
      <c r="E2599">
        <v>5.203125</v>
      </c>
      <c r="F2599">
        <v>4.4810340000000002</v>
      </c>
      <c r="G2599">
        <v>5.9333330000000002</v>
      </c>
      <c r="H2599">
        <v>5.592784</v>
      </c>
      <c r="I2599">
        <v>5.8687500000000004</v>
      </c>
      <c r="J2599">
        <v>6.9104169999999998</v>
      </c>
      <c r="K2599" t="s">
        <v>34</v>
      </c>
      <c r="L2599" t="s">
        <v>34</v>
      </c>
      <c r="M2599" t="s">
        <v>34</v>
      </c>
      <c r="N2599" t="s">
        <v>34</v>
      </c>
      <c r="O2599" t="s">
        <v>34</v>
      </c>
      <c r="P2599" t="s">
        <v>34</v>
      </c>
    </row>
    <row r="2600" spans="1:16" x14ac:dyDescent="0.3">
      <c r="A2600">
        <v>42775</v>
      </c>
      <c r="B2600">
        <v>2017</v>
      </c>
      <c r="C2600">
        <v>2</v>
      </c>
      <c r="D2600">
        <v>11</v>
      </c>
      <c r="E2600">
        <v>4.8510419999999996</v>
      </c>
      <c r="F2600">
        <v>4.6940169999999997</v>
      </c>
      <c r="G2600">
        <v>5.5062499999999996</v>
      </c>
      <c r="H2600">
        <v>5.8718750000000002</v>
      </c>
      <c r="I2600">
        <v>5.719792</v>
      </c>
      <c r="J2600">
        <v>6.4958330000000002</v>
      </c>
      <c r="K2600" t="s">
        <v>34</v>
      </c>
      <c r="L2600" t="s">
        <v>34</v>
      </c>
      <c r="M2600" t="s">
        <v>34</v>
      </c>
      <c r="N2600" t="s">
        <v>34</v>
      </c>
      <c r="O2600" t="s">
        <v>34</v>
      </c>
      <c r="P2600" t="s">
        <v>34</v>
      </c>
    </row>
    <row r="2601" spans="1:16" x14ac:dyDescent="0.3">
      <c r="A2601">
        <v>42776</v>
      </c>
      <c r="B2601">
        <v>2017</v>
      </c>
      <c r="C2601">
        <v>2</v>
      </c>
      <c r="D2601">
        <v>12</v>
      </c>
      <c r="E2601">
        <v>4.7927080000000002</v>
      </c>
      <c r="F2601">
        <v>4.8034780000000001</v>
      </c>
      <c r="G2601">
        <v>5.2583330000000004</v>
      </c>
      <c r="H2601">
        <v>5.9979170000000002</v>
      </c>
      <c r="I2601">
        <v>5.626042</v>
      </c>
      <c r="J2601">
        <v>6.078125</v>
      </c>
      <c r="K2601" t="s">
        <v>34</v>
      </c>
      <c r="L2601" t="s">
        <v>34</v>
      </c>
      <c r="M2601" t="s">
        <v>34</v>
      </c>
      <c r="N2601" t="s">
        <v>34</v>
      </c>
      <c r="O2601" t="s">
        <v>34</v>
      </c>
      <c r="P2601" t="s">
        <v>34</v>
      </c>
    </row>
    <row r="2602" spans="1:16" x14ac:dyDescent="0.3">
      <c r="A2602">
        <v>42777</v>
      </c>
      <c r="B2602">
        <v>2017</v>
      </c>
      <c r="C2602">
        <v>2</v>
      </c>
      <c r="D2602">
        <v>13</v>
      </c>
      <c r="E2602">
        <v>4.9864579999999998</v>
      </c>
      <c r="F2602">
        <v>4.9991450000000004</v>
      </c>
      <c r="G2602">
        <v>5.3031249999999996</v>
      </c>
      <c r="H2602">
        <v>5.9632649999999998</v>
      </c>
      <c r="I2602">
        <v>5.7864579999999997</v>
      </c>
      <c r="J2602">
        <v>6.3656249999999996</v>
      </c>
      <c r="K2602" t="s">
        <v>34</v>
      </c>
      <c r="L2602" t="s">
        <v>34</v>
      </c>
      <c r="M2602" t="s">
        <v>34</v>
      </c>
      <c r="N2602" t="s">
        <v>34</v>
      </c>
      <c r="O2602" t="s">
        <v>34</v>
      </c>
      <c r="P2602" t="s">
        <v>34</v>
      </c>
    </row>
    <row r="2603" spans="1:16" x14ac:dyDescent="0.3">
      <c r="A2603">
        <v>42778</v>
      </c>
      <c r="B2603">
        <v>2017</v>
      </c>
      <c r="C2603">
        <v>2</v>
      </c>
      <c r="D2603">
        <v>14</v>
      </c>
      <c r="E2603">
        <v>4.9760419999999996</v>
      </c>
      <c r="F2603">
        <v>4.9791299999999996</v>
      </c>
      <c r="G2603">
        <v>5.2052079999999998</v>
      </c>
      <c r="H2603">
        <v>5.791919</v>
      </c>
      <c r="I2603">
        <v>5.6312499999999996</v>
      </c>
      <c r="J2603">
        <v>6.3489579999999997</v>
      </c>
      <c r="K2603" t="s">
        <v>34</v>
      </c>
      <c r="L2603" t="s">
        <v>34</v>
      </c>
      <c r="M2603" t="s">
        <v>34</v>
      </c>
      <c r="N2603" t="s">
        <v>34</v>
      </c>
      <c r="O2603" t="s">
        <v>34</v>
      </c>
      <c r="P2603" t="s">
        <v>34</v>
      </c>
    </row>
    <row r="2604" spans="1:16" x14ac:dyDescent="0.3">
      <c r="A2604">
        <v>42779</v>
      </c>
      <c r="B2604">
        <v>2017</v>
      </c>
      <c r="C2604">
        <v>2</v>
      </c>
      <c r="D2604">
        <v>15</v>
      </c>
      <c r="E2604">
        <v>5.3781249999999998</v>
      </c>
      <c r="F2604">
        <v>4.9776790000000002</v>
      </c>
      <c r="G2604">
        <v>5.6312499999999996</v>
      </c>
      <c r="H2604">
        <v>5.6224489999999996</v>
      </c>
      <c r="I2604">
        <v>6.0593750000000002</v>
      </c>
      <c r="J2604">
        <v>7.0885420000000003</v>
      </c>
      <c r="K2604" t="s">
        <v>34</v>
      </c>
      <c r="L2604" t="s">
        <v>34</v>
      </c>
      <c r="M2604" t="s">
        <v>34</v>
      </c>
      <c r="N2604" t="s">
        <v>34</v>
      </c>
      <c r="O2604" t="s">
        <v>34</v>
      </c>
      <c r="P2604" t="s">
        <v>34</v>
      </c>
    </row>
    <row r="2605" spans="1:16" x14ac:dyDescent="0.3">
      <c r="A2605">
        <v>42780</v>
      </c>
      <c r="B2605">
        <v>2017</v>
      </c>
      <c r="C2605">
        <v>2</v>
      </c>
      <c r="D2605">
        <v>16</v>
      </c>
      <c r="E2605">
        <v>5.4145830000000004</v>
      </c>
      <c r="F2605">
        <v>4.8758619999999997</v>
      </c>
      <c r="G2605">
        <v>5.8385420000000003</v>
      </c>
      <c r="H2605">
        <v>5.5906250000000002</v>
      </c>
      <c r="I2605">
        <v>6.1812500000000004</v>
      </c>
      <c r="J2605">
        <v>7.5229169999999996</v>
      </c>
      <c r="K2605" t="s">
        <v>34</v>
      </c>
      <c r="L2605" t="s">
        <v>34</v>
      </c>
      <c r="M2605" t="s">
        <v>34</v>
      </c>
      <c r="N2605" t="s">
        <v>34</v>
      </c>
      <c r="O2605" t="s">
        <v>34</v>
      </c>
      <c r="P2605" t="s">
        <v>34</v>
      </c>
    </row>
    <row r="2606" spans="1:16" x14ac:dyDescent="0.3">
      <c r="A2606">
        <v>42781</v>
      </c>
      <c r="B2606">
        <v>2017</v>
      </c>
      <c r="C2606">
        <v>2</v>
      </c>
      <c r="D2606">
        <v>17</v>
      </c>
      <c r="E2606">
        <v>5.188542</v>
      </c>
      <c r="F2606">
        <v>5.0623930000000001</v>
      </c>
      <c r="G2606">
        <v>5.9239579999999998</v>
      </c>
      <c r="H2606">
        <v>5.6489580000000004</v>
      </c>
      <c r="I2606">
        <v>6.0354169999999998</v>
      </c>
      <c r="J2606">
        <v>7.172917</v>
      </c>
      <c r="K2606" t="s">
        <v>34</v>
      </c>
      <c r="L2606" t="s">
        <v>34</v>
      </c>
      <c r="M2606" t="s">
        <v>34</v>
      </c>
      <c r="N2606" t="s">
        <v>34</v>
      </c>
      <c r="O2606" t="s">
        <v>34</v>
      </c>
      <c r="P2606" t="s">
        <v>34</v>
      </c>
    </row>
    <row r="2607" spans="1:16" x14ac:dyDescent="0.3">
      <c r="A2607">
        <v>42782</v>
      </c>
      <c r="B2607">
        <v>2017</v>
      </c>
      <c r="C2607">
        <v>2</v>
      </c>
      <c r="D2607">
        <v>18</v>
      </c>
      <c r="E2607">
        <v>5.3385420000000003</v>
      </c>
      <c r="F2607">
        <v>5.038462</v>
      </c>
      <c r="G2607">
        <v>5.921875</v>
      </c>
      <c r="H2607">
        <v>5.7437500000000004</v>
      </c>
      <c r="I2607">
        <v>6.05</v>
      </c>
      <c r="J2607">
        <v>7.1875</v>
      </c>
      <c r="K2607" t="s">
        <v>34</v>
      </c>
      <c r="L2607" t="s">
        <v>34</v>
      </c>
      <c r="M2607" t="s">
        <v>34</v>
      </c>
      <c r="N2607" t="s">
        <v>34</v>
      </c>
      <c r="O2607" t="s">
        <v>34</v>
      </c>
      <c r="P2607" t="s">
        <v>34</v>
      </c>
    </row>
    <row r="2608" spans="1:16" x14ac:dyDescent="0.3">
      <c r="A2608">
        <v>42783</v>
      </c>
      <c r="B2608">
        <v>2017</v>
      </c>
      <c r="C2608">
        <v>2</v>
      </c>
      <c r="D2608">
        <v>19</v>
      </c>
      <c r="E2608">
        <v>5.0854169999999996</v>
      </c>
      <c r="F2608">
        <v>5.208475</v>
      </c>
      <c r="G2608">
        <v>5.672917</v>
      </c>
      <c r="H2608">
        <v>5.7791670000000002</v>
      </c>
      <c r="I2608">
        <v>6.063542</v>
      </c>
      <c r="J2608">
        <v>7.0406250000000004</v>
      </c>
      <c r="K2608" t="s">
        <v>34</v>
      </c>
      <c r="L2608" t="s">
        <v>34</v>
      </c>
      <c r="M2608" t="s">
        <v>34</v>
      </c>
      <c r="N2608" t="s">
        <v>34</v>
      </c>
      <c r="O2608" t="s">
        <v>34</v>
      </c>
      <c r="P2608" t="s">
        <v>34</v>
      </c>
    </row>
    <row r="2609" spans="1:16" x14ac:dyDescent="0.3">
      <c r="A2609">
        <v>42784</v>
      </c>
      <c r="B2609">
        <v>2017</v>
      </c>
      <c r="C2609">
        <v>2</v>
      </c>
      <c r="D2609">
        <v>20</v>
      </c>
      <c r="E2609">
        <v>5.2927080000000002</v>
      </c>
      <c r="F2609">
        <v>5.286842</v>
      </c>
      <c r="G2609">
        <v>5.6916669999999998</v>
      </c>
      <c r="H2609">
        <v>5.828125</v>
      </c>
      <c r="I2609">
        <v>6.0666669999999998</v>
      </c>
      <c r="J2609">
        <v>6.984375</v>
      </c>
      <c r="K2609" t="s">
        <v>34</v>
      </c>
      <c r="L2609" t="s">
        <v>34</v>
      </c>
      <c r="M2609" t="s">
        <v>34</v>
      </c>
      <c r="N2609" t="s">
        <v>34</v>
      </c>
      <c r="O2609" t="s">
        <v>34</v>
      </c>
      <c r="P2609" t="s">
        <v>34</v>
      </c>
    </row>
    <row r="2610" spans="1:16" x14ac:dyDescent="0.3">
      <c r="A2610">
        <v>42785</v>
      </c>
      <c r="B2610">
        <v>2017</v>
      </c>
      <c r="C2610">
        <v>2</v>
      </c>
      <c r="D2610">
        <v>21</v>
      </c>
      <c r="E2610">
        <v>5.0135420000000002</v>
      </c>
      <c r="F2610">
        <v>5.1066669999999998</v>
      </c>
      <c r="G2610">
        <v>5.3624999999999998</v>
      </c>
      <c r="H2610">
        <v>5.920833</v>
      </c>
      <c r="I2610">
        <v>5.8833330000000004</v>
      </c>
      <c r="J2610">
        <v>6.8989580000000004</v>
      </c>
      <c r="K2610" t="s">
        <v>34</v>
      </c>
      <c r="L2610" t="s">
        <v>34</v>
      </c>
      <c r="M2610" t="s">
        <v>34</v>
      </c>
      <c r="N2610" t="s">
        <v>34</v>
      </c>
      <c r="O2610" t="s">
        <v>34</v>
      </c>
      <c r="P2610" t="s">
        <v>34</v>
      </c>
    </row>
    <row r="2611" spans="1:16" x14ac:dyDescent="0.3">
      <c r="A2611">
        <v>42786</v>
      </c>
      <c r="B2611">
        <v>2017</v>
      </c>
      <c r="C2611">
        <v>2</v>
      </c>
      <c r="D2611">
        <v>22</v>
      </c>
      <c r="E2611">
        <v>4.766667</v>
      </c>
      <c r="F2611">
        <v>4.9869570000000003</v>
      </c>
      <c r="G2611">
        <v>5.4145830000000004</v>
      </c>
      <c r="H2611">
        <v>6</v>
      </c>
      <c r="I2611">
        <v>5.796875</v>
      </c>
      <c r="J2611">
        <v>6.6437499999999998</v>
      </c>
      <c r="K2611" t="s">
        <v>34</v>
      </c>
      <c r="L2611" t="s">
        <v>34</v>
      </c>
      <c r="M2611" t="s">
        <v>34</v>
      </c>
      <c r="N2611" t="s">
        <v>34</v>
      </c>
      <c r="O2611" t="s">
        <v>34</v>
      </c>
      <c r="P2611" t="s">
        <v>34</v>
      </c>
    </row>
    <row r="2612" spans="1:16" x14ac:dyDescent="0.3">
      <c r="A2612">
        <v>42787</v>
      </c>
      <c r="B2612">
        <v>2017</v>
      </c>
      <c r="C2612">
        <v>2</v>
      </c>
      <c r="D2612">
        <v>23</v>
      </c>
      <c r="E2612">
        <v>4.344792</v>
      </c>
      <c r="F2612">
        <v>4.9862070000000003</v>
      </c>
      <c r="G2612">
        <v>4.938542</v>
      </c>
      <c r="H2612">
        <v>5.9625000000000004</v>
      </c>
      <c r="I2612">
        <v>5.5447920000000002</v>
      </c>
      <c r="J2612">
        <v>6.4322920000000003</v>
      </c>
      <c r="K2612" t="s">
        <v>34</v>
      </c>
      <c r="L2612" t="s">
        <v>34</v>
      </c>
      <c r="M2612" t="s">
        <v>34</v>
      </c>
      <c r="N2612" t="s">
        <v>34</v>
      </c>
      <c r="O2612" t="s">
        <v>34</v>
      </c>
      <c r="P2612" t="s">
        <v>34</v>
      </c>
    </row>
    <row r="2613" spans="1:16" x14ac:dyDescent="0.3">
      <c r="A2613">
        <v>42788</v>
      </c>
      <c r="B2613">
        <v>2017</v>
      </c>
      <c r="C2613">
        <v>2</v>
      </c>
      <c r="D2613">
        <v>24</v>
      </c>
      <c r="E2613">
        <v>4.1322919999999996</v>
      </c>
      <c r="F2613">
        <v>5.110169</v>
      </c>
      <c r="G2613">
        <v>4.6135419999999998</v>
      </c>
      <c r="H2613">
        <v>5.9160000000000004</v>
      </c>
      <c r="I2613">
        <v>5.3562500000000002</v>
      </c>
      <c r="J2613">
        <v>6.0229169999999996</v>
      </c>
      <c r="K2613" t="s">
        <v>34</v>
      </c>
      <c r="L2613" t="s">
        <v>34</v>
      </c>
      <c r="M2613" t="s">
        <v>34</v>
      </c>
      <c r="N2613" t="s">
        <v>34</v>
      </c>
      <c r="O2613" t="s">
        <v>34</v>
      </c>
      <c r="P2613" t="s">
        <v>34</v>
      </c>
    </row>
    <row r="2614" spans="1:16" x14ac:dyDescent="0.3">
      <c r="A2614">
        <v>42789</v>
      </c>
      <c r="B2614">
        <v>2017</v>
      </c>
      <c r="C2614">
        <v>2</v>
      </c>
      <c r="D2614">
        <v>25</v>
      </c>
      <c r="E2614">
        <v>3.8927079999999998</v>
      </c>
      <c r="F2614">
        <v>5.086087</v>
      </c>
      <c r="G2614">
        <v>4.3510419999999996</v>
      </c>
      <c r="H2614">
        <v>5.8443300000000002</v>
      </c>
      <c r="I2614">
        <v>5.2854169999999998</v>
      </c>
      <c r="J2614">
        <v>6.0250000000000004</v>
      </c>
      <c r="K2614" t="s">
        <v>34</v>
      </c>
      <c r="L2614" t="s">
        <v>34</v>
      </c>
      <c r="M2614" t="s">
        <v>34</v>
      </c>
      <c r="N2614" t="s">
        <v>34</v>
      </c>
      <c r="O2614" t="s">
        <v>34</v>
      </c>
      <c r="P2614" t="s">
        <v>34</v>
      </c>
    </row>
    <row r="2615" spans="1:16" x14ac:dyDescent="0.3">
      <c r="A2615">
        <v>42790</v>
      </c>
      <c r="B2615">
        <v>2017</v>
      </c>
      <c r="C2615">
        <v>2</v>
      </c>
      <c r="D2615">
        <v>26</v>
      </c>
      <c r="E2615">
        <v>3.9</v>
      </c>
      <c r="F2615">
        <v>5.0266669999999998</v>
      </c>
      <c r="G2615">
        <v>3.6843750000000002</v>
      </c>
      <c r="H2615">
        <v>5.7458330000000002</v>
      </c>
      <c r="I2615">
        <v>4.9416669999999998</v>
      </c>
      <c r="J2615">
        <v>5.811458</v>
      </c>
      <c r="K2615" t="s">
        <v>34</v>
      </c>
      <c r="L2615" t="s">
        <v>34</v>
      </c>
      <c r="M2615" t="s">
        <v>34</v>
      </c>
      <c r="N2615" t="s">
        <v>34</v>
      </c>
      <c r="O2615" t="s">
        <v>34</v>
      </c>
      <c r="P2615" t="s">
        <v>34</v>
      </c>
    </row>
    <row r="2616" spans="1:16" x14ac:dyDescent="0.3">
      <c r="A2616">
        <v>42791</v>
      </c>
      <c r="B2616">
        <v>2017</v>
      </c>
      <c r="C2616">
        <v>2</v>
      </c>
      <c r="D2616">
        <v>27</v>
      </c>
      <c r="E2616">
        <v>3.7781250000000002</v>
      </c>
      <c r="F2616">
        <v>4.9356520000000002</v>
      </c>
      <c r="G2616">
        <v>3.733333</v>
      </c>
      <c r="H2616">
        <v>5.5989690000000003</v>
      </c>
      <c r="I2616">
        <v>5.0510419999999998</v>
      </c>
      <c r="J2616">
        <v>5.5031249999999998</v>
      </c>
      <c r="K2616" t="s">
        <v>34</v>
      </c>
      <c r="L2616" t="s">
        <v>34</v>
      </c>
      <c r="M2616" t="s">
        <v>34</v>
      </c>
      <c r="N2616" t="s">
        <v>34</v>
      </c>
      <c r="O2616" t="s">
        <v>34</v>
      </c>
      <c r="P2616" t="s">
        <v>34</v>
      </c>
    </row>
    <row r="2617" spans="1:16" x14ac:dyDescent="0.3">
      <c r="A2617">
        <v>42792</v>
      </c>
      <c r="B2617">
        <v>2017</v>
      </c>
      <c r="C2617">
        <v>2</v>
      </c>
      <c r="D2617">
        <v>28</v>
      </c>
      <c r="E2617">
        <v>3.733333</v>
      </c>
      <c r="F2617">
        <v>4.925217</v>
      </c>
      <c r="G2617">
        <v>3.5562499999999999</v>
      </c>
      <c r="H2617">
        <v>5.6177080000000004</v>
      </c>
      <c r="I2617">
        <v>5.2281250000000004</v>
      </c>
      <c r="J2617">
        <v>5.9124999999999996</v>
      </c>
      <c r="K2617" t="s">
        <v>34</v>
      </c>
      <c r="L2617" t="s">
        <v>34</v>
      </c>
      <c r="M2617" t="s">
        <v>34</v>
      </c>
      <c r="N2617" t="s">
        <v>34</v>
      </c>
      <c r="O2617" t="s">
        <v>34</v>
      </c>
      <c r="P2617" t="s">
        <v>34</v>
      </c>
    </row>
    <row r="2618" spans="1:16" x14ac:dyDescent="0.3">
      <c r="A2618">
        <v>42793</v>
      </c>
      <c r="B2618">
        <v>2017</v>
      </c>
      <c r="C2618">
        <v>3</v>
      </c>
      <c r="D2618">
        <v>1</v>
      </c>
      <c r="E2618">
        <v>4.2520829999999998</v>
      </c>
      <c r="F2618">
        <v>5.0177969999999998</v>
      </c>
      <c r="G2618">
        <v>4.3052080000000004</v>
      </c>
      <c r="H2618">
        <v>5.7458330000000002</v>
      </c>
      <c r="I2618">
        <v>5.7739580000000004</v>
      </c>
      <c r="J2618">
        <v>6.563542</v>
      </c>
      <c r="K2618" t="s">
        <v>34</v>
      </c>
      <c r="L2618" t="s">
        <v>34</v>
      </c>
      <c r="M2618" t="s">
        <v>34</v>
      </c>
      <c r="N2618" t="s">
        <v>34</v>
      </c>
      <c r="O2618" t="s">
        <v>34</v>
      </c>
      <c r="P2618" t="s">
        <v>34</v>
      </c>
    </row>
    <row r="2619" spans="1:16" x14ac:dyDescent="0.3">
      <c r="A2619">
        <v>42794</v>
      </c>
      <c r="B2619">
        <v>2017</v>
      </c>
      <c r="C2619">
        <v>3</v>
      </c>
      <c r="D2619">
        <v>2</v>
      </c>
      <c r="E2619">
        <v>4.1947919999999996</v>
      </c>
      <c r="F2619">
        <v>5.0153850000000002</v>
      </c>
      <c r="G2619">
        <v>4.248958</v>
      </c>
      <c r="H2619">
        <v>5.657292</v>
      </c>
      <c r="I2619">
        <v>5.5833329999999997</v>
      </c>
      <c r="J2619">
        <v>6.375</v>
      </c>
      <c r="K2619" t="s">
        <v>34</v>
      </c>
      <c r="L2619" t="s">
        <v>34</v>
      </c>
      <c r="M2619" t="s">
        <v>34</v>
      </c>
      <c r="N2619" t="s">
        <v>34</v>
      </c>
      <c r="O2619" t="s">
        <v>34</v>
      </c>
      <c r="P2619" t="s">
        <v>34</v>
      </c>
    </row>
    <row r="2620" spans="1:16" x14ac:dyDescent="0.3">
      <c r="A2620">
        <v>42795</v>
      </c>
      <c r="B2620">
        <v>2017</v>
      </c>
      <c r="C2620">
        <v>3</v>
      </c>
      <c r="D2620">
        <v>3</v>
      </c>
      <c r="E2620">
        <v>4.5052079999999997</v>
      </c>
      <c r="F2620">
        <v>4.9736840000000004</v>
      </c>
      <c r="G2620">
        <v>4.6614579999999997</v>
      </c>
      <c r="H2620">
        <v>5.5395830000000004</v>
      </c>
      <c r="I2620">
        <v>5.766667</v>
      </c>
      <c r="J2620">
        <v>6.6031250000000004</v>
      </c>
      <c r="K2620" t="s">
        <v>34</v>
      </c>
      <c r="L2620" t="s">
        <v>34</v>
      </c>
      <c r="M2620" t="s">
        <v>34</v>
      </c>
      <c r="N2620" t="s">
        <v>34</v>
      </c>
      <c r="O2620" t="s">
        <v>34</v>
      </c>
      <c r="P2620" t="s">
        <v>34</v>
      </c>
    </row>
    <row r="2621" spans="1:16" x14ac:dyDescent="0.3">
      <c r="A2621">
        <v>42796</v>
      </c>
      <c r="B2621">
        <v>2017</v>
      </c>
      <c r="C2621">
        <v>3</v>
      </c>
      <c r="D2621">
        <v>4</v>
      </c>
      <c r="E2621">
        <v>4.5875000000000004</v>
      </c>
      <c r="F2621">
        <v>5.0655460000000003</v>
      </c>
      <c r="G2621">
        <v>4.9562499999999998</v>
      </c>
      <c r="H2621">
        <v>5.4937500000000004</v>
      </c>
      <c r="I2621">
        <v>5.8645829999999997</v>
      </c>
      <c r="J2621">
        <v>6.766667</v>
      </c>
      <c r="K2621" t="s">
        <v>34</v>
      </c>
      <c r="L2621" t="s">
        <v>34</v>
      </c>
      <c r="M2621" t="s">
        <v>34</v>
      </c>
      <c r="N2621" t="s">
        <v>34</v>
      </c>
      <c r="O2621" t="s">
        <v>34</v>
      </c>
      <c r="P2621" t="s">
        <v>34</v>
      </c>
    </row>
    <row r="2622" spans="1:16" x14ac:dyDescent="0.3">
      <c r="A2622">
        <v>42797</v>
      </c>
      <c r="B2622">
        <v>2017</v>
      </c>
      <c r="C2622">
        <v>3</v>
      </c>
      <c r="D2622">
        <v>5</v>
      </c>
      <c r="E2622">
        <v>3.876042</v>
      </c>
      <c r="F2622">
        <v>4.9292680000000004</v>
      </c>
      <c r="G2622">
        <v>4.0979169999999998</v>
      </c>
      <c r="H2622">
        <v>5.3843750000000004</v>
      </c>
      <c r="I2622">
        <v>5.2541669999999998</v>
      </c>
      <c r="J2622">
        <v>6.1510420000000003</v>
      </c>
      <c r="K2622" t="s">
        <v>34</v>
      </c>
      <c r="L2622" t="s">
        <v>34</v>
      </c>
      <c r="M2622" t="s">
        <v>34</v>
      </c>
      <c r="N2622" t="s">
        <v>34</v>
      </c>
      <c r="O2622" t="s">
        <v>34</v>
      </c>
      <c r="P2622" t="s">
        <v>34</v>
      </c>
    </row>
    <row r="2623" spans="1:16" x14ac:dyDescent="0.3">
      <c r="A2623">
        <v>42798</v>
      </c>
      <c r="B2623">
        <v>2017</v>
      </c>
      <c r="C2623">
        <v>3</v>
      </c>
      <c r="D2623">
        <v>6</v>
      </c>
      <c r="E2623">
        <v>3.1</v>
      </c>
      <c r="F2623">
        <v>4.768103</v>
      </c>
      <c r="G2623">
        <v>2.5427080000000002</v>
      </c>
      <c r="H2623">
        <v>5.2708329999999997</v>
      </c>
      <c r="I2623">
        <v>4.4583329999999997</v>
      </c>
      <c r="J2623">
        <v>5.4395829999999998</v>
      </c>
      <c r="K2623" t="s">
        <v>34</v>
      </c>
      <c r="L2623" t="s">
        <v>34</v>
      </c>
      <c r="M2623" t="s">
        <v>34</v>
      </c>
      <c r="N2623" t="s">
        <v>34</v>
      </c>
      <c r="O2623" t="s">
        <v>34</v>
      </c>
      <c r="P2623" t="s">
        <v>34</v>
      </c>
    </row>
    <row r="2624" spans="1:16" x14ac:dyDescent="0.3">
      <c r="A2624">
        <v>42799</v>
      </c>
      <c r="B2624">
        <v>2017</v>
      </c>
      <c r="C2624">
        <v>3</v>
      </c>
      <c r="D2624">
        <v>7</v>
      </c>
      <c r="E2624">
        <v>3.4312499999999999</v>
      </c>
      <c r="F2624">
        <v>4.7033329999999998</v>
      </c>
      <c r="G2624">
        <v>2.4114580000000001</v>
      </c>
      <c r="H2624">
        <v>5.4270829999999997</v>
      </c>
      <c r="I2624">
        <v>4.6791669999999996</v>
      </c>
      <c r="J2624">
        <v>5.328125</v>
      </c>
      <c r="K2624" t="s">
        <v>34</v>
      </c>
      <c r="L2624" t="s">
        <v>34</v>
      </c>
      <c r="M2624" t="s">
        <v>34</v>
      </c>
      <c r="N2624" t="s">
        <v>34</v>
      </c>
      <c r="O2624" t="s">
        <v>34</v>
      </c>
      <c r="P2624" t="s">
        <v>34</v>
      </c>
    </row>
    <row r="2625" spans="1:16" x14ac:dyDescent="0.3">
      <c r="A2625">
        <v>42800</v>
      </c>
      <c r="B2625">
        <v>2017</v>
      </c>
      <c r="C2625">
        <v>3</v>
      </c>
      <c r="D2625">
        <v>8</v>
      </c>
      <c r="E2625">
        <v>4.1842110000000003</v>
      </c>
      <c r="F2625">
        <v>4.8172410000000001</v>
      </c>
      <c r="G2625">
        <v>4.0979169999999998</v>
      </c>
      <c r="H2625">
        <v>5.7731960000000004</v>
      </c>
      <c r="I2625">
        <v>5.5531249999999996</v>
      </c>
      <c r="J2625">
        <v>6.2697919999999998</v>
      </c>
      <c r="K2625" t="s">
        <v>34</v>
      </c>
      <c r="L2625" t="s">
        <v>34</v>
      </c>
      <c r="M2625" t="s">
        <v>34</v>
      </c>
      <c r="N2625" t="s">
        <v>34</v>
      </c>
      <c r="O2625" t="s">
        <v>34</v>
      </c>
      <c r="P2625" t="s">
        <v>34</v>
      </c>
    </row>
    <row r="2626" spans="1:16" x14ac:dyDescent="0.3">
      <c r="A2626">
        <v>42801</v>
      </c>
      <c r="B2626">
        <v>2017</v>
      </c>
      <c r="C2626">
        <v>3</v>
      </c>
      <c r="D2626">
        <v>9</v>
      </c>
      <c r="E2626">
        <v>4.6520830000000002</v>
      </c>
      <c r="F2626">
        <v>4.8838379999999999</v>
      </c>
      <c r="G2626">
        <v>5.0593750000000002</v>
      </c>
      <c r="H2626">
        <v>5.4989800000000004</v>
      </c>
      <c r="I2626">
        <v>5.7906250000000004</v>
      </c>
      <c r="J2626">
        <v>6.953125</v>
      </c>
      <c r="K2626" t="s">
        <v>34</v>
      </c>
      <c r="L2626" t="s">
        <v>34</v>
      </c>
      <c r="M2626" t="s">
        <v>34</v>
      </c>
      <c r="N2626" t="s">
        <v>34</v>
      </c>
      <c r="O2626" t="s">
        <v>34</v>
      </c>
      <c r="P2626" t="s">
        <v>34</v>
      </c>
    </row>
    <row r="2627" spans="1:16" x14ac:dyDescent="0.3">
      <c r="A2627">
        <v>42802</v>
      </c>
      <c r="B2627">
        <v>2017</v>
      </c>
      <c r="C2627">
        <v>3</v>
      </c>
      <c r="D2627">
        <v>10</v>
      </c>
      <c r="E2627">
        <v>5.0697919999999996</v>
      </c>
      <c r="F2627">
        <v>4.8854170000000003</v>
      </c>
      <c r="G2627">
        <v>5.6510420000000003</v>
      </c>
      <c r="H2627">
        <v>5.2385419999999998</v>
      </c>
      <c r="I2627">
        <v>6.1052080000000002</v>
      </c>
      <c r="J2627">
        <v>7.3406250000000002</v>
      </c>
      <c r="K2627" t="s">
        <v>34</v>
      </c>
      <c r="L2627" t="s">
        <v>34</v>
      </c>
      <c r="M2627" t="s">
        <v>34</v>
      </c>
      <c r="N2627" t="s">
        <v>34</v>
      </c>
      <c r="O2627" t="s">
        <v>34</v>
      </c>
      <c r="P2627" t="s">
        <v>34</v>
      </c>
    </row>
    <row r="2628" spans="1:16" x14ac:dyDescent="0.3">
      <c r="A2628">
        <v>42803</v>
      </c>
      <c r="B2628">
        <v>2017</v>
      </c>
      <c r="C2628">
        <v>3</v>
      </c>
      <c r="D2628">
        <v>11</v>
      </c>
      <c r="E2628">
        <v>4.9913040000000004</v>
      </c>
      <c r="F2628">
        <v>5.0052079999999997</v>
      </c>
      <c r="G2628">
        <v>5.5447920000000002</v>
      </c>
      <c r="H2628">
        <v>5.15</v>
      </c>
      <c r="I2628">
        <v>5.7687499999999998</v>
      </c>
      <c r="J2628">
        <v>6.954167</v>
      </c>
      <c r="K2628" t="s">
        <v>34</v>
      </c>
      <c r="L2628" t="s">
        <v>34</v>
      </c>
      <c r="M2628" t="s">
        <v>34</v>
      </c>
      <c r="N2628" t="s">
        <v>34</v>
      </c>
      <c r="O2628" t="s">
        <v>34</v>
      </c>
      <c r="P2628" t="s">
        <v>34</v>
      </c>
    </row>
    <row r="2629" spans="1:16" x14ac:dyDescent="0.3">
      <c r="A2629">
        <v>42804</v>
      </c>
      <c r="B2629">
        <v>2017</v>
      </c>
      <c r="C2629">
        <v>3</v>
      </c>
      <c r="D2629">
        <v>12</v>
      </c>
      <c r="E2629">
        <v>5.1345239999999999</v>
      </c>
      <c r="F2629">
        <v>5.0663039999999997</v>
      </c>
      <c r="G2629">
        <v>5.7271739999999998</v>
      </c>
      <c r="H2629">
        <v>5.2771739999999996</v>
      </c>
      <c r="I2629">
        <v>6.1619570000000001</v>
      </c>
      <c r="J2629">
        <v>7.3989130000000003</v>
      </c>
      <c r="K2629" t="s">
        <v>34</v>
      </c>
      <c r="L2629" t="s">
        <v>34</v>
      </c>
      <c r="M2629" t="s">
        <v>34</v>
      </c>
      <c r="N2629" t="s">
        <v>34</v>
      </c>
      <c r="O2629" t="s">
        <v>34</v>
      </c>
      <c r="P2629" t="s">
        <v>34</v>
      </c>
    </row>
    <row r="2630" spans="1:16" x14ac:dyDescent="0.3">
      <c r="A2630">
        <v>42805</v>
      </c>
      <c r="B2630">
        <v>2017</v>
      </c>
      <c r="C2630">
        <v>3</v>
      </c>
      <c r="D2630">
        <v>13</v>
      </c>
      <c r="E2630">
        <v>5.1852270000000003</v>
      </c>
      <c r="F2630">
        <v>5.1895829999999998</v>
      </c>
      <c r="G2630">
        <v>5.6520830000000002</v>
      </c>
      <c r="H2630">
        <v>5.373958</v>
      </c>
      <c r="I2630">
        <v>5.9958330000000002</v>
      </c>
      <c r="J2630">
        <v>7.2520829999999998</v>
      </c>
      <c r="K2630" t="s">
        <v>34</v>
      </c>
      <c r="L2630" t="s">
        <v>34</v>
      </c>
      <c r="M2630" t="s">
        <v>34</v>
      </c>
      <c r="N2630" t="s">
        <v>34</v>
      </c>
      <c r="O2630" t="s">
        <v>34</v>
      </c>
      <c r="P2630" t="s">
        <v>34</v>
      </c>
    </row>
    <row r="2631" spans="1:16" x14ac:dyDescent="0.3">
      <c r="A2631">
        <v>42806</v>
      </c>
      <c r="B2631">
        <v>2017</v>
      </c>
      <c r="C2631">
        <v>3</v>
      </c>
      <c r="D2631">
        <v>14</v>
      </c>
      <c r="E2631">
        <v>5.3641300000000003</v>
      </c>
      <c r="F2631">
        <v>5.3125</v>
      </c>
      <c r="G2631">
        <v>5.8229170000000003</v>
      </c>
      <c r="H2631">
        <v>5.4187500000000002</v>
      </c>
      <c r="I2631">
        <v>6.2750000000000004</v>
      </c>
      <c r="J2631">
        <v>7.3031249999999996</v>
      </c>
      <c r="K2631" t="s">
        <v>34</v>
      </c>
      <c r="L2631" t="s">
        <v>34</v>
      </c>
      <c r="M2631" t="s">
        <v>34</v>
      </c>
      <c r="N2631" t="s">
        <v>34</v>
      </c>
      <c r="O2631" t="s">
        <v>34</v>
      </c>
      <c r="P2631" t="s">
        <v>34</v>
      </c>
    </row>
    <row r="2632" spans="1:16" x14ac:dyDescent="0.3">
      <c r="A2632">
        <v>42807</v>
      </c>
      <c r="B2632">
        <v>2017</v>
      </c>
      <c r="C2632">
        <v>3</v>
      </c>
      <c r="D2632">
        <v>15</v>
      </c>
      <c r="E2632">
        <v>5.3489129999999996</v>
      </c>
      <c r="F2632">
        <v>5.4354170000000002</v>
      </c>
      <c r="G2632">
        <v>5.7458330000000002</v>
      </c>
      <c r="H2632">
        <v>5.4916669999999996</v>
      </c>
      <c r="I2632">
        <v>6.2083329999999997</v>
      </c>
      <c r="J2632">
        <v>7.3729170000000002</v>
      </c>
      <c r="K2632" t="s">
        <v>34</v>
      </c>
      <c r="L2632" t="s">
        <v>34</v>
      </c>
      <c r="M2632" t="s">
        <v>34</v>
      </c>
      <c r="N2632" t="s">
        <v>34</v>
      </c>
      <c r="O2632" t="s">
        <v>34</v>
      </c>
      <c r="P2632" t="s">
        <v>34</v>
      </c>
    </row>
    <row r="2633" spans="1:16" x14ac:dyDescent="0.3">
      <c r="A2633">
        <v>42808</v>
      </c>
      <c r="B2633">
        <v>2017</v>
      </c>
      <c r="C2633">
        <v>3</v>
      </c>
      <c r="D2633">
        <v>16</v>
      </c>
      <c r="E2633">
        <v>5.2093749999999996</v>
      </c>
      <c r="F2633">
        <v>5.3416670000000002</v>
      </c>
      <c r="G2633">
        <v>5.7874999999999996</v>
      </c>
      <c r="H2633">
        <v>5.5510419999999998</v>
      </c>
      <c r="I2633">
        <v>6.2260419999999996</v>
      </c>
      <c r="J2633">
        <v>7.295833</v>
      </c>
      <c r="K2633" t="s">
        <v>34</v>
      </c>
      <c r="L2633" t="s">
        <v>34</v>
      </c>
      <c r="M2633" t="s">
        <v>34</v>
      </c>
      <c r="N2633" t="s">
        <v>34</v>
      </c>
      <c r="O2633" t="s">
        <v>34</v>
      </c>
      <c r="P2633" t="s">
        <v>34</v>
      </c>
    </row>
    <row r="2634" spans="1:16" x14ac:dyDescent="0.3">
      <c r="A2634">
        <v>42809</v>
      </c>
      <c r="B2634">
        <v>2017</v>
      </c>
      <c r="C2634">
        <v>3</v>
      </c>
      <c r="D2634">
        <v>17</v>
      </c>
      <c r="E2634">
        <v>5.0531249999999996</v>
      </c>
      <c r="F2634">
        <v>5.3958329999999997</v>
      </c>
      <c r="G2634">
        <v>5.547917</v>
      </c>
      <c r="H2634">
        <v>5.6052080000000002</v>
      </c>
      <c r="I2634">
        <v>5.8614579999999998</v>
      </c>
      <c r="J2634">
        <v>6.765625</v>
      </c>
      <c r="K2634" t="s">
        <v>34</v>
      </c>
      <c r="L2634" t="s">
        <v>34</v>
      </c>
      <c r="M2634" t="s">
        <v>34</v>
      </c>
      <c r="N2634" t="s">
        <v>34</v>
      </c>
      <c r="O2634" t="s">
        <v>34</v>
      </c>
      <c r="P2634" t="s">
        <v>34</v>
      </c>
    </row>
    <row r="2635" spans="1:16" x14ac:dyDescent="0.3">
      <c r="A2635">
        <v>42810</v>
      </c>
      <c r="B2635">
        <v>2017</v>
      </c>
      <c r="C2635">
        <v>3</v>
      </c>
      <c r="D2635">
        <v>18</v>
      </c>
      <c r="E2635">
        <v>5.4261359999999996</v>
      </c>
      <c r="F2635">
        <v>5.6177080000000004</v>
      </c>
      <c r="G2635">
        <v>5.8843750000000004</v>
      </c>
      <c r="H2635">
        <v>5.6749999999999998</v>
      </c>
      <c r="I2635">
        <v>6.3468749999999998</v>
      </c>
      <c r="J2635">
        <v>7.2916670000000003</v>
      </c>
      <c r="K2635" t="s">
        <v>34</v>
      </c>
      <c r="L2635" t="s">
        <v>34</v>
      </c>
      <c r="M2635" t="s">
        <v>34</v>
      </c>
      <c r="N2635" t="s">
        <v>34</v>
      </c>
      <c r="O2635" t="s">
        <v>34</v>
      </c>
      <c r="P2635" t="s">
        <v>34</v>
      </c>
    </row>
    <row r="2636" spans="1:16" x14ac:dyDescent="0.3">
      <c r="A2636">
        <v>42811</v>
      </c>
      <c r="B2636">
        <v>2017</v>
      </c>
      <c r="C2636">
        <v>3</v>
      </c>
      <c r="D2636">
        <v>19</v>
      </c>
      <c r="E2636">
        <v>5.2010870000000002</v>
      </c>
      <c r="F2636">
        <v>5.516667</v>
      </c>
      <c r="G2636">
        <v>5.8822919999999996</v>
      </c>
      <c r="H2636">
        <v>5.7218749999999998</v>
      </c>
      <c r="I2636">
        <v>6.3729170000000002</v>
      </c>
      <c r="J2636">
        <v>7.405208</v>
      </c>
      <c r="K2636" t="s">
        <v>34</v>
      </c>
      <c r="L2636" t="s">
        <v>34</v>
      </c>
      <c r="M2636" t="s">
        <v>34</v>
      </c>
      <c r="N2636" t="s">
        <v>34</v>
      </c>
      <c r="O2636" t="s">
        <v>34</v>
      </c>
      <c r="P2636" t="s">
        <v>34</v>
      </c>
    </row>
    <row r="2637" spans="1:16" x14ac:dyDescent="0.3">
      <c r="A2637">
        <v>42812</v>
      </c>
      <c r="B2637">
        <v>2017</v>
      </c>
      <c r="C2637">
        <v>3</v>
      </c>
      <c r="D2637">
        <v>20</v>
      </c>
      <c r="E2637">
        <v>5.4302080000000004</v>
      </c>
      <c r="F2637">
        <v>5.6062500000000002</v>
      </c>
      <c r="G2637">
        <v>6.0291670000000002</v>
      </c>
      <c r="H2637">
        <v>5.7833329999999998</v>
      </c>
      <c r="I2637">
        <v>6.4093749999999998</v>
      </c>
      <c r="J2637">
        <v>7.4885419999999998</v>
      </c>
      <c r="K2637" t="s">
        <v>34</v>
      </c>
      <c r="L2637" t="s">
        <v>34</v>
      </c>
      <c r="M2637" t="s">
        <v>34</v>
      </c>
      <c r="N2637" t="s">
        <v>34</v>
      </c>
      <c r="O2637" t="s">
        <v>34</v>
      </c>
      <c r="P2637" t="s">
        <v>34</v>
      </c>
    </row>
    <row r="2638" spans="1:16" x14ac:dyDescent="0.3">
      <c r="A2638">
        <v>42813</v>
      </c>
      <c r="B2638">
        <v>2017</v>
      </c>
      <c r="C2638">
        <v>3</v>
      </c>
      <c r="D2638">
        <v>21</v>
      </c>
      <c r="E2638">
        <v>5.5021740000000001</v>
      </c>
      <c r="F2638">
        <v>5.3968749999999996</v>
      </c>
      <c r="G2638">
        <v>6.1354170000000003</v>
      </c>
      <c r="H2638">
        <v>5.8072920000000003</v>
      </c>
      <c r="I2638">
        <v>6.5187499999999998</v>
      </c>
      <c r="J2638">
        <v>7.688542</v>
      </c>
      <c r="K2638" t="s">
        <v>34</v>
      </c>
      <c r="L2638" t="s">
        <v>34</v>
      </c>
      <c r="M2638" t="s">
        <v>34</v>
      </c>
      <c r="N2638" t="s">
        <v>34</v>
      </c>
      <c r="O2638" t="s">
        <v>34</v>
      </c>
      <c r="P2638" t="s">
        <v>34</v>
      </c>
    </row>
    <row r="2639" spans="1:16" x14ac:dyDescent="0.3">
      <c r="A2639">
        <v>42814</v>
      </c>
      <c r="B2639">
        <v>2017</v>
      </c>
      <c r="C2639">
        <v>3</v>
      </c>
      <c r="D2639">
        <v>22</v>
      </c>
      <c r="E2639">
        <v>5.2739580000000004</v>
      </c>
      <c r="F2639">
        <v>5.5812499999999998</v>
      </c>
      <c r="G2639">
        <v>5.9885419999999998</v>
      </c>
      <c r="H2639">
        <v>5.8670099999999996</v>
      </c>
      <c r="I2639">
        <v>6.405208</v>
      </c>
      <c r="J2639">
        <v>7.6343750000000004</v>
      </c>
      <c r="K2639" t="s">
        <v>34</v>
      </c>
      <c r="L2639" t="s">
        <v>34</v>
      </c>
      <c r="M2639" t="s">
        <v>34</v>
      </c>
      <c r="N2639" t="s">
        <v>34</v>
      </c>
      <c r="O2639" t="s">
        <v>34</v>
      </c>
      <c r="P2639" t="s">
        <v>34</v>
      </c>
    </row>
    <row r="2640" spans="1:16" x14ac:dyDescent="0.3">
      <c r="A2640">
        <v>42815</v>
      </c>
      <c r="B2640">
        <v>2017</v>
      </c>
      <c r="C2640">
        <v>3</v>
      </c>
      <c r="D2640">
        <v>23</v>
      </c>
      <c r="E2640">
        <v>5.2135420000000003</v>
      </c>
      <c r="F2640">
        <v>5.734375</v>
      </c>
      <c r="G2640">
        <v>5.8406250000000002</v>
      </c>
      <c r="H2640">
        <v>5.8927079999999998</v>
      </c>
      <c r="I2640">
        <v>6.4395829999999998</v>
      </c>
      <c r="J2640">
        <v>7.3947919999999998</v>
      </c>
      <c r="K2640" t="s">
        <v>34</v>
      </c>
      <c r="L2640" t="s">
        <v>34</v>
      </c>
      <c r="M2640" t="s">
        <v>34</v>
      </c>
      <c r="N2640" t="s">
        <v>34</v>
      </c>
      <c r="O2640" t="s">
        <v>34</v>
      </c>
      <c r="P2640" t="s">
        <v>34</v>
      </c>
    </row>
    <row r="2641" spans="1:16" x14ac:dyDescent="0.3">
      <c r="A2641">
        <v>42816</v>
      </c>
      <c r="B2641">
        <v>2017</v>
      </c>
      <c r="C2641">
        <v>3</v>
      </c>
      <c r="D2641">
        <v>24</v>
      </c>
      <c r="E2641">
        <v>5.3927079999999998</v>
      </c>
      <c r="F2641">
        <v>5.9760419999999996</v>
      </c>
      <c r="G2641">
        <v>5.8697920000000003</v>
      </c>
      <c r="H2641">
        <v>5.9177080000000002</v>
      </c>
      <c r="I2641">
        <v>6.5104170000000003</v>
      </c>
      <c r="J2641">
        <v>7.6281249999999998</v>
      </c>
      <c r="K2641" t="s">
        <v>34</v>
      </c>
      <c r="L2641" t="s">
        <v>34</v>
      </c>
      <c r="M2641" t="s">
        <v>34</v>
      </c>
      <c r="N2641" t="s">
        <v>34</v>
      </c>
      <c r="O2641" t="s">
        <v>34</v>
      </c>
      <c r="P2641" t="s">
        <v>34</v>
      </c>
    </row>
    <row r="2642" spans="1:16" x14ac:dyDescent="0.3">
      <c r="A2642">
        <v>42817</v>
      </c>
      <c r="B2642">
        <v>2017</v>
      </c>
      <c r="C2642">
        <v>3</v>
      </c>
      <c r="D2642">
        <v>25</v>
      </c>
      <c r="E2642">
        <v>5.3858699999999997</v>
      </c>
      <c r="F2642">
        <v>5.8406250000000002</v>
      </c>
      <c r="G2642">
        <v>6.0333329999999998</v>
      </c>
      <c r="H2642">
        <v>5.9312500000000004</v>
      </c>
      <c r="I2642">
        <v>6.5229169999999996</v>
      </c>
      <c r="J2642">
        <v>7.5572920000000003</v>
      </c>
      <c r="K2642" t="s">
        <v>34</v>
      </c>
      <c r="L2642" t="s">
        <v>34</v>
      </c>
      <c r="M2642" t="s">
        <v>34</v>
      </c>
      <c r="N2642" t="s">
        <v>34</v>
      </c>
      <c r="O2642" t="s">
        <v>34</v>
      </c>
      <c r="P2642" t="s">
        <v>34</v>
      </c>
    </row>
    <row r="2643" spans="1:16" x14ac:dyDescent="0.3">
      <c r="A2643">
        <v>42818</v>
      </c>
      <c r="B2643">
        <v>2017</v>
      </c>
      <c r="C2643">
        <v>3</v>
      </c>
      <c r="D2643">
        <v>26</v>
      </c>
      <c r="E2643">
        <v>5.2445649999999997</v>
      </c>
      <c r="F2643">
        <v>5.842708</v>
      </c>
      <c r="G2643">
        <v>5.7437500000000004</v>
      </c>
      <c r="H2643">
        <v>6.0229169999999996</v>
      </c>
      <c r="I2643">
        <v>6.2781250000000002</v>
      </c>
      <c r="J2643">
        <v>7.2895830000000004</v>
      </c>
      <c r="K2643" t="s">
        <v>34</v>
      </c>
      <c r="L2643" t="s">
        <v>34</v>
      </c>
      <c r="M2643" t="s">
        <v>34</v>
      </c>
      <c r="N2643" t="s">
        <v>34</v>
      </c>
      <c r="O2643" t="s">
        <v>34</v>
      </c>
      <c r="P2643" t="s">
        <v>34</v>
      </c>
    </row>
    <row r="2644" spans="1:16" x14ac:dyDescent="0.3">
      <c r="A2644">
        <v>42819</v>
      </c>
      <c r="B2644">
        <v>2017</v>
      </c>
      <c r="C2644">
        <v>3</v>
      </c>
      <c r="D2644">
        <v>27</v>
      </c>
      <c r="E2644">
        <v>5.1565219999999998</v>
      </c>
      <c r="F2644">
        <v>6.1010419999999996</v>
      </c>
      <c r="G2644">
        <v>5.985417</v>
      </c>
      <c r="H2644">
        <v>6.0742269999999996</v>
      </c>
      <c r="I2644">
        <v>6.5239580000000004</v>
      </c>
      <c r="J2644">
        <v>7.45</v>
      </c>
      <c r="K2644" t="s">
        <v>34</v>
      </c>
      <c r="L2644" t="s">
        <v>34</v>
      </c>
      <c r="M2644" t="s">
        <v>34</v>
      </c>
      <c r="N2644" t="s">
        <v>34</v>
      </c>
      <c r="O2644" t="s">
        <v>34</v>
      </c>
      <c r="P2644" t="s">
        <v>34</v>
      </c>
    </row>
    <row r="2645" spans="1:16" x14ac:dyDescent="0.3">
      <c r="A2645">
        <v>42820</v>
      </c>
      <c r="B2645">
        <v>2017</v>
      </c>
      <c r="C2645">
        <v>3</v>
      </c>
      <c r="D2645">
        <v>28</v>
      </c>
      <c r="E2645">
        <v>5.5818180000000002</v>
      </c>
      <c r="F2645">
        <v>5.9177080000000002</v>
      </c>
      <c r="G2645">
        <v>6.2135420000000003</v>
      </c>
      <c r="H2645">
        <v>6.1583329999999998</v>
      </c>
      <c r="I2645">
        <v>6.6604169999999998</v>
      </c>
      <c r="J2645">
        <v>7.6697920000000002</v>
      </c>
      <c r="K2645" t="s">
        <v>34</v>
      </c>
      <c r="L2645" t="s">
        <v>34</v>
      </c>
      <c r="M2645" t="s">
        <v>34</v>
      </c>
      <c r="N2645" t="s">
        <v>34</v>
      </c>
      <c r="O2645" t="s">
        <v>34</v>
      </c>
      <c r="P2645" t="s">
        <v>34</v>
      </c>
    </row>
    <row r="2646" spans="1:16" x14ac:dyDescent="0.3">
      <c r="A2646">
        <v>42821</v>
      </c>
      <c r="B2646">
        <v>2017</v>
      </c>
      <c r="C2646">
        <v>3</v>
      </c>
      <c r="D2646">
        <v>29</v>
      </c>
      <c r="E2646">
        <v>5.7043480000000004</v>
      </c>
      <c r="F2646">
        <v>6.0135420000000002</v>
      </c>
      <c r="G2646">
        <v>6.2010420000000002</v>
      </c>
      <c r="H2646">
        <v>6.2583330000000004</v>
      </c>
      <c r="I2646">
        <v>6.6614579999999997</v>
      </c>
      <c r="J2646">
        <v>7.7906250000000004</v>
      </c>
      <c r="K2646" t="s">
        <v>34</v>
      </c>
      <c r="L2646" t="s">
        <v>34</v>
      </c>
      <c r="M2646" t="s">
        <v>34</v>
      </c>
      <c r="N2646" t="s">
        <v>34</v>
      </c>
      <c r="O2646" t="s">
        <v>34</v>
      </c>
      <c r="P2646" t="s">
        <v>34</v>
      </c>
    </row>
    <row r="2647" spans="1:16" x14ac:dyDescent="0.3">
      <c r="A2647">
        <v>42822</v>
      </c>
      <c r="B2647">
        <v>2017</v>
      </c>
      <c r="C2647">
        <v>3</v>
      </c>
      <c r="D2647">
        <v>30</v>
      </c>
      <c r="E2647">
        <v>5.236364</v>
      </c>
      <c r="F2647">
        <v>5.9458330000000004</v>
      </c>
      <c r="G2647">
        <v>5.9249999999999998</v>
      </c>
      <c r="H2647">
        <v>6.2854169999999998</v>
      </c>
      <c r="I2647">
        <v>6.5354169999999998</v>
      </c>
      <c r="J2647">
        <v>7.626042</v>
      </c>
      <c r="K2647" t="s">
        <v>34</v>
      </c>
      <c r="L2647" t="s">
        <v>34</v>
      </c>
      <c r="M2647" t="s">
        <v>34</v>
      </c>
      <c r="N2647" t="s">
        <v>34</v>
      </c>
      <c r="O2647" t="s">
        <v>34</v>
      </c>
      <c r="P2647" t="s">
        <v>34</v>
      </c>
    </row>
    <row r="2648" spans="1:16" x14ac:dyDescent="0.3">
      <c r="A2648">
        <v>42823</v>
      </c>
      <c r="B2648">
        <v>2017</v>
      </c>
      <c r="C2648">
        <v>3</v>
      </c>
      <c r="D2648">
        <v>31</v>
      </c>
      <c r="E2648">
        <v>5.4521740000000003</v>
      </c>
      <c r="F2648">
        <v>6.1364580000000002</v>
      </c>
      <c r="G2648">
        <v>6.0687499999999996</v>
      </c>
      <c r="H2648">
        <v>6.3812499999999996</v>
      </c>
      <c r="I2648">
        <v>6.7874999999999996</v>
      </c>
      <c r="J2648">
        <v>7.7614580000000002</v>
      </c>
      <c r="K2648" t="s">
        <v>34</v>
      </c>
      <c r="L2648" t="s">
        <v>34</v>
      </c>
      <c r="M2648" t="s">
        <v>34</v>
      </c>
      <c r="N2648" t="s">
        <v>34</v>
      </c>
      <c r="O2648" t="s">
        <v>34</v>
      </c>
      <c r="P2648" t="s">
        <v>34</v>
      </c>
    </row>
    <row r="2649" spans="1:16" x14ac:dyDescent="0.3">
      <c r="A2649">
        <v>42824</v>
      </c>
      <c r="B2649">
        <v>2017</v>
      </c>
      <c r="C2649">
        <v>4</v>
      </c>
      <c r="D2649">
        <v>1</v>
      </c>
      <c r="E2649">
        <v>5.6135419999999998</v>
      </c>
      <c r="F2649">
        <v>6.4625000000000004</v>
      </c>
      <c r="G2649">
        <v>6.265625</v>
      </c>
      <c r="H2649">
        <v>6.3343749999999996</v>
      </c>
      <c r="I2649">
        <v>6.8</v>
      </c>
      <c r="J2649">
        <v>7.8770829999999998</v>
      </c>
      <c r="K2649" t="s">
        <v>34</v>
      </c>
      <c r="L2649" t="s">
        <v>34</v>
      </c>
      <c r="M2649" t="s">
        <v>34</v>
      </c>
      <c r="N2649" t="s">
        <v>34</v>
      </c>
      <c r="O2649" t="s">
        <v>34</v>
      </c>
      <c r="P2649" t="s">
        <v>34</v>
      </c>
    </row>
    <row r="2650" spans="1:16" x14ac:dyDescent="0.3">
      <c r="A2650">
        <v>42825</v>
      </c>
      <c r="B2650">
        <v>2017</v>
      </c>
      <c r="C2650">
        <v>4</v>
      </c>
      <c r="D2650">
        <v>2</v>
      </c>
      <c r="E2650">
        <v>5.6897729999999997</v>
      </c>
      <c r="F2650">
        <v>6.0343749999999998</v>
      </c>
      <c r="G2650">
        <v>6.1041670000000003</v>
      </c>
      <c r="H2650">
        <v>6.342708</v>
      </c>
      <c r="I2650">
        <v>7.0114580000000002</v>
      </c>
      <c r="J2650">
        <v>8.203125</v>
      </c>
      <c r="K2650" t="s">
        <v>34</v>
      </c>
      <c r="L2650" t="s">
        <v>34</v>
      </c>
      <c r="M2650" t="s">
        <v>34</v>
      </c>
      <c r="N2650" t="s">
        <v>34</v>
      </c>
      <c r="O2650" t="s">
        <v>34</v>
      </c>
      <c r="P2650" t="s">
        <v>34</v>
      </c>
    </row>
    <row r="2651" spans="1:16" x14ac:dyDescent="0.3">
      <c r="A2651">
        <v>42826</v>
      </c>
      <c r="B2651">
        <v>2017</v>
      </c>
      <c r="C2651">
        <v>4</v>
      </c>
      <c r="D2651">
        <v>3</v>
      </c>
      <c r="E2651">
        <v>5.1114579999999998</v>
      </c>
      <c r="F2651">
        <v>6.2885419999999996</v>
      </c>
      <c r="G2651">
        <v>5.6697920000000002</v>
      </c>
      <c r="H2651">
        <v>6.4114579999999997</v>
      </c>
      <c r="I2651">
        <v>6.6906249999999998</v>
      </c>
      <c r="J2651">
        <v>7.8177079999999997</v>
      </c>
      <c r="K2651" t="s">
        <v>34</v>
      </c>
      <c r="L2651" t="s">
        <v>34</v>
      </c>
      <c r="M2651" t="s">
        <v>34</v>
      </c>
      <c r="N2651" t="s">
        <v>34</v>
      </c>
      <c r="O2651" t="s">
        <v>34</v>
      </c>
      <c r="P2651" t="s">
        <v>34</v>
      </c>
    </row>
    <row r="2652" spans="1:16" x14ac:dyDescent="0.3">
      <c r="A2652">
        <v>42827</v>
      </c>
      <c r="B2652">
        <v>2017</v>
      </c>
      <c r="C2652">
        <v>4</v>
      </c>
      <c r="D2652">
        <v>4</v>
      </c>
      <c r="E2652">
        <v>5.3920450000000004</v>
      </c>
      <c r="F2652">
        <v>6.6052080000000002</v>
      </c>
      <c r="G2652">
        <v>5.954167</v>
      </c>
      <c r="H2652">
        <v>6.3979169999999996</v>
      </c>
      <c r="I2652">
        <v>6.7156250000000002</v>
      </c>
      <c r="J2652">
        <v>7.7364579999999998</v>
      </c>
      <c r="K2652" t="s">
        <v>34</v>
      </c>
      <c r="L2652" t="s">
        <v>34</v>
      </c>
      <c r="M2652" t="s">
        <v>34</v>
      </c>
      <c r="N2652" t="s">
        <v>34</v>
      </c>
      <c r="O2652" t="s">
        <v>34</v>
      </c>
      <c r="P2652" t="s">
        <v>34</v>
      </c>
    </row>
    <row r="2653" spans="1:16" x14ac:dyDescent="0.3">
      <c r="A2653">
        <v>42828</v>
      </c>
      <c r="B2653">
        <v>2017</v>
      </c>
      <c r="C2653">
        <v>4</v>
      </c>
      <c r="D2653">
        <v>5</v>
      </c>
      <c r="E2653">
        <v>5.8229170000000003</v>
      </c>
      <c r="F2653">
        <v>6.7937500000000002</v>
      </c>
      <c r="G2653">
        <v>6.4468750000000004</v>
      </c>
      <c r="H2653">
        <v>6.4054349999999998</v>
      </c>
      <c r="I2653">
        <v>7.094792</v>
      </c>
      <c r="J2653">
        <v>8.1656250000000004</v>
      </c>
      <c r="K2653" t="s">
        <v>34</v>
      </c>
      <c r="L2653" t="s">
        <v>34</v>
      </c>
      <c r="M2653" t="s">
        <v>34</v>
      </c>
      <c r="N2653" t="s">
        <v>34</v>
      </c>
      <c r="O2653" t="s">
        <v>34</v>
      </c>
      <c r="P2653" t="s">
        <v>34</v>
      </c>
    </row>
    <row r="2654" spans="1:16" x14ac:dyDescent="0.3">
      <c r="A2654">
        <v>42829</v>
      </c>
      <c r="B2654">
        <v>2017</v>
      </c>
      <c r="C2654">
        <v>4</v>
      </c>
      <c r="D2654">
        <v>6</v>
      </c>
      <c r="E2654">
        <v>6.0011359999999998</v>
      </c>
      <c r="F2654">
        <v>6.6958330000000004</v>
      </c>
      <c r="G2654">
        <v>6.6916669999999998</v>
      </c>
      <c r="H2654">
        <v>6.436458</v>
      </c>
      <c r="I2654">
        <v>7.3729170000000002</v>
      </c>
      <c r="J2654">
        <v>8.7249999999999996</v>
      </c>
      <c r="K2654" t="s">
        <v>34</v>
      </c>
      <c r="L2654" t="s">
        <v>34</v>
      </c>
      <c r="M2654" t="s">
        <v>34</v>
      </c>
      <c r="N2654" t="s">
        <v>34</v>
      </c>
      <c r="O2654" t="s">
        <v>34</v>
      </c>
      <c r="P2654" t="s">
        <v>34</v>
      </c>
    </row>
    <row r="2655" spans="1:16" x14ac:dyDescent="0.3">
      <c r="A2655">
        <v>42830</v>
      </c>
      <c r="B2655">
        <v>2017</v>
      </c>
      <c r="C2655">
        <v>4</v>
      </c>
      <c r="D2655">
        <v>7</v>
      </c>
      <c r="E2655">
        <v>5.7572919999999996</v>
      </c>
      <c r="F2655">
        <v>7.219792</v>
      </c>
      <c r="G2655">
        <v>6.3093750000000002</v>
      </c>
      <c r="H2655">
        <v>6.4260419999999998</v>
      </c>
      <c r="I2655">
        <v>7.2322920000000002</v>
      </c>
      <c r="J2655">
        <v>8.59375</v>
      </c>
      <c r="K2655" t="s">
        <v>34</v>
      </c>
      <c r="L2655" t="s">
        <v>34</v>
      </c>
      <c r="M2655" t="s">
        <v>34</v>
      </c>
      <c r="N2655" t="s">
        <v>34</v>
      </c>
      <c r="O2655" t="s">
        <v>34</v>
      </c>
      <c r="P2655" t="s">
        <v>34</v>
      </c>
    </row>
    <row r="2656" spans="1:16" x14ac:dyDescent="0.3">
      <c r="A2656">
        <v>42831</v>
      </c>
      <c r="B2656">
        <v>2017</v>
      </c>
      <c r="C2656">
        <v>4</v>
      </c>
      <c r="D2656">
        <v>8</v>
      </c>
      <c r="E2656">
        <v>5.0043480000000002</v>
      </c>
      <c r="F2656">
        <v>6.5520829999999997</v>
      </c>
      <c r="G2656">
        <v>5.4041670000000002</v>
      </c>
      <c r="H2656">
        <v>6.4927080000000004</v>
      </c>
      <c r="I2656">
        <v>6.7114580000000004</v>
      </c>
      <c r="J2656">
        <v>8.0541669999999996</v>
      </c>
      <c r="K2656" t="s">
        <v>34</v>
      </c>
      <c r="L2656" t="s">
        <v>34</v>
      </c>
      <c r="M2656" t="s">
        <v>34</v>
      </c>
      <c r="N2656" t="s">
        <v>34</v>
      </c>
      <c r="O2656" t="s">
        <v>34</v>
      </c>
      <c r="P2656" t="s">
        <v>34</v>
      </c>
    </row>
    <row r="2657" spans="1:16" x14ac:dyDescent="0.3">
      <c r="A2657">
        <v>42832</v>
      </c>
      <c r="B2657">
        <v>2017</v>
      </c>
      <c r="C2657">
        <v>4</v>
      </c>
      <c r="D2657">
        <v>9</v>
      </c>
      <c r="E2657">
        <v>4.9885419999999998</v>
      </c>
      <c r="F2657">
        <v>6.5114580000000002</v>
      </c>
      <c r="G2657">
        <v>5.4781250000000004</v>
      </c>
      <c r="H2657">
        <v>6.4770830000000004</v>
      </c>
      <c r="I2657">
        <v>6.6666670000000003</v>
      </c>
      <c r="J2657">
        <v>7.547917</v>
      </c>
      <c r="K2657" t="s">
        <v>34</v>
      </c>
      <c r="L2657" t="s">
        <v>34</v>
      </c>
      <c r="M2657" t="s">
        <v>34</v>
      </c>
      <c r="N2657" t="s">
        <v>34</v>
      </c>
      <c r="O2657" t="s">
        <v>34</v>
      </c>
      <c r="P2657" t="s">
        <v>34</v>
      </c>
    </row>
    <row r="2658" spans="1:16" x14ac:dyDescent="0.3">
      <c r="A2658">
        <v>42833</v>
      </c>
      <c r="B2658">
        <v>2017</v>
      </c>
      <c r="C2658">
        <v>4</v>
      </c>
      <c r="D2658">
        <v>10</v>
      </c>
      <c r="E2658">
        <v>5.2156250000000002</v>
      </c>
      <c r="F2658">
        <v>6.6843750000000002</v>
      </c>
      <c r="G2658">
        <v>5.6739579999999998</v>
      </c>
      <c r="H2658">
        <v>6.4781250000000004</v>
      </c>
      <c r="I2658">
        <v>6.936458</v>
      </c>
      <c r="J2658">
        <v>7.9729169999999998</v>
      </c>
      <c r="K2658" t="s">
        <v>34</v>
      </c>
      <c r="L2658" t="s">
        <v>34</v>
      </c>
      <c r="M2658" t="s">
        <v>34</v>
      </c>
      <c r="N2658" t="s">
        <v>34</v>
      </c>
      <c r="O2658" t="s">
        <v>34</v>
      </c>
      <c r="P2658" t="s">
        <v>34</v>
      </c>
    </row>
    <row r="2659" spans="1:16" x14ac:dyDescent="0.3">
      <c r="A2659">
        <v>42834</v>
      </c>
      <c r="B2659">
        <v>2017</v>
      </c>
      <c r="C2659">
        <v>4</v>
      </c>
      <c r="D2659">
        <v>11</v>
      </c>
      <c r="E2659">
        <v>5.1124999999999998</v>
      </c>
      <c r="F2659">
        <v>6.8187499999999996</v>
      </c>
      <c r="G2659">
        <v>5.4656250000000002</v>
      </c>
      <c r="H2659">
        <v>6.5125000000000002</v>
      </c>
      <c r="I2659">
        <v>6.65</v>
      </c>
      <c r="J2659">
        <v>7.7593750000000004</v>
      </c>
      <c r="K2659" t="s">
        <v>34</v>
      </c>
      <c r="L2659" t="s">
        <v>34</v>
      </c>
      <c r="M2659" t="s">
        <v>34</v>
      </c>
      <c r="N2659" t="s">
        <v>34</v>
      </c>
      <c r="O2659" t="s">
        <v>34</v>
      </c>
      <c r="P2659" t="s">
        <v>34</v>
      </c>
    </row>
    <row r="2660" spans="1:16" x14ac:dyDescent="0.3">
      <c r="A2660">
        <v>42835</v>
      </c>
      <c r="B2660">
        <v>2017</v>
      </c>
      <c r="C2660">
        <v>4</v>
      </c>
      <c r="D2660">
        <v>12</v>
      </c>
      <c r="E2660">
        <v>5.6978260000000001</v>
      </c>
      <c r="F2660">
        <v>6.7062499999999998</v>
      </c>
      <c r="G2660">
        <v>6.1677080000000002</v>
      </c>
      <c r="H2660">
        <v>6.5250000000000004</v>
      </c>
      <c r="I2660">
        <v>7.0177079999999998</v>
      </c>
      <c r="J2660">
        <v>8.0218749999999996</v>
      </c>
      <c r="K2660" t="s">
        <v>34</v>
      </c>
      <c r="L2660" t="s">
        <v>34</v>
      </c>
      <c r="M2660" t="s">
        <v>34</v>
      </c>
      <c r="N2660" t="s">
        <v>34</v>
      </c>
      <c r="O2660" t="s">
        <v>34</v>
      </c>
      <c r="P2660" t="s">
        <v>34</v>
      </c>
    </row>
    <row r="2661" spans="1:16" x14ac:dyDescent="0.3">
      <c r="A2661">
        <v>42836</v>
      </c>
      <c r="B2661">
        <v>2017</v>
      </c>
      <c r="C2661">
        <v>4</v>
      </c>
      <c r="D2661">
        <v>13</v>
      </c>
      <c r="E2661">
        <v>5.2556820000000002</v>
      </c>
      <c r="F2661">
        <v>6.5760420000000002</v>
      </c>
      <c r="G2661">
        <v>5.6968750000000004</v>
      </c>
      <c r="H2661">
        <v>6.55</v>
      </c>
      <c r="I2661">
        <v>6.811458</v>
      </c>
      <c r="J2661">
        <v>7.9437499999999996</v>
      </c>
      <c r="K2661" t="s">
        <v>34</v>
      </c>
      <c r="L2661" t="s">
        <v>34</v>
      </c>
      <c r="M2661" t="s">
        <v>34</v>
      </c>
      <c r="N2661" t="s">
        <v>34</v>
      </c>
      <c r="O2661" t="s">
        <v>34</v>
      </c>
      <c r="P2661" t="s">
        <v>34</v>
      </c>
    </row>
    <row r="2662" spans="1:16" x14ac:dyDescent="0.3">
      <c r="A2662">
        <v>42837</v>
      </c>
      <c r="B2662">
        <v>2017</v>
      </c>
      <c r="C2662">
        <v>4</v>
      </c>
      <c r="D2662">
        <v>14</v>
      </c>
      <c r="E2662">
        <v>4.9891300000000003</v>
      </c>
      <c r="F2662">
        <v>6.498958</v>
      </c>
      <c r="G2662">
        <v>5.1968750000000004</v>
      </c>
      <c r="H2662">
        <v>6.5562500000000004</v>
      </c>
      <c r="I2662">
        <v>6.6270829999999998</v>
      </c>
      <c r="J2662">
        <v>7.9083329999999998</v>
      </c>
      <c r="K2662" t="s">
        <v>34</v>
      </c>
      <c r="L2662" t="s">
        <v>34</v>
      </c>
      <c r="M2662" t="s">
        <v>34</v>
      </c>
      <c r="N2662" t="s">
        <v>34</v>
      </c>
      <c r="O2662" t="s">
        <v>34</v>
      </c>
      <c r="P2662" t="s">
        <v>34</v>
      </c>
    </row>
    <row r="2663" spans="1:16" x14ac:dyDescent="0.3">
      <c r="A2663">
        <v>42838</v>
      </c>
      <c r="B2663">
        <v>2017</v>
      </c>
      <c r="C2663">
        <v>4</v>
      </c>
      <c r="D2663">
        <v>15</v>
      </c>
      <c r="E2663">
        <v>5.4010870000000004</v>
      </c>
      <c r="F2663">
        <v>6.9260419999999998</v>
      </c>
      <c r="G2663">
        <v>5.5854169999999996</v>
      </c>
      <c r="H2663">
        <v>6.5895830000000002</v>
      </c>
      <c r="I2663">
        <v>7.1875</v>
      </c>
      <c r="J2663">
        <v>8.1812500000000004</v>
      </c>
      <c r="K2663" t="s">
        <v>34</v>
      </c>
      <c r="L2663" t="s">
        <v>34</v>
      </c>
      <c r="M2663" t="s">
        <v>34</v>
      </c>
      <c r="N2663" t="s">
        <v>34</v>
      </c>
      <c r="O2663" t="s">
        <v>34</v>
      </c>
      <c r="P2663" t="s">
        <v>34</v>
      </c>
    </row>
    <row r="2664" spans="1:16" x14ac:dyDescent="0.3">
      <c r="A2664">
        <v>42839</v>
      </c>
      <c r="B2664">
        <v>2017</v>
      </c>
      <c r="C2664">
        <v>4</v>
      </c>
      <c r="D2664">
        <v>16</v>
      </c>
      <c r="E2664">
        <v>5.5336959999999999</v>
      </c>
      <c r="F2664">
        <v>7.3343749999999996</v>
      </c>
      <c r="G2664">
        <v>5.9124999999999996</v>
      </c>
      <c r="H2664">
        <v>6.578125</v>
      </c>
      <c r="I2664">
        <v>6.985417</v>
      </c>
      <c r="J2664">
        <v>8.4312500000000004</v>
      </c>
      <c r="K2664" t="s">
        <v>34</v>
      </c>
      <c r="L2664" t="s">
        <v>34</v>
      </c>
      <c r="M2664" t="s">
        <v>34</v>
      </c>
      <c r="N2664" t="s">
        <v>34</v>
      </c>
      <c r="O2664" t="s">
        <v>34</v>
      </c>
      <c r="P2664" t="s">
        <v>34</v>
      </c>
    </row>
    <row r="2665" spans="1:16" x14ac:dyDescent="0.3">
      <c r="A2665">
        <v>42840</v>
      </c>
      <c r="B2665">
        <v>2017</v>
      </c>
      <c r="C2665">
        <v>4</v>
      </c>
      <c r="D2665">
        <v>17</v>
      </c>
      <c r="E2665">
        <v>5.9067420000000004</v>
      </c>
      <c r="F2665">
        <v>7.3239580000000002</v>
      </c>
      <c r="G2665">
        <v>6.3312499999999998</v>
      </c>
      <c r="H2665">
        <v>6.5843749999999996</v>
      </c>
      <c r="I2665">
        <v>7.2583330000000004</v>
      </c>
      <c r="J2665">
        <v>8.4885420000000007</v>
      </c>
      <c r="K2665" t="s">
        <v>34</v>
      </c>
      <c r="L2665" t="s">
        <v>34</v>
      </c>
      <c r="M2665" t="s">
        <v>34</v>
      </c>
      <c r="N2665" t="s">
        <v>34</v>
      </c>
      <c r="O2665" t="s">
        <v>34</v>
      </c>
      <c r="P2665" t="s">
        <v>34</v>
      </c>
    </row>
    <row r="2666" spans="1:16" x14ac:dyDescent="0.3">
      <c r="A2666">
        <v>42841</v>
      </c>
      <c r="B2666">
        <v>2017</v>
      </c>
      <c r="C2666">
        <v>4</v>
      </c>
      <c r="D2666">
        <v>18</v>
      </c>
      <c r="E2666">
        <v>6.0084210000000002</v>
      </c>
      <c r="F2666">
        <v>7.4187500000000002</v>
      </c>
      <c r="G2666">
        <v>6.4281249999999996</v>
      </c>
      <c r="H2666">
        <v>6.6520830000000002</v>
      </c>
      <c r="I2666">
        <v>7.55</v>
      </c>
      <c r="J2666">
        <v>9.1281250000000007</v>
      </c>
      <c r="K2666" t="s">
        <v>34</v>
      </c>
      <c r="L2666" t="s">
        <v>34</v>
      </c>
      <c r="M2666" t="s">
        <v>34</v>
      </c>
      <c r="N2666" t="s">
        <v>34</v>
      </c>
      <c r="O2666" t="s">
        <v>34</v>
      </c>
      <c r="P2666" t="s">
        <v>34</v>
      </c>
    </row>
    <row r="2667" spans="1:16" x14ac:dyDescent="0.3">
      <c r="A2667">
        <v>42842</v>
      </c>
      <c r="B2667">
        <v>2017</v>
      </c>
      <c r="C2667">
        <v>4</v>
      </c>
      <c r="D2667">
        <v>19</v>
      </c>
      <c r="E2667">
        <v>5.6010419999999996</v>
      </c>
      <c r="F2667">
        <v>7.6843750000000002</v>
      </c>
      <c r="G2667">
        <v>6.171875</v>
      </c>
      <c r="H2667">
        <v>6.608333</v>
      </c>
      <c r="I2667">
        <v>7.077083</v>
      </c>
      <c r="J2667">
        <v>8.6489580000000004</v>
      </c>
      <c r="K2667" t="s">
        <v>34</v>
      </c>
      <c r="L2667" t="s">
        <v>34</v>
      </c>
      <c r="M2667" t="s">
        <v>34</v>
      </c>
      <c r="N2667" t="s">
        <v>34</v>
      </c>
      <c r="O2667" t="s">
        <v>34</v>
      </c>
      <c r="P2667" t="s">
        <v>34</v>
      </c>
    </row>
    <row r="2668" spans="1:16" x14ac:dyDescent="0.3">
      <c r="A2668">
        <v>42843</v>
      </c>
      <c r="B2668">
        <v>2017</v>
      </c>
      <c r="C2668">
        <v>4</v>
      </c>
      <c r="D2668">
        <v>20</v>
      </c>
      <c r="E2668">
        <v>5.7635420000000002</v>
      </c>
      <c r="F2668">
        <v>7.6124999999999998</v>
      </c>
      <c r="G2668">
        <v>6.3781249999999998</v>
      </c>
      <c r="H2668">
        <v>6.6218750000000002</v>
      </c>
      <c r="I2668">
        <v>7.313542</v>
      </c>
      <c r="J2668">
        <v>8.5656250000000007</v>
      </c>
      <c r="K2668" t="s">
        <v>34</v>
      </c>
      <c r="L2668" t="s">
        <v>34</v>
      </c>
      <c r="M2668" t="s">
        <v>34</v>
      </c>
      <c r="N2668" t="s">
        <v>34</v>
      </c>
      <c r="O2668" t="s">
        <v>34</v>
      </c>
      <c r="P2668" t="s">
        <v>34</v>
      </c>
    </row>
    <row r="2669" spans="1:16" x14ac:dyDescent="0.3">
      <c r="A2669">
        <v>42844</v>
      </c>
      <c r="B2669">
        <v>2017</v>
      </c>
      <c r="C2669">
        <v>4</v>
      </c>
      <c r="D2669">
        <v>21</v>
      </c>
      <c r="E2669">
        <v>6.0102270000000004</v>
      </c>
      <c r="F2669">
        <v>7.6906249999999998</v>
      </c>
      <c r="G2669">
        <v>6.5687499999999996</v>
      </c>
      <c r="H2669">
        <v>6.6364580000000002</v>
      </c>
      <c r="I2669">
        <v>7.764583</v>
      </c>
      <c r="J2669">
        <v>9.1052079999999993</v>
      </c>
      <c r="K2669" t="s">
        <v>34</v>
      </c>
      <c r="L2669" t="s">
        <v>34</v>
      </c>
      <c r="M2669" t="s">
        <v>34</v>
      </c>
      <c r="N2669" t="s">
        <v>34</v>
      </c>
      <c r="O2669" t="s">
        <v>34</v>
      </c>
      <c r="P2669" t="s">
        <v>34</v>
      </c>
    </row>
    <row r="2670" spans="1:16" x14ac:dyDescent="0.3">
      <c r="A2670">
        <v>42845</v>
      </c>
      <c r="B2670">
        <v>2017</v>
      </c>
      <c r="C2670">
        <v>4</v>
      </c>
      <c r="D2670">
        <v>22</v>
      </c>
      <c r="E2670">
        <v>6.2215910000000001</v>
      </c>
      <c r="F2670">
        <v>8.0500000000000007</v>
      </c>
      <c r="G2670">
        <v>6.9749999999999996</v>
      </c>
      <c r="H2670">
        <v>6.6354170000000003</v>
      </c>
      <c r="I2670">
        <v>7.8208330000000004</v>
      </c>
      <c r="J2670">
        <v>9.6927079999999997</v>
      </c>
      <c r="K2670" t="s">
        <v>34</v>
      </c>
      <c r="L2670" t="s">
        <v>34</v>
      </c>
      <c r="M2670" t="s">
        <v>34</v>
      </c>
      <c r="N2670" t="s">
        <v>34</v>
      </c>
      <c r="O2670" t="s">
        <v>34</v>
      </c>
      <c r="P2670" t="s">
        <v>34</v>
      </c>
    </row>
    <row r="2671" spans="1:16" x14ac:dyDescent="0.3">
      <c r="A2671">
        <v>42846</v>
      </c>
      <c r="B2671">
        <v>2017</v>
      </c>
      <c r="C2671">
        <v>4</v>
      </c>
      <c r="D2671">
        <v>23</v>
      </c>
      <c r="E2671">
        <v>6.1187500000000004</v>
      </c>
      <c r="F2671">
        <v>7.6906249999999998</v>
      </c>
      <c r="G2671">
        <v>6.8</v>
      </c>
      <c r="H2671">
        <v>6.6322919999999996</v>
      </c>
      <c r="I2671">
        <v>7.5385419999999996</v>
      </c>
      <c r="J2671">
        <v>9.0812500000000007</v>
      </c>
      <c r="K2671" t="s">
        <v>34</v>
      </c>
      <c r="L2671" t="s">
        <v>34</v>
      </c>
      <c r="M2671" t="s">
        <v>34</v>
      </c>
      <c r="N2671" t="s">
        <v>34</v>
      </c>
      <c r="O2671" t="s">
        <v>34</v>
      </c>
      <c r="P2671" t="s">
        <v>34</v>
      </c>
    </row>
    <row r="2672" spans="1:16" x14ac:dyDescent="0.3">
      <c r="A2672">
        <v>42847</v>
      </c>
      <c r="B2672">
        <v>2017</v>
      </c>
      <c r="C2672">
        <v>4</v>
      </c>
      <c r="D2672">
        <v>24</v>
      </c>
      <c r="E2672">
        <v>5.4988640000000002</v>
      </c>
      <c r="F2672">
        <v>7.5604170000000002</v>
      </c>
      <c r="G2672">
        <v>5.8531250000000004</v>
      </c>
      <c r="H2672">
        <v>6.6822920000000003</v>
      </c>
      <c r="I2672">
        <v>7.0333329999999998</v>
      </c>
      <c r="J2672">
        <v>8.4281249999999996</v>
      </c>
      <c r="K2672" t="s">
        <v>34</v>
      </c>
      <c r="L2672" t="s">
        <v>34</v>
      </c>
      <c r="M2672" t="s">
        <v>34</v>
      </c>
      <c r="N2672" t="s">
        <v>34</v>
      </c>
      <c r="O2672" t="s">
        <v>34</v>
      </c>
      <c r="P2672" t="s">
        <v>34</v>
      </c>
    </row>
    <row r="2673" spans="1:16" x14ac:dyDescent="0.3">
      <c r="A2673">
        <v>42848</v>
      </c>
      <c r="B2673">
        <v>2017</v>
      </c>
      <c r="C2673">
        <v>4</v>
      </c>
      <c r="D2673">
        <v>25</v>
      </c>
      <c r="E2673">
        <v>5.5054350000000003</v>
      </c>
      <c r="F2673">
        <v>7.375</v>
      </c>
      <c r="G2673">
        <v>6.1812500000000004</v>
      </c>
      <c r="H2673">
        <v>6.698969</v>
      </c>
      <c r="I2673">
        <v>7.0114580000000002</v>
      </c>
      <c r="J2673">
        <v>7.9958330000000002</v>
      </c>
      <c r="K2673" t="s">
        <v>34</v>
      </c>
      <c r="L2673" t="s">
        <v>34</v>
      </c>
      <c r="M2673" t="s">
        <v>34</v>
      </c>
      <c r="N2673" t="s">
        <v>34</v>
      </c>
      <c r="O2673" t="s">
        <v>34</v>
      </c>
      <c r="P2673" t="s">
        <v>34</v>
      </c>
    </row>
    <row r="2674" spans="1:16" x14ac:dyDescent="0.3">
      <c r="A2674">
        <v>42849</v>
      </c>
      <c r="B2674">
        <v>2017</v>
      </c>
      <c r="C2674">
        <v>4</v>
      </c>
      <c r="D2674">
        <v>26</v>
      </c>
      <c r="E2674">
        <v>5.6946240000000001</v>
      </c>
      <c r="F2674">
        <v>7.4177080000000002</v>
      </c>
      <c r="G2674">
        <v>6.3187499999999996</v>
      </c>
      <c r="H2674">
        <v>6.766667</v>
      </c>
      <c r="I2674">
        <v>7.2385419999999998</v>
      </c>
      <c r="J2674">
        <v>8.2531250000000007</v>
      </c>
      <c r="K2674" t="s">
        <v>34</v>
      </c>
      <c r="L2674" t="s">
        <v>34</v>
      </c>
      <c r="M2674" t="s">
        <v>34</v>
      </c>
      <c r="N2674" t="s">
        <v>34</v>
      </c>
      <c r="O2674" t="s">
        <v>34</v>
      </c>
      <c r="P2674" t="s">
        <v>34</v>
      </c>
    </row>
    <row r="2675" spans="1:16" x14ac:dyDescent="0.3">
      <c r="A2675">
        <v>42850</v>
      </c>
      <c r="B2675">
        <v>2017</v>
      </c>
      <c r="C2675">
        <v>4</v>
      </c>
      <c r="D2675">
        <v>27</v>
      </c>
      <c r="E2675">
        <v>5.3536840000000003</v>
      </c>
      <c r="F2675">
        <v>7.3145829999999998</v>
      </c>
      <c r="G2675">
        <v>5.9249999999999998</v>
      </c>
      <c r="H2675">
        <v>6.811458</v>
      </c>
      <c r="I2675">
        <v>6.9437499999999996</v>
      </c>
      <c r="J2675">
        <v>8.0531249999999996</v>
      </c>
      <c r="K2675" t="s">
        <v>34</v>
      </c>
      <c r="L2675" t="s">
        <v>34</v>
      </c>
      <c r="M2675" t="s">
        <v>34</v>
      </c>
      <c r="N2675" t="s">
        <v>34</v>
      </c>
      <c r="O2675" t="s">
        <v>34</v>
      </c>
      <c r="P2675" t="s">
        <v>34</v>
      </c>
    </row>
    <row r="2676" spans="1:16" x14ac:dyDescent="0.3">
      <c r="A2676">
        <v>42851</v>
      </c>
      <c r="B2676">
        <v>2017</v>
      </c>
      <c r="C2676">
        <v>4</v>
      </c>
      <c r="D2676">
        <v>28</v>
      </c>
      <c r="E2676">
        <v>5.5031249999999998</v>
      </c>
      <c r="F2676">
        <v>6.9885419999999998</v>
      </c>
      <c r="G2676">
        <v>6.0395830000000004</v>
      </c>
      <c r="H2676">
        <v>6.8187499999999996</v>
      </c>
      <c r="I2676">
        <v>7.140625</v>
      </c>
      <c r="J2676">
        <v>8.1208329999999993</v>
      </c>
      <c r="K2676" t="s">
        <v>34</v>
      </c>
      <c r="L2676" t="s">
        <v>34</v>
      </c>
      <c r="M2676" t="s">
        <v>34</v>
      </c>
      <c r="N2676" t="s">
        <v>34</v>
      </c>
      <c r="O2676" t="s">
        <v>34</v>
      </c>
      <c r="P2676" t="s">
        <v>34</v>
      </c>
    </row>
    <row r="2677" spans="1:16" x14ac:dyDescent="0.3">
      <c r="A2677">
        <v>42852</v>
      </c>
      <c r="B2677">
        <v>2017</v>
      </c>
      <c r="C2677">
        <v>4</v>
      </c>
      <c r="D2677">
        <v>29</v>
      </c>
      <c r="E2677">
        <v>5.7483870000000001</v>
      </c>
      <c r="F2677">
        <v>7.248958</v>
      </c>
      <c r="G2677">
        <v>6.360417</v>
      </c>
      <c r="H2677">
        <v>6.8250000000000002</v>
      </c>
      <c r="I2677">
        <v>7.3187499999999996</v>
      </c>
      <c r="J2677">
        <v>8.4333329999999993</v>
      </c>
      <c r="K2677" t="s">
        <v>34</v>
      </c>
      <c r="L2677" t="s">
        <v>34</v>
      </c>
      <c r="M2677" t="s">
        <v>34</v>
      </c>
      <c r="N2677" t="s">
        <v>34</v>
      </c>
      <c r="O2677" t="s">
        <v>34</v>
      </c>
      <c r="P2677" t="s">
        <v>34</v>
      </c>
    </row>
    <row r="2678" spans="1:16" x14ac:dyDescent="0.3">
      <c r="A2678">
        <v>42853</v>
      </c>
      <c r="B2678">
        <v>2017</v>
      </c>
      <c r="C2678">
        <v>4</v>
      </c>
      <c r="D2678">
        <v>30</v>
      </c>
      <c r="E2678">
        <v>6.456842</v>
      </c>
      <c r="F2678">
        <v>7.0291670000000002</v>
      </c>
      <c r="G2678">
        <v>7.1822920000000003</v>
      </c>
      <c r="H2678">
        <v>6.8708330000000002</v>
      </c>
      <c r="I2678">
        <v>7.8250000000000002</v>
      </c>
      <c r="J2678">
        <v>9.3208330000000004</v>
      </c>
      <c r="K2678" t="s">
        <v>34</v>
      </c>
      <c r="L2678" t="s">
        <v>34</v>
      </c>
      <c r="M2678" t="s">
        <v>34</v>
      </c>
      <c r="N2678" t="s">
        <v>34</v>
      </c>
      <c r="O2678" t="s">
        <v>34</v>
      </c>
      <c r="P2678" t="s">
        <v>34</v>
      </c>
    </row>
    <row r="2679" spans="1:16" x14ac:dyDescent="0.3">
      <c r="A2679">
        <v>42854</v>
      </c>
      <c r="B2679">
        <v>2017</v>
      </c>
      <c r="C2679">
        <v>5</v>
      </c>
      <c r="D2679">
        <v>1</v>
      </c>
      <c r="E2679">
        <v>5.7336960000000001</v>
      </c>
      <c r="F2679">
        <v>7.4458330000000004</v>
      </c>
      <c r="G2679">
        <v>6.3010419999999998</v>
      </c>
      <c r="H2679">
        <v>6.9041670000000002</v>
      </c>
      <c r="I2679">
        <v>7.2708329999999997</v>
      </c>
      <c r="J2679">
        <v>8.594792</v>
      </c>
      <c r="K2679" t="s">
        <v>34</v>
      </c>
      <c r="L2679" t="s">
        <v>34</v>
      </c>
      <c r="M2679" t="s">
        <v>34</v>
      </c>
      <c r="N2679" t="s">
        <v>34</v>
      </c>
      <c r="O2679" t="s">
        <v>34</v>
      </c>
      <c r="P2679" t="s">
        <v>34</v>
      </c>
    </row>
    <row r="2680" spans="1:16" x14ac:dyDescent="0.3">
      <c r="A2680">
        <v>42855</v>
      </c>
      <c r="B2680">
        <v>2017</v>
      </c>
      <c r="C2680">
        <v>5</v>
      </c>
      <c r="D2680">
        <v>2</v>
      </c>
      <c r="E2680">
        <v>6.5311830000000004</v>
      </c>
      <c r="F2680">
        <v>7.2166670000000002</v>
      </c>
      <c r="G2680">
        <v>7.3864580000000002</v>
      </c>
      <c r="H2680">
        <v>6.9052629999999997</v>
      </c>
      <c r="I2680">
        <v>7.9406249999999998</v>
      </c>
      <c r="J2680">
        <v>9.1177080000000004</v>
      </c>
      <c r="K2680" t="s">
        <v>34</v>
      </c>
      <c r="L2680" t="s">
        <v>34</v>
      </c>
      <c r="M2680" t="s">
        <v>34</v>
      </c>
      <c r="N2680" t="s">
        <v>34</v>
      </c>
      <c r="O2680" t="s">
        <v>34</v>
      </c>
      <c r="P2680" t="s">
        <v>34</v>
      </c>
    </row>
    <row r="2681" spans="1:16" x14ac:dyDescent="0.3">
      <c r="A2681">
        <v>42856</v>
      </c>
      <c r="B2681">
        <v>2017</v>
      </c>
      <c r="C2681">
        <v>5</v>
      </c>
      <c r="D2681">
        <v>3</v>
      </c>
      <c r="E2681">
        <v>7.1526319999999997</v>
      </c>
      <c r="F2681">
        <v>7.75</v>
      </c>
      <c r="G2681">
        <v>8.2531250000000007</v>
      </c>
      <c r="H2681">
        <v>6.9583329999999997</v>
      </c>
      <c r="I2681">
        <v>8.748958</v>
      </c>
      <c r="J2681">
        <v>10.553125</v>
      </c>
      <c r="K2681" t="s">
        <v>34</v>
      </c>
      <c r="L2681" t="s">
        <v>34</v>
      </c>
      <c r="M2681" t="s">
        <v>34</v>
      </c>
      <c r="N2681" t="s">
        <v>34</v>
      </c>
      <c r="O2681" t="s">
        <v>34</v>
      </c>
      <c r="P2681" t="s">
        <v>34</v>
      </c>
    </row>
    <row r="2682" spans="1:16" x14ac:dyDescent="0.3">
      <c r="A2682">
        <v>42857</v>
      </c>
      <c r="B2682">
        <v>2017</v>
      </c>
      <c r="C2682">
        <v>5</v>
      </c>
      <c r="D2682">
        <v>4</v>
      </c>
      <c r="E2682">
        <v>7.1312499999999996</v>
      </c>
      <c r="F2682">
        <v>8.1739580000000007</v>
      </c>
      <c r="G2682">
        <v>8.4614580000000004</v>
      </c>
      <c r="H2682">
        <v>6.985417</v>
      </c>
      <c r="I2682">
        <v>9.001042</v>
      </c>
      <c r="J2682">
        <v>11.273958</v>
      </c>
      <c r="K2682" t="s">
        <v>34</v>
      </c>
      <c r="L2682" t="s">
        <v>34</v>
      </c>
      <c r="M2682" t="s">
        <v>34</v>
      </c>
      <c r="N2682" t="s">
        <v>34</v>
      </c>
      <c r="O2682" t="s">
        <v>34</v>
      </c>
      <c r="P2682" t="s">
        <v>34</v>
      </c>
    </row>
    <row r="2683" spans="1:16" x14ac:dyDescent="0.3">
      <c r="A2683">
        <v>42858</v>
      </c>
      <c r="B2683">
        <v>2017</v>
      </c>
      <c r="C2683">
        <v>5</v>
      </c>
      <c r="D2683">
        <v>5</v>
      </c>
      <c r="E2683">
        <v>6.1268820000000002</v>
      </c>
      <c r="F2683">
        <v>7.7854169999999998</v>
      </c>
      <c r="G2683">
        <v>7.3177079999999997</v>
      </c>
      <c r="H2683">
        <v>6.9567009999999998</v>
      </c>
      <c r="I2683">
        <v>8.0062499999999996</v>
      </c>
      <c r="J2683">
        <v>10.278124999999999</v>
      </c>
      <c r="K2683" t="s">
        <v>34</v>
      </c>
      <c r="L2683" t="s">
        <v>34</v>
      </c>
      <c r="M2683" t="s">
        <v>34</v>
      </c>
      <c r="N2683" t="s">
        <v>34</v>
      </c>
      <c r="O2683" t="s">
        <v>34</v>
      </c>
      <c r="P2683" t="s">
        <v>34</v>
      </c>
    </row>
    <row r="2684" spans="1:16" x14ac:dyDescent="0.3">
      <c r="A2684">
        <v>42859</v>
      </c>
      <c r="B2684">
        <v>2017</v>
      </c>
      <c r="C2684">
        <v>5</v>
      </c>
      <c r="D2684">
        <v>6</v>
      </c>
      <c r="E2684">
        <v>5.4810530000000002</v>
      </c>
      <c r="F2684">
        <v>7.4666670000000002</v>
      </c>
      <c r="G2684">
        <v>6.436458</v>
      </c>
      <c r="H2684">
        <v>6.9572919999999998</v>
      </c>
      <c r="I2684">
        <v>7.4968750000000002</v>
      </c>
      <c r="J2684">
        <v>8.748958</v>
      </c>
      <c r="K2684" t="s">
        <v>34</v>
      </c>
      <c r="L2684" t="s">
        <v>34</v>
      </c>
      <c r="M2684" t="s">
        <v>34</v>
      </c>
      <c r="N2684" t="s">
        <v>34</v>
      </c>
      <c r="O2684" t="s">
        <v>34</v>
      </c>
      <c r="P2684" t="s">
        <v>34</v>
      </c>
    </row>
    <row r="2685" spans="1:16" x14ac:dyDescent="0.3">
      <c r="A2685">
        <v>42860</v>
      </c>
      <c r="B2685">
        <v>2017</v>
      </c>
      <c r="C2685">
        <v>5</v>
      </c>
      <c r="D2685">
        <v>7</v>
      </c>
      <c r="E2685">
        <v>5.6510420000000003</v>
      </c>
      <c r="F2685">
        <v>7.5333329999999998</v>
      </c>
      <c r="G2685">
        <v>6.608333</v>
      </c>
      <c r="H2685">
        <v>7.0125000000000002</v>
      </c>
      <c r="I2685">
        <v>7.6927079999999997</v>
      </c>
      <c r="J2685">
        <v>8.9302080000000004</v>
      </c>
      <c r="K2685" t="s">
        <v>34</v>
      </c>
      <c r="L2685" t="s">
        <v>34</v>
      </c>
      <c r="M2685" t="s">
        <v>34</v>
      </c>
      <c r="N2685" t="s">
        <v>34</v>
      </c>
      <c r="O2685" t="s">
        <v>34</v>
      </c>
      <c r="P2685" t="s">
        <v>34</v>
      </c>
    </row>
    <row r="2686" spans="1:16" x14ac:dyDescent="0.3">
      <c r="A2686">
        <v>42861</v>
      </c>
      <c r="B2686">
        <v>2017</v>
      </c>
      <c r="C2686">
        <v>5</v>
      </c>
      <c r="D2686">
        <v>8</v>
      </c>
      <c r="E2686">
        <v>6.3239580000000002</v>
      </c>
      <c r="F2686">
        <v>7.8958329999999997</v>
      </c>
      <c r="G2686">
        <v>7.3635419999999998</v>
      </c>
      <c r="H2686">
        <v>7.0531249999999996</v>
      </c>
      <c r="I2686">
        <v>8.2010419999999993</v>
      </c>
      <c r="J2686">
        <v>9.6374999999999993</v>
      </c>
      <c r="K2686" t="s">
        <v>34</v>
      </c>
      <c r="L2686" t="s">
        <v>34</v>
      </c>
      <c r="M2686" t="s">
        <v>34</v>
      </c>
      <c r="N2686" t="s">
        <v>34</v>
      </c>
      <c r="O2686" t="s">
        <v>34</v>
      </c>
      <c r="P2686" t="s">
        <v>34</v>
      </c>
    </row>
    <row r="2687" spans="1:16" x14ac:dyDescent="0.3">
      <c r="A2687">
        <v>42862</v>
      </c>
      <c r="B2687">
        <v>2017</v>
      </c>
      <c r="C2687">
        <v>5</v>
      </c>
      <c r="D2687">
        <v>9</v>
      </c>
      <c r="E2687">
        <v>6.7447920000000003</v>
      </c>
      <c r="F2687">
        <v>8.1656250000000004</v>
      </c>
      <c r="G2687">
        <v>7.8531250000000004</v>
      </c>
      <c r="H2687">
        <v>7.0552080000000004</v>
      </c>
      <c r="I2687">
        <v>8.4885420000000007</v>
      </c>
      <c r="J2687">
        <v>10.286458</v>
      </c>
      <c r="K2687" t="s">
        <v>34</v>
      </c>
      <c r="L2687" t="s">
        <v>34</v>
      </c>
      <c r="M2687" t="s">
        <v>34</v>
      </c>
      <c r="N2687" t="s">
        <v>34</v>
      </c>
      <c r="O2687" t="s">
        <v>34</v>
      </c>
      <c r="P2687" t="s">
        <v>34</v>
      </c>
    </row>
    <row r="2688" spans="1:16" x14ac:dyDescent="0.3">
      <c r="A2688">
        <v>42863</v>
      </c>
      <c r="B2688">
        <v>2017</v>
      </c>
      <c r="C2688">
        <v>5</v>
      </c>
      <c r="D2688">
        <v>10</v>
      </c>
      <c r="E2688">
        <v>7.1583329999999998</v>
      </c>
      <c r="F2688">
        <v>8.2687500000000007</v>
      </c>
      <c r="G2688">
        <v>8.376042</v>
      </c>
      <c r="H2688">
        <v>7.063542</v>
      </c>
      <c r="I2688">
        <v>8.8677080000000004</v>
      </c>
      <c r="J2688">
        <v>10.788542</v>
      </c>
      <c r="K2688" t="s">
        <v>34</v>
      </c>
      <c r="L2688" t="s">
        <v>34</v>
      </c>
      <c r="M2688" t="s">
        <v>34</v>
      </c>
      <c r="N2688" t="s">
        <v>34</v>
      </c>
      <c r="O2688" t="s">
        <v>34</v>
      </c>
      <c r="P2688" t="s">
        <v>34</v>
      </c>
    </row>
    <row r="2689" spans="1:16" x14ac:dyDescent="0.3">
      <c r="A2689">
        <v>42864</v>
      </c>
      <c r="B2689">
        <v>2017</v>
      </c>
      <c r="C2689">
        <v>5</v>
      </c>
      <c r="D2689">
        <v>11</v>
      </c>
      <c r="E2689">
        <v>6.5108699999999997</v>
      </c>
      <c r="F2689">
        <v>8.3249999999999993</v>
      </c>
      <c r="G2689">
        <v>7.7614580000000002</v>
      </c>
      <c r="H2689">
        <v>7.0406250000000004</v>
      </c>
      <c r="I2689">
        <v>8.1031250000000004</v>
      </c>
      <c r="J2689">
        <v>10.217708</v>
      </c>
      <c r="K2689" t="s">
        <v>34</v>
      </c>
      <c r="L2689" t="s">
        <v>34</v>
      </c>
      <c r="M2689" t="s">
        <v>34</v>
      </c>
      <c r="N2689" t="s">
        <v>34</v>
      </c>
      <c r="O2689" t="s">
        <v>34</v>
      </c>
      <c r="P2689" t="s">
        <v>34</v>
      </c>
    </row>
    <row r="2690" spans="1:16" x14ac:dyDescent="0.3">
      <c r="A2690">
        <v>42865</v>
      </c>
      <c r="B2690">
        <v>2017</v>
      </c>
      <c r="C2690">
        <v>5</v>
      </c>
      <c r="D2690">
        <v>12</v>
      </c>
      <c r="E2690">
        <v>5.6354170000000003</v>
      </c>
      <c r="F2690">
        <v>8.6447920000000007</v>
      </c>
      <c r="G2690">
        <v>6.6312499999999996</v>
      </c>
      <c r="H2690">
        <v>7.0708330000000004</v>
      </c>
      <c r="I2690">
        <v>7.6989580000000002</v>
      </c>
      <c r="J2690">
        <v>8.953125</v>
      </c>
      <c r="K2690" t="s">
        <v>34</v>
      </c>
      <c r="L2690" t="s">
        <v>34</v>
      </c>
      <c r="M2690" t="s">
        <v>34</v>
      </c>
      <c r="N2690" t="s">
        <v>34</v>
      </c>
      <c r="O2690" t="s">
        <v>34</v>
      </c>
      <c r="P2690" t="s">
        <v>34</v>
      </c>
    </row>
    <row r="2691" spans="1:16" x14ac:dyDescent="0.3">
      <c r="A2691">
        <v>42866</v>
      </c>
      <c r="B2691">
        <v>2017</v>
      </c>
      <c r="C2691">
        <v>5</v>
      </c>
      <c r="D2691">
        <v>13</v>
      </c>
      <c r="E2691">
        <v>5.3260420000000002</v>
      </c>
      <c r="F2691">
        <v>8.3343749999999996</v>
      </c>
      <c r="G2691">
        <v>6.2010420000000002</v>
      </c>
      <c r="H2691">
        <v>7.0979169999999998</v>
      </c>
      <c r="I2691">
        <v>7.5197919999999998</v>
      </c>
      <c r="J2691">
        <v>8.561458</v>
      </c>
      <c r="K2691" t="s">
        <v>34</v>
      </c>
      <c r="L2691" t="s">
        <v>34</v>
      </c>
      <c r="M2691" t="s">
        <v>34</v>
      </c>
      <c r="N2691" t="s">
        <v>34</v>
      </c>
      <c r="O2691" t="s">
        <v>34</v>
      </c>
      <c r="P2691" t="s">
        <v>34</v>
      </c>
    </row>
    <row r="2692" spans="1:16" x14ac:dyDescent="0.3">
      <c r="A2692">
        <v>42867</v>
      </c>
      <c r="B2692">
        <v>2017</v>
      </c>
      <c r="C2692">
        <v>5</v>
      </c>
      <c r="D2692">
        <v>14</v>
      </c>
      <c r="E2692">
        <v>5.8852270000000004</v>
      </c>
      <c r="F2692">
        <v>8.15625</v>
      </c>
      <c r="G2692">
        <v>6.546875</v>
      </c>
      <c r="H2692">
        <v>7.1385420000000002</v>
      </c>
      <c r="I2692">
        <v>7.9770830000000004</v>
      </c>
      <c r="J2692">
        <v>8.9770830000000004</v>
      </c>
      <c r="K2692" t="s">
        <v>34</v>
      </c>
      <c r="L2692" t="s">
        <v>34</v>
      </c>
      <c r="M2692" t="s">
        <v>34</v>
      </c>
      <c r="N2692" t="s">
        <v>34</v>
      </c>
      <c r="O2692" t="s">
        <v>34</v>
      </c>
      <c r="P2692" t="s">
        <v>34</v>
      </c>
    </row>
    <row r="2693" spans="1:16" x14ac:dyDescent="0.3">
      <c r="A2693">
        <v>42868</v>
      </c>
      <c r="B2693">
        <v>2017</v>
      </c>
      <c r="C2693">
        <v>5</v>
      </c>
      <c r="D2693">
        <v>15</v>
      </c>
      <c r="E2693">
        <v>6.3864580000000002</v>
      </c>
      <c r="F2693">
        <v>8.0968750000000007</v>
      </c>
      <c r="G2693">
        <v>7.0906250000000002</v>
      </c>
      <c r="H2693">
        <v>7.1520830000000002</v>
      </c>
      <c r="I2693">
        <v>8.3062500000000004</v>
      </c>
      <c r="J2693">
        <v>9.4468750000000004</v>
      </c>
      <c r="K2693" t="s">
        <v>34</v>
      </c>
      <c r="L2693" t="s">
        <v>34</v>
      </c>
      <c r="M2693" t="s">
        <v>34</v>
      </c>
      <c r="N2693" t="s">
        <v>34</v>
      </c>
      <c r="O2693" t="s">
        <v>34</v>
      </c>
      <c r="P2693" t="s">
        <v>34</v>
      </c>
    </row>
    <row r="2694" spans="1:16" x14ac:dyDescent="0.3">
      <c r="A2694">
        <v>42869</v>
      </c>
      <c r="B2694">
        <v>2017</v>
      </c>
      <c r="C2694">
        <v>5</v>
      </c>
      <c r="D2694">
        <v>16</v>
      </c>
      <c r="E2694">
        <v>6.0586960000000003</v>
      </c>
      <c r="F2694">
        <v>8.3249999999999993</v>
      </c>
      <c r="G2694">
        <v>6.8833330000000004</v>
      </c>
      <c r="H2694">
        <v>7.1927079999999997</v>
      </c>
      <c r="I2694">
        <v>7.96875</v>
      </c>
      <c r="J2694">
        <v>9.5625</v>
      </c>
      <c r="K2694" t="s">
        <v>34</v>
      </c>
      <c r="L2694" t="s">
        <v>34</v>
      </c>
      <c r="M2694" t="s">
        <v>34</v>
      </c>
      <c r="N2694" t="s">
        <v>34</v>
      </c>
      <c r="O2694" t="s">
        <v>34</v>
      </c>
      <c r="P2694" t="s">
        <v>34</v>
      </c>
    </row>
    <row r="2695" spans="1:16" x14ac:dyDescent="0.3">
      <c r="A2695">
        <v>42870</v>
      </c>
      <c r="B2695">
        <v>2017</v>
      </c>
      <c r="C2695">
        <v>5</v>
      </c>
      <c r="D2695">
        <v>17</v>
      </c>
      <c r="E2695">
        <v>5.7239579999999997</v>
      </c>
      <c r="F2695">
        <v>8.15</v>
      </c>
      <c r="G2695">
        <v>6.4312500000000004</v>
      </c>
      <c r="H2695">
        <v>7.2135420000000003</v>
      </c>
      <c r="I2695">
        <v>7.7364579999999998</v>
      </c>
      <c r="J2695">
        <v>8.7718749999999996</v>
      </c>
      <c r="K2695" t="s">
        <v>34</v>
      </c>
      <c r="L2695" t="s">
        <v>34</v>
      </c>
      <c r="M2695" t="s">
        <v>34</v>
      </c>
      <c r="N2695" t="s">
        <v>34</v>
      </c>
      <c r="O2695" t="s">
        <v>34</v>
      </c>
      <c r="P2695" t="s">
        <v>34</v>
      </c>
    </row>
    <row r="2696" spans="1:16" x14ac:dyDescent="0.3">
      <c r="A2696">
        <v>42871</v>
      </c>
      <c r="B2696">
        <v>2017</v>
      </c>
      <c r="C2696">
        <v>5</v>
      </c>
      <c r="D2696">
        <v>18</v>
      </c>
      <c r="E2696">
        <v>6.4579550000000001</v>
      </c>
      <c r="F2696">
        <v>8.1593750000000007</v>
      </c>
      <c r="G2696">
        <v>7.3156249999999998</v>
      </c>
      <c r="H2696">
        <v>7.2385419999999998</v>
      </c>
      <c r="I2696">
        <v>8.484375</v>
      </c>
      <c r="J2696">
        <v>9.4562500000000007</v>
      </c>
      <c r="K2696" t="s">
        <v>34</v>
      </c>
      <c r="L2696" t="s">
        <v>34</v>
      </c>
      <c r="M2696" t="s">
        <v>34</v>
      </c>
      <c r="N2696" t="s">
        <v>34</v>
      </c>
      <c r="O2696" t="s">
        <v>34</v>
      </c>
      <c r="P2696" t="s">
        <v>34</v>
      </c>
    </row>
    <row r="2697" spans="1:16" x14ac:dyDescent="0.3">
      <c r="A2697">
        <v>42872</v>
      </c>
      <c r="B2697">
        <v>2017</v>
      </c>
      <c r="C2697">
        <v>5</v>
      </c>
      <c r="D2697">
        <v>19</v>
      </c>
      <c r="E2697">
        <v>7.1760419999999998</v>
      </c>
      <c r="F2697">
        <v>8.2833330000000007</v>
      </c>
      <c r="G2697">
        <v>8.0916669999999993</v>
      </c>
      <c r="H2697">
        <v>7.3080809999999996</v>
      </c>
      <c r="I2697">
        <v>8.9635420000000003</v>
      </c>
      <c r="J2697">
        <v>10.572917</v>
      </c>
      <c r="K2697" t="s">
        <v>34</v>
      </c>
      <c r="L2697" t="s">
        <v>34</v>
      </c>
      <c r="M2697" t="s">
        <v>34</v>
      </c>
      <c r="N2697" t="s">
        <v>34</v>
      </c>
      <c r="O2697" t="s">
        <v>34</v>
      </c>
      <c r="P2697" t="s">
        <v>34</v>
      </c>
    </row>
    <row r="2698" spans="1:16" x14ac:dyDescent="0.3">
      <c r="A2698">
        <v>42873</v>
      </c>
      <c r="B2698">
        <v>2017</v>
      </c>
      <c r="C2698">
        <v>5</v>
      </c>
      <c r="D2698">
        <v>20</v>
      </c>
      <c r="E2698">
        <v>7.5093750000000004</v>
      </c>
      <c r="F2698">
        <v>8.1791669999999996</v>
      </c>
      <c r="G2698">
        <v>8.6343750000000004</v>
      </c>
      <c r="H2698">
        <v>7.3104170000000002</v>
      </c>
      <c r="I2698">
        <v>9.2260419999999996</v>
      </c>
      <c r="J2698">
        <v>10.928125</v>
      </c>
      <c r="K2698" t="s">
        <v>34</v>
      </c>
      <c r="L2698" t="s">
        <v>34</v>
      </c>
      <c r="M2698" t="s">
        <v>34</v>
      </c>
      <c r="N2698" t="s">
        <v>34</v>
      </c>
      <c r="O2698" t="s">
        <v>34</v>
      </c>
      <c r="P2698" t="s">
        <v>34</v>
      </c>
    </row>
    <row r="2699" spans="1:16" x14ac:dyDescent="0.3">
      <c r="A2699">
        <v>42874</v>
      </c>
      <c r="B2699">
        <v>2017</v>
      </c>
      <c r="C2699">
        <v>5</v>
      </c>
      <c r="D2699">
        <v>21</v>
      </c>
      <c r="E2699">
        <v>7.6608700000000001</v>
      </c>
      <c r="F2699">
        <v>8.688542</v>
      </c>
      <c r="G2699">
        <v>8.9729170000000007</v>
      </c>
      <c r="H2699">
        <v>7.3468749999999998</v>
      </c>
      <c r="I2699">
        <v>9.4166670000000003</v>
      </c>
      <c r="J2699">
        <v>11.259375</v>
      </c>
      <c r="K2699" t="s">
        <v>34</v>
      </c>
      <c r="L2699" t="s">
        <v>34</v>
      </c>
      <c r="M2699" t="s">
        <v>34</v>
      </c>
      <c r="N2699" t="s">
        <v>34</v>
      </c>
      <c r="O2699" t="s">
        <v>34</v>
      </c>
      <c r="P2699" t="s">
        <v>34</v>
      </c>
    </row>
    <row r="2700" spans="1:16" x14ac:dyDescent="0.3">
      <c r="A2700">
        <v>42875</v>
      </c>
      <c r="B2700">
        <v>2017</v>
      </c>
      <c r="C2700">
        <v>5</v>
      </c>
      <c r="D2700">
        <v>22</v>
      </c>
      <c r="E2700">
        <v>8.0229169999999996</v>
      </c>
      <c r="F2700">
        <v>8.9343749999999993</v>
      </c>
      <c r="G2700">
        <v>9.5385419999999996</v>
      </c>
      <c r="H2700">
        <v>7.375</v>
      </c>
      <c r="I2700">
        <v>9.75</v>
      </c>
      <c r="J2700">
        <v>11.890625</v>
      </c>
      <c r="K2700" t="s">
        <v>34</v>
      </c>
      <c r="L2700" t="s">
        <v>34</v>
      </c>
      <c r="M2700" t="s">
        <v>34</v>
      </c>
      <c r="N2700" t="s">
        <v>34</v>
      </c>
      <c r="O2700" t="s">
        <v>34</v>
      </c>
      <c r="P2700" t="s">
        <v>34</v>
      </c>
    </row>
    <row r="2701" spans="1:16" x14ac:dyDescent="0.3">
      <c r="A2701">
        <v>42876</v>
      </c>
      <c r="B2701">
        <v>2017</v>
      </c>
      <c r="C2701">
        <v>5</v>
      </c>
      <c r="D2701">
        <v>23</v>
      </c>
      <c r="E2701">
        <v>8.2423909999999996</v>
      </c>
      <c r="F2701">
        <v>8.9572920000000007</v>
      </c>
      <c r="G2701">
        <v>9.967708</v>
      </c>
      <c r="H2701">
        <v>7.3927079999999998</v>
      </c>
      <c r="I2701">
        <v>9.9104170000000007</v>
      </c>
      <c r="J2701">
        <v>12.132292</v>
      </c>
      <c r="K2701" t="s">
        <v>34</v>
      </c>
      <c r="L2701" t="s">
        <v>34</v>
      </c>
      <c r="M2701" t="s">
        <v>34</v>
      </c>
      <c r="N2701" t="s">
        <v>34</v>
      </c>
      <c r="O2701" t="s">
        <v>34</v>
      </c>
      <c r="P2701" t="s">
        <v>34</v>
      </c>
    </row>
    <row r="2702" spans="1:16" x14ac:dyDescent="0.3">
      <c r="A2702">
        <v>42877</v>
      </c>
      <c r="B2702">
        <v>2017</v>
      </c>
      <c r="C2702">
        <v>5</v>
      </c>
      <c r="D2702">
        <v>24</v>
      </c>
      <c r="E2702">
        <v>7.7947920000000002</v>
      </c>
      <c r="F2702">
        <v>8.5906249999999993</v>
      </c>
      <c r="G2702">
        <v>9.141667</v>
      </c>
      <c r="H2702">
        <v>7.4270829999999997</v>
      </c>
      <c r="I2702">
        <v>9.5812500000000007</v>
      </c>
      <c r="J2702">
        <v>11.754167000000001</v>
      </c>
      <c r="K2702" t="s">
        <v>34</v>
      </c>
      <c r="L2702" t="s">
        <v>34</v>
      </c>
      <c r="M2702" t="s">
        <v>34</v>
      </c>
      <c r="N2702" t="s">
        <v>34</v>
      </c>
      <c r="O2702" t="s">
        <v>34</v>
      </c>
      <c r="P2702" t="s">
        <v>34</v>
      </c>
    </row>
    <row r="2703" spans="1:16" x14ac:dyDescent="0.3">
      <c r="A2703">
        <v>42878</v>
      </c>
      <c r="B2703">
        <v>2017</v>
      </c>
      <c r="C2703">
        <v>5</v>
      </c>
      <c r="D2703">
        <v>25</v>
      </c>
      <c r="E2703">
        <v>7.4086959999999999</v>
      </c>
      <c r="F2703">
        <v>9.0802080000000007</v>
      </c>
      <c r="G2703">
        <v>8.608333</v>
      </c>
      <c r="H2703">
        <v>7.4484539999999999</v>
      </c>
      <c r="I2703">
        <v>9.2989580000000007</v>
      </c>
      <c r="J2703">
        <v>11.047917</v>
      </c>
      <c r="K2703" t="s">
        <v>34</v>
      </c>
      <c r="L2703" t="s">
        <v>34</v>
      </c>
      <c r="M2703" t="s">
        <v>34</v>
      </c>
      <c r="N2703" t="s">
        <v>34</v>
      </c>
      <c r="O2703" t="s">
        <v>34</v>
      </c>
      <c r="P2703" t="s">
        <v>34</v>
      </c>
    </row>
    <row r="2704" spans="1:16" x14ac:dyDescent="0.3">
      <c r="A2704">
        <v>42879</v>
      </c>
      <c r="B2704">
        <v>2017</v>
      </c>
      <c r="C2704">
        <v>5</v>
      </c>
      <c r="D2704">
        <v>26</v>
      </c>
      <c r="E2704">
        <v>7.7652169999999998</v>
      </c>
      <c r="F2704">
        <v>9.6125000000000007</v>
      </c>
      <c r="G2704">
        <v>9.1604170000000007</v>
      </c>
      <c r="H2704">
        <v>7.4865979999999999</v>
      </c>
      <c r="I2704">
        <v>9.7385420000000007</v>
      </c>
      <c r="J2704">
        <v>11.519792000000001</v>
      </c>
      <c r="K2704" t="s">
        <v>34</v>
      </c>
      <c r="L2704" t="s">
        <v>34</v>
      </c>
      <c r="M2704" t="s">
        <v>34</v>
      </c>
      <c r="N2704" t="s">
        <v>34</v>
      </c>
      <c r="O2704" t="s">
        <v>34</v>
      </c>
      <c r="P2704" t="s">
        <v>34</v>
      </c>
    </row>
    <row r="2705" spans="1:16" x14ac:dyDescent="0.3">
      <c r="A2705">
        <v>42880</v>
      </c>
      <c r="B2705">
        <v>2017</v>
      </c>
      <c r="C2705">
        <v>5</v>
      </c>
      <c r="D2705">
        <v>27</v>
      </c>
      <c r="E2705">
        <v>8.3195650000000008</v>
      </c>
      <c r="F2705">
        <v>9.717708</v>
      </c>
      <c r="G2705">
        <v>9.9802079999999993</v>
      </c>
      <c r="H2705">
        <v>7.5104170000000003</v>
      </c>
      <c r="I2705">
        <v>10.103125</v>
      </c>
      <c r="J2705">
        <v>12.235417</v>
      </c>
      <c r="K2705" t="s">
        <v>34</v>
      </c>
      <c r="L2705" t="s">
        <v>34</v>
      </c>
      <c r="M2705" t="s">
        <v>34</v>
      </c>
      <c r="N2705" t="s">
        <v>34</v>
      </c>
      <c r="O2705" t="s">
        <v>34</v>
      </c>
      <c r="P2705" t="s">
        <v>34</v>
      </c>
    </row>
    <row r="2706" spans="1:16" x14ac:dyDescent="0.3">
      <c r="A2706">
        <v>42881</v>
      </c>
      <c r="B2706">
        <v>2017</v>
      </c>
      <c r="C2706">
        <v>5</v>
      </c>
      <c r="D2706">
        <v>28</v>
      </c>
      <c r="E2706">
        <v>8.9397730000000006</v>
      </c>
      <c r="F2706">
        <v>9.8989580000000004</v>
      </c>
      <c r="G2706">
        <v>10.609375</v>
      </c>
      <c r="H2706">
        <v>7.5562500000000004</v>
      </c>
      <c r="I2706">
        <v>10.438542</v>
      </c>
      <c r="J2706">
        <v>12.442708</v>
      </c>
      <c r="K2706" t="s">
        <v>34</v>
      </c>
      <c r="L2706" t="s">
        <v>34</v>
      </c>
      <c r="M2706" t="s">
        <v>34</v>
      </c>
      <c r="N2706" t="s">
        <v>34</v>
      </c>
      <c r="O2706" t="s">
        <v>34</v>
      </c>
      <c r="P2706" t="s">
        <v>34</v>
      </c>
    </row>
    <row r="2707" spans="1:16" x14ac:dyDescent="0.3">
      <c r="A2707">
        <v>42882</v>
      </c>
      <c r="B2707">
        <v>2017</v>
      </c>
      <c r="C2707">
        <v>5</v>
      </c>
      <c r="D2707">
        <v>29</v>
      </c>
      <c r="E2707">
        <v>9.1687499999999993</v>
      </c>
      <c r="F2707">
        <v>9.90625</v>
      </c>
      <c r="G2707">
        <v>11.1</v>
      </c>
      <c r="H2707">
        <v>7.6010419999999996</v>
      </c>
      <c r="I2707">
        <v>10.661458</v>
      </c>
      <c r="J2707">
        <v>12.461458</v>
      </c>
      <c r="K2707" t="s">
        <v>34</v>
      </c>
      <c r="L2707" t="s">
        <v>34</v>
      </c>
      <c r="M2707" t="s">
        <v>34</v>
      </c>
      <c r="N2707" t="s">
        <v>34</v>
      </c>
      <c r="O2707" t="s">
        <v>34</v>
      </c>
      <c r="P2707" t="s">
        <v>34</v>
      </c>
    </row>
    <row r="2708" spans="1:16" x14ac:dyDescent="0.3">
      <c r="A2708">
        <v>42883</v>
      </c>
      <c r="B2708">
        <v>2017</v>
      </c>
      <c r="C2708">
        <v>5</v>
      </c>
      <c r="D2708">
        <v>30</v>
      </c>
      <c r="E2708">
        <v>8.6717390000000005</v>
      </c>
      <c r="F2708">
        <v>9.7473679999999998</v>
      </c>
      <c r="G2708">
        <v>10.393750000000001</v>
      </c>
      <c r="H2708">
        <v>7.5541669999999996</v>
      </c>
      <c r="I2708">
        <v>9.7135420000000003</v>
      </c>
      <c r="J2708">
        <v>11.903124999999999</v>
      </c>
      <c r="K2708" t="s">
        <v>34</v>
      </c>
      <c r="L2708" t="s">
        <v>34</v>
      </c>
      <c r="M2708" t="s">
        <v>34</v>
      </c>
      <c r="N2708" t="s">
        <v>34</v>
      </c>
      <c r="O2708" t="s">
        <v>34</v>
      </c>
      <c r="P2708" t="s">
        <v>34</v>
      </c>
    </row>
    <row r="2709" spans="1:16" x14ac:dyDescent="0.3">
      <c r="A2709">
        <v>42884</v>
      </c>
      <c r="B2709">
        <v>2017</v>
      </c>
      <c r="C2709">
        <v>5</v>
      </c>
      <c r="D2709">
        <v>31</v>
      </c>
      <c r="E2709">
        <v>8.7352270000000001</v>
      </c>
      <c r="F2709">
        <v>9.829167</v>
      </c>
      <c r="G2709">
        <v>10.259375</v>
      </c>
      <c r="H2709">
        <v>7.577083</v>
      </c>
      <c r="I2709">
        <v>10.179167</v>
      </c>
      <c r="J2709">
        <v>11.480207999999999</v>
      </c>
      <c r="K2709" t="s">
        <v>34</v>
      </c>
      <c r="L2709" t="s">
        <v>34</v>
      </c>
      <c r="M2709" t="s">
        <v>34</v>
      </c>
      <c r="N2709" t="s">
        <v>34</v>
      </c>
      <c r="O2709" t="s">
        <v>34</v>
      </c>
      <c r="P2709" t="s">
        <v>34</v>
      </c>
    </row>
    <row r="2710" spans="1:16" x14ac:dyDescent="0.3">
      <c r="A2710">
        <v>42885</v>
      </c>
      <c r="B2710">
        <v>2017</v>
      </c>
      <c r="C2710">
        <v>6</v>
      </c>
      <c r="D2710">
        <v>1</v>
      </c>
      <c r="E2710">
        <v>8.9312500000000004</v>
      </c>
      <c r="F2710">
        <v>10.050000000000001</v>
      </c>
      <c r="G2710">
        <v>10.595833000000001</v>
      </c>
      <c r="H2710">
        <v>7.5989579999999997</v>
      </c>
      <c r="I2710">
        <v>10.302083</v>
      </c>
      <c r="J2710">
        <v>12.336458</v>
      </c>
      <c r="K2710" t="s">
        <v>34</v>
      </c>
      <c r="L2710" t="s">
        <v>34</v>
      </c>
      <c r="M2710" t="s">
        <v>34</v>
      </c>
      <c r="N2710" t="s">
        <v>34</v>
      </c>
      <c r="O2710" t="s">
        <v>34</v>
      </c>
      <c r="P2710" t="s">
        <v>34</v>
      </c>
    </row>
    <row r="2711" spans="1:16" x14ac:dyDescent="0.3">
      <c r="A2711">
        <v>42886</v>
      </c>
      <c r="B2711">
        <v>2017</v>
      </c>
      <c r="C2711">
        <v>6</v>
      </c>
      <c r="D2711">
        <v>2</v>
      </c>
      <c r="E2711">
        <v>9.2847829999999991</v>
      </c>
      <c r="F2711">
        <v>10.40625</v>
      </c>
      <c r="G2711">
        <v>10.93913</v>
      </c>
      <c r="H2711">
        <v>7.6635419999999996</v>
      </c>
      <c r="I2711">
        <v>10.739583</v>
      </c>
      <c r="J2711">
        <v>12.546875</v>
      </c>
      <c r="K2711" t="s">
        <v>34</v>
      </c>
      <c r="L2711" t="s">
        <v>34</v>
      </c>
      <c r="M2711" t="s">
        <v>34</v>
      </c>
      <c r="N2711" t="s">
        <v>34</v>
      </c>
      <c r="O2711" t="s">
        <v>34</v>
      </c>
      <c r="P2711" t="s">
        <v>34</v>
      </c>
    </row>
    <row r="2712" spans="1:16" x14ac:dyDescent="0.3">
      <c r="A2712">
        <v>42887</v>
      </c>
      <c r="B2712">
        <v>2017</v>
      </c>
      <c r="C2712">
        <v>6</v>
      </c>
      <c r="D2712">
        <v>3</v>
      </c>
      <c r="E2712">
        <v>9.530208</v>
      </c>
      <c r="F2712">
        <v>10.589582999999999</v>
      </c>
      <c r="G2712">
        <v>11.178125</v>
      </c>
      <c r="H2712">
        <v>7.6593749999999998</v>
      </c>
      <c r="I2712">
        <v>10.309374999999999</v>
      </c>
      <c r="J2712">
        <v>12.358333</v>
      </c>
      <c r="K2712" t="s">
        <v>34</v>
      </c>
      <c r="L2712" t="s">
        <v>34</v>
      </c>
      <c r="M2712" t="s">
        <v>34</v>
      </c>
      <c r="N2712" t="s">
        <v>34</v>
      </c>
      <c r="O2712" t="s">
        <v>34</v>
      </c>
      <c r="P2712" t="s">
        <v>34</v>
      </c>
    </row>
    <row r="2713" spans="1:16" x14ac:dyDescent="0.3">
      <c r="A2713">
        <v>42888</v>
      </c>
      <c r="B2713">
        <v>2017</v>
      </c>
      <c r="C2713">
        <v>6</v>
      </c>
      <c r="D2713">
        <v>4</v>
      </c>
      <c r="E2713">
        <v>9.2583330000000004</v>
      </c>
      <c r="F2713">
        <v>10.574999999999999</v>
      </c>
      <c r="G2713">
        <v>10.50625</v>
      </c>
      <c r="H2713">
        <v>7.6447919999999998</v>
      </c>
      <c r="I2713">
        <v>10.386457999999999</v>
      </c>
      <c r="J2713">
        <v>11.716666999999999</v>
      </c>
      <c r="K2713" t="s">
        <v>34</v>
      </c>
      <c r="L2713" t="s">
        <v>34</v>
      </c>
      <c r="M2713" t="s">
        <v>34</v>
      </c>
      <c r="N2713" t="s">
        <v>34</v>
      </c>
      <c r="O2713" t="s">
        <v>34</v>
      </c>
      <c r="P2713" t="s">
        <v>34</v>
      </c>
    </row>
    <row r="2714" spans="1:16" x14ac:dyDescent="0.3">
      <c r="A2714">
        <v>42889</v>
      </c>
      <c r="B2714">
        <v>2017</v>
      </c>
      <c r="C2714">
        <v>6</v>
      </c>
      <c r="D2714">
        <v>5</v>
      </c>
      <c r="E2714">
        <v>8.8695649999999997</v>
      </c>
      <c r="F2714">
        <v>10.7</v>
      </c>
      <c r="G2714">
        <v>9.9250000000000007</v>
      </c>
      <c r="H2714">
        <v>7.6804119999999996</v>
      </c>
      <c r="I2714">
        <v>10.433332999999999</v>
      </c>
      <c r="J2714">
        <v>12.141667</v>
      </c>
      <c r="K2714" t="s">
        <v>34</v>
      </c>
      <c r="L2714" t="s">
        <v>34</v>
      </c>
      <c r="M2714" t="s">
        <v>34</v>
      </c>
      <c r="N2714" t="s">
        <v>34</v>
      </c>
      <c r="O2714" t="s">
        <v>34</v>
      </c>
      <c r="P2714" t="s">
        <v>34</v>
      </c>
    </row>
    <row r="2715" spans="1:16" x14ac:dyDescent="0.3">
      <c r="A2715">
        <v>42890</v>
      </c>
      <c r="B2715">
        <v>2017</v>
      </c>
      <c r="C2715">
        <v>6</v>
      </c>
      <c r="D2715">
        <v>6</v>
      </c>
      <c r="E2715">
        <v>9.7704550000000001</v>
      </c>
      <c r="F2715">
        <v>10.569792</v>
      </c>
      <c r="G2715">
        <v>11.319792</v>
      </c>
      <c r="H2715">
        <v>7.765625</v>
      </c>
      <c r="I2715">
        <v>11.026042</v>
      </c>
      <c r="J2715">
        <v>13.136457999999999</v>
      </c>
      <c r="K2715" t="s">
        <v>34</v>
      </c>
      <c r="L2715" t="s">
        <v>34</v>
      </c>
      <c r="M2715" t="s">
        <v>34</v>
      </c>
      <c r="N2715" t="s">
        <v>34</v>
      </c>
      <c r="O2715" t="s">
        <v>34</v>
      </c>
      <c r="P2715" t="s">
        <v>34</v>
      </c>
    </row>
    <row r="2716" spans="1:16" x14ac:dyDescent="0.3">
      <c r="A2716">
        <v>42891</v>
      </c>
      <c r="B2716">
        <v>2017</v>
      </c>
      <c r="C2716">
        <v>6</v>
      </c>
      <c r="D2716">
        <v>7</v>
      </c>
      <c r="E2716">
        <v>9.8363639999999997</v>
      </c>
      <c r="F2716">
        <v>10.777082999999999</v>
      </c>
      <c r="G2716">
        <v>11.778124999999999</v>
      </c>
      <c r="H2716">
        <v>7.7229169999999998</v>
      </c>
      <c r="I2716">
        <v>10.752083000000001</v>
      </c>
      <c r="J2716">
        <v>13.285417000000001</v>
      </c>
      <c r="K2716" t="s">
        <v>34</v>
      </c>
      <c r="L2716" t="s">
        <v>34</v>
      </c>
      <c r="M2716" t="s">
        <v>34</v>
      </c>
      <c r="N2716" t="s">
        <v>34</v>
      </c>
      <c r="O2716" t="s">
        <v>34</v>
      </c>
      <c r="P2716" t="s">
        <v>34</v>
      </c>
    </row>
    <row r="2717" spans="1:16" x14ac:dyDescent="0.3">
      <c r="A2717">
        <v>42892</v>
      </c>
      <c r="B2717">
        <v>2017</v>
      </c>
      <c r="C2717">
        <v>6</v>
      </c>
      <c r="D2717">
        <v>8</v>
      </c>
      <c r="E2717">
        <v>9.586957</v>
      </c>
      <c r="F2717">
        <v>10.828125</v>
      </c>
      <c r="G2717">
        <v>11.358333</v>
      </c>
      <c r="H2717">
        <v>7.6875</v>
      </c>
      <c r="I2717">
        <v>10.335417</v>
      </c>
      <c r="J2717">
        <v>12.304167</v>
      </c>
      <c r="K2717" t="s">
        <v>34</v>
      </c>
      <c r="L2717" t="s">
        <v>34</v>
      </c>
      <c r="M2717" t="s">
        <v>34</v>
      </c>
      <c r="N2717" t="s">
        <v>34</v>
      </c>
      <c r="O2717" t="s">
        <v>34</v>
      </c>
      <c r="P2717" t="s">
        <v>34</v>
      </c>
    </row>
    <row r="2718" spans="1:16" x14ac:dyDescent="0.3">
      <c r="A2718">
        <v>42893</v>
      </c>
      <c r="B2718">
        <v>2017</v>
      </c>
      <c r="C2718">
        <v>6</v>
      </c>
      <c r="D2718">
        <v>9</v>
      </c>
      <c r="E2718">
        <v>8.5358699999999992</v>
      </c>
      <c r="F2718">
        <v>10.533333000000001</v>
      </c>
      <c r="G2718">
        <v>9.891667</v>
      </c>
      <c r="H2718">
        <v>7.6604169999999998</v>
      </c>
      <c r="I2718">
        <v>9.8489579999999997</v>
      </c>
      <c r="J2718">
        <v>11.460417</v>
      </c>
      <c r="K2718" t="s">
        <v>34</v>
      </c>
      <c r="L2718" t="s">
        <v>34</v>
      </c>
      <c r="M2718" t="s">
        <v>34</v>
      </c>
      <c r="N2718" t="s">
        <v>34</v>
      </c>
      <c r="O2718" t="s">
        <v>34</v>
      </c>
      <c r="P2718" t="s">
        <v>34</v>
      </c>
    </row>
    <row r="2719" spans="1:16" x14ac:dyDescent="0.3">
      <c r="A2719">
        <v>42894</v>
      </c>
      <c r="B2719">
        <v>2017</v>
      </c>
      <c r="C2719">
        <v>6</v>
      </c>
      <c r="D2719">
        <v>10</v>
      </c>
      <c r="E2719">
        <v>7.95</v>
      </c>
      <c r="F2719">
        <v>10.378125000000001</v>
      </c>
      <c r="G2719">
        <v>9.0958330000000007</v>
      </c>
      <c r="H2719">
        <v>7.6453610000000003</v>
      </c>
      <c r="I2719">
        <v>9.545833</v>
      </c>
      <c r="J2719">
        <v>10.988542000000001</v>
      </c>
      <c r="K2719" t="s">
        <v>34</v>
      </c>
      <c r="L2719" t="s">
        <v>34</v>
      </c>
      <c r="M2719" t="s">
        <v>34</v>
      </c>
      <c r="N2719" t="s">
        <v>34</v>
      </c>
      <c r="O2719" t="s">
        <v>34</v>
      </c>
      <c r="P2719" t="s">
        <v>34</v>
      </c>
    </row>
    <row r="2720" spans="1:16" x14ac:dyDescent="0.3">
      <c r="A2720">
        <v>42895</v>
      </c>
      <c r="B2720">
        <v>2017</v>
      </c>
      <c r="C2720">
        <v>6</v>
      </c>
      <c r="D2720">
        <v>11</v>
      </c>
      <c r="E2720">
        <v>7.5208329999999997</v>
      </c>
      <c r="F2720">
        <v>10.447917</v>
      </c>
      <c r="G2720">
        <v>8.7218750000000007</v>
      </c>
      <c r="H2720">
        <v>7.6375000000000002</v>
      </c>
      <c r="I2720">
        <v>9.453125</v>
      </c>
      <c r="J2720">
        <v>10.813542</v>
      </c>
      <c r="K2720" t="s">
        <v>34</v>
      </c>
      <c r="L2720" t="s">
        <v>34</v>
      </c>
      <c r="M2720" t="s">
        <v>34</v>
      </c>
      <c r="N2720" t="s">
        <v>34</v>
      </c>
      <c r="O2720" t="s">
        <v>34</v>
      </c>
      <c r="P2720" t="s">
        <v>34</v>
      </c>
    </row>
    <row r="2721" spans="1:16" x14ac:dyDescent="0.3">
      <c r="A2721">
        <v>42896</v>
      </c>
      <c r="B2721">
        <v>2017</v>
      </c>
      <c r="C2721">
        <v>6</v>
      </c>
      <c r="D2721">
        <v>12</v>
      </c>
      <c r="E2721">
        <v>7.7534090000000004</v>
      </c>
      <c r="F2721">
        <v>10.367708</v>
      </c>
      <c r="G2721">
        <v>9.0864580000000004</v>
      </c>
      <c r="H2721">
        <v>7.6062500000000002</v>
      </c>
      <c r="I2721">
        <v>9.3166670000000007</v>
      </c>
      <c r="J2721">
        <v>10.913542</v>
      </c>
      <c r="K2721" t="s">
        <v>34</v>
      </c>
      <c r="L2721" t="s">
        <v>34</v>
      </c>
      <c r="M2721" t="s">
        <v>34</v>
      </c>
      <c r="N2721" t="s">
        <v>34</v>
      </c>
      <c r="O2721" t="s">
        <v>34</v>
      </c>
      <c r="P2721" t="s">
        <v>34</v>
      </c>
    </row>
    <row r="2722" spans="1:16" x14ac:dyDescent="0.3">
      <c r="A2722">
        <v>42897</v>
      </c>
      <c r="B2722">
        <v>2017</v>
      </c>
      <c r="C2722">
        <v>6</v>
      </c>
      <c r="D2722">
        <v>13</v>
      </c>
      <c r="E2722">
        <v>7.7260869999999997</v>
      </c>
      <c r="F2722">
        <v>10.157292</v>
      </c>
      <c r="G2722">
        <v>8.9031249999999993</v>
      </c>
      <c r="H2722">
        <v>7.6371130000000003</v>
      </c>
      <c r="I2722">
        <v>9.3364580000000004</v>
      </c>
      <c r="J2722">
        <v>10.672917</v>
      </c>
      <c r="K2722" t="s">
        <v>34</v>
      </c>
      <c r="L2722" t="s">
        <v>34</v>
      </c>
      <c r="M2722" t="s">
        <v>34</v>
      </c>
      <c r="N2722" t="s">
        <v>34</v>
      </c>
      <c r="O2722" t="s">
        <v>34</v>
      </c>
      <c r="P2722" t="s">
        <v>34</v>
      </c>
    </row>
    <row r="2723" spans="1:16" x14ac:dyDescent="0.3">
      <c r="A2723">
        <v>42898</v>
      </c>
      <c r="B2723">
        <v>2017</v>
      </c>
      <c r="C2723">
        <v>6</v>
      </c>
      <c r="D2723">
        <v>14</v>
      </c>
      <c r="E2723">
        <v>7.8375000000000004</v>
      </c>
      <c r="F2723">
        <v>10.18125</v>
      </c>
      <c r="G2723">
        <v>9.1343750000000004</v>
      </c>
      <c r="H2723">
        <v>7.6614579999999997</v>
      </c>
      <c r="I2723">
        <v>9.4604169999999996</v>
      </c>
      <c r="J2723">
        <v>10.893750000000001</v>
      </c>
      <c r="K2723" t="s">
        <v>34</v>
      </c>
      <c r="L2723" t="s">
        <v>34</v>
      </c>
      <c r="M2723" t="s">
        <v>34</v>
      </c>
      <c r="N2723" t="s">
        <v>34</v>
      </c>
      <c r="O2723" t="s">
        <v>34</v>
      </c>
      <c r="P2723" t="s">
        <v>34</v>
      </c>
    </row>
    <row r="2724" spans="1:16" x14ac:dyDescent="0.3">
      <c r="A2724">
        <v>42899</v>
      </c>
      <c r="B2724">
        <v>2017</v>
      </c>
      <c r="C2724">
        <v>6</v>
      </c>
      <c r="D2724">
        <v>15</v>
      </c>
      <c r="E2724">
        <v>8.3217390000000009</v>
      </c>
      <c r="F2724">
        <v>10.010417</v>
      </c>
      <c r="G2724">
        <v>9.547917</v>
      </c>
      <c r="H2724">
        <v>7.6312499999999996</v>
      </c>
      <c r="I2724">
        <v>9.266667</v>
      </c>
      <c r="J2724">
        <v>11.017708000000001</v>
      </c>
      <c r="K2724" t="s">
        <v>34</v>
      </c>
      <c r="L2724" t="s">
        <v>34</v>
      </c>
      <c r="M2724" t="s">
        <v>34</v>
      </c>
      <c r="N2724" t="s">
        <v>34</v>
      </c>
      <c r="O2724" t="s">
        <v>34</v>
      </c>
      <c r="P2724" t="s">
        <v>34</v>
      </c>
    </row>
    <row r="2725" spans="1:16" x14ac:dyDescent="0.3">
      <c r="A2725">
        <v>42900</v>
      </c>
      <c r="B2725">
        <v>2017</v>
      </c>
      <c r="C2725">
        <v>6</v>
      </c>
      <c r="D2725">
        <v>16</v>
      </c>
      <c r="E2725">
        <v>8.6978259999999992</v>
      </c>
      <c r="F2725">
        <v>10.139583</v>
      </c>
      <c r="G2725">
        <v>9.8697920000000003</v>
      </c>
      <c r="H2725">
        <v>7.6906249999999998</v>
      </c>
      <c r="I2725">
        <v>9.7114580000000004</v>
      </c>
      <c r="J2725">
        <v>10.915625</v>
      </c>
      <c r="K2725" t="s">
        <v>34</v>
      </c>
      <c r="L2725" t="s">
        <v>34</v>
      </c>
      <c r="M2725" t="s">
        <v>34</v>
      </c>
      <c r="N2725" t="s">
        <v>34</v>
      </c>
      <c r="O2725" t="s">
        <v>34</v>
      </c>
      <c r="P2725" t="s">
        <v>34</v>
      </c>
    </row>
    <row r="2726" spans="1:16" x14ac:dyDescent="0.3">
      <c r="A2726">
        <v>42901</v>
      </c>
      <c r="B2726">
        <v>2017</v>
      </c>
      <c r="C2726">
        <v>6</v>
      </c>
      <c r="D2726">
        <v>17</v>
      </c>
      <c r="E2726">
        <v>9.3818180000000009</v>
      </c>
      <c r="F2726">
        <v>10.315625000000001</v>
      </c>
      <c r="G2726">
        <v>10.876042</v>
      </c>
      <c r="H2726">
        <v>7.7708329999999997</v>
      </c>
      <c r="I2726">
        <v>10.755208</v>
      </c>
      <c r="J2726">
        <v>12.481249999999999</v>
      </c>
      <c r="K2726" t="s">
        <v>34</v>
      </c>
      <c r="L2726" t="s">
        <v>34</v>
      </c>
      <c r="M2726" t="s">
        <v>34</v>
      </c>
      <c r="N2726" t="s">
        <v>34</v>
      </c>
      <c r="O2726" t="s">
        <v>34</v>
      </c>
      <c r="P2726" t="s">
        <v>34</v>
      </c>
    </row>
    <row r="2727" spans="1:16" x14ac:dyDescent="0.3">
      <c r="A2727">
        <v>42902</v>
      </c>
      <c r="B2727">
        <v>2017</v>
      </c>
      <c r="C2727">
        <v>6</v>
      </c>
      <c r="D2727">
        <v>18</v>
      </c>
      <c r="E2727">
        <v>10.190217000000001</v>
      </c>
      <c r="F2727">
        <v>10.613542000000001</v>
      </c>
      <c r="G2727">
        <v>11.804167</v>
      </c>
      <c r="H2727">
        <v>7.7895830000000004</v>
      </c>
      <c r="I2727">
        <v>11.233333</v>
      </c>
      <c r="J2727">
        <v>13.939583000000001</v>
      </c>
      <c r="K2727" t="s">
        <v>34</v>
      </c>
      <c r="L2727" t="s">
        <v>34</v>
      </c>
      <c r="M2727" t="s">
        <v>34</v>
      </c>
      <c r="N2727" t="s">
        <v>34</v>
      </c>
      <c r="O2727" t="s">
        <v>34</v>
      </c>
      <c r="P2727" t="s">
        <v>34</v>
      </c>
    </row>
    <row r="2728" spans="1:16" x14ac:dyDescent="0.3">
      <c r="A2728">
        <v>42903</v>
      </c>
      <c r="B2728">
        <v>2017</v>
      </c>
      <c r="C2728">
        <v>6</v>
      </c>
      <c r="D2728">
        <v>19</v>
      </c>
      <c r="E2728">
        <v>10.910869999999999</v>
      </c>
      <c r="F2728">
        <v>10.946875</v>
      </c>
      <c r="G2728">
        <v>13.057292</v>
      </c>
      <c r="H2728">
        <v>7.8239580000000002</v>
      </c>
      <c r="I2728">
        <v>11.905208</v>
      </c>
      <c r="J2728">
        <v>14.826041999999999</v>
      </c>
      <c r="K2728" t="s">
        <v>34</v>
      </c>
      <c r="L2728" t="s">
        <v>34</v>
      </c>
      <c r="M2728" t="s">
        <v>34</v>
      </c>
      <c r="N2728" t="s">
        <v>34</v>
      </c>
      <c r="O2728" t="s">
        <v>34</v>
      </c>
      <c r="P2728" t="s">
        <v>34</v>
      </c>
    </row>
    <row r="2729" spans="1:16" x14ac:dyDescent="0.3">
      <c r="A2729">
        <v>42904</v>
      </c>
      <c r="B2729">
        <v>2017</v>
      </c>
      <c r="C2729">
        <v>6</v>
      </c>
      <c r="D2729">
        <v>20</v>
      </c>
      <c r="E2729">
        <v>11.266667</v>
      </c>
      <c r="F2729">
        <v>10.9125</v>
      </c>
      <c r="G2729">
        <v>13.45</v>
      </c>
      <c r="H2729">
        <v>7.8208330000000004</v>
      </c>
      <c r="I2729">
        <v>11.832292000000001</v>
      </c>
      <c r="J2729">
        <v>15.226042</v>
      </c>
      <c r="K2729" t="s">
        <v>34</v>
      </c>
      <c r="L2729" t="s">
        <v>34</v>
      </c>
      <c r="M2729" t="s">
        <v>34</v>
      </c>
      <c r="N2729" t="s">
        <v>34</v>
      </c>
      <c r="O2729" t="s">
        <v>34</v>
      </c>
      <c r="P2729" t="s">
        <v>34</v>
      </c>
    </row>
    <row r="2730" spans="1:16" x14ac:dyDescent="0.3">
      <c r="A2730">
        <v>42905</v>
      </c>
      <c r="B2730">
        <v>2017</v>
      </c>
      <c r="C2730">
        <v>6</v>
      </c>
      <c r="D2730">
        <v>21</v>
      </c>
      <c r="E2730">
        <v>11.106249999999999</v>
      </c>
      <c r="F2730">
        <v>11.169791999999999</v>
      </c>
      <c r="G2730">
        <v>13.276042</v>
      </c>
      <c r="H2730">
        <v>7.8395830000000002</v>
      </c>
      <c r="I2730">
        <v>11.688542</v>
      </c>
      <c r="J2730">
        <v>14.820833</v>
      </c>
      <c r="K2730" t="s">
        <v>34</v>
      </c>
      <c r="L2730" t="s">
        <v>34</v>
      </c>
      <c r="M2730" t="s">
        <v>34</v>
      </c>
      <c r="N2730" t="s">
        <v>34</v>
      </c>
      <c r="O2730" t="s">
        <v>34</v>
      </c>
      <c r="P2730" t="s">
        <v>34</v>
      </c>
    </row>
    <row r="2731" spans="1:16" x14ac:dyDescent="0.3">
      <c r="A2731">
        <v>42906</v>
      </c>
      <c r="B2731">
        <v>2017</v>
      </c>
      <c r="C2731">
        <v>6</v>
      </c>
      <c r="D2731">
        <v>22</v>
      </c>
      <c r="E2731">
        <v>10.642391</v>
      </c>
      <c r="F2731">
        <v>11.517708000000001</v>
      </c>
      <c r="G2731">
        <v>12.670833</v>
      </c>
      <c r="H2731">
        <v>7.8406250000000002</v>
      </c>
      <c r="I2731">
        <v>11.432292</v>
      </c>
      <c r="J2731">
        <v>14.571875</v>
      </c>
      <c r="K2731" t="s">
        <v>34</v>
      </c>
      <c r="L2731" t="s">
        <v>34</v>
      </c>
      <c r="M2731" t="s">
        <v>34</v>
      </c>
      <c r="N2731" t="s">
        <v>34</v>
      </c>
      <c r="O2731" t="s">
        <v>34</v>
      </c>
      <c r="P2731" t="s">
        <v>34</v>
      </c>
    </row>
    <row r="2732" spans="1:16" x14ac:dyDescent="0.3">
      <c r="A2732">
        <v>42907</v>
      </c>
      <c r="B2732">
        <v>2017</v>
      </c>
      <c r="C2732">
        <v>6</v>
      </c>
      <c r="D2732">
        <v>23</v>
      </c>
      <c r="E2732">
        <v>10.826136</v>
      </c>
      <c r="F2732">
        <v>11.907292</v>
      </c>
      <c r="G2732">
        <v>13.094792</v>
      </c>
      <c r="H2732">
        <v>7.8510419999999996</v>
      </c>
      <c r="I2732">
        <v>11.628125000000001</v>
      </c>
      <c r="J2732">
        <v>14.96875</v>
      </c>
      <c r="K2732" t="s">
        <v>34</v>
      </c>
      <c r="L2732" t="s">
        <v>34</v>
      </c>
      <c r="M2732" t="s">
        <v>34</v>
      </c>
      <c r="N2732" t="s">
        <v>34</v>
      </c>
      <c r="O2732" t="s">
        <v>34</v>
      </c>
      <c r="P2732" t="s">
        <v>34</v>
      </c>
    </row>
    <row r="2733" spans="1:16" x14ac:dyDescent="0.3">
      <c r="A2733">
        <v>42908</v>
      </c>
      <c r="B2733">
        <v>2017</v>
      </c>
      <c r="C2733">
        <v>6</v>
      </c>
      <c r="D2733">
        <v>24</v>
      </c>
      <c r="E2733">
        <v>11.377273000000001</v>
      </c>
      <c r="F2733">
        <v>12.070833</v>
      </c>
      <c r="G2733">
        <v>13.772917</v>
      </c>
      <c r="H2733">
        <v>7.8677080000000004</v>
      </c>
      <c r="I2733">
        <v>11.981249999999999</v>
      </c>
      <c r="J2733">
        <v>15.580208000000001</v>
      </c>
      <c r="K2733" t="s">
        <v>34</v>
      </c>
      <c r="L2733" t="s">
        <v>34</v>
      </c>
      <c r="M2733" t="s">
        <v>34</v>
      </c>
      <c r="N2733" t="s">
        <v>34</v>
      </c>
      <c r="O2733" t="s">
        <v>34</v>
      </c>
      <c r="P2733" t="s">
        <v>34</v>
      </c>
    </row>
    <row r="2734" spans="1:16" x14ac:dyDescent="0.3">
      <c r="A2734">
        <v>42909</v>
      </c>
      <c r="B2734">
        <v>2017</v>
      </c>
      <c r="C2734">
        <v>6</v>
      </c>
      <c r="D2734">
        <v>25</v>
      </c>
      <c r="E2734">
        <v>11.436458</v>
      </c>
      <c r="F2734">
        <v>12.253125000000001</v>
      </c>
      <c r="G2734">
        <v>14.56875</v>
      </c>
      <c r="H2734">
        <v>7.8958329999999997</v>
      </c>
      <c r="I2734">
        <v>12.221875000000001</v>
      </c>
      <c r="J2734">
        <v>15.947917</v>
      </c>
      <c r="K2734" t="s">
        <v>34</v>
      </c>
      <c r="L2734" t="s">
        <v>34</v>
      </c>
      <c r="M2734" t="s">
        <v>34</v>
      </c>
      <c r="N2734" t="s">
        <v>34</v>
      </c>
      <c r="O2734" t="s">
        <v>34</v>
      </c>
      <c r="P2734" t="s">
        <v>34</v>
      </c>
    </row>
    <row r="2735" spans="1:16" x14ac:dyDescent="0.3">
      <c r="A2735">
        <v>42910</v>
      </c>
      <c r="B2735">
        <v>2017</v>
      </c>
      <c r="C2735">
        <v>6</v>
      </c>
      <c r="D2735">
        <v>26</v>
      </c>
      <c r="E2735">
        <v>11.931521999999999</v>
      </c>
      <c r="F2735">
        <v>11.954167</v>
      </c>
      <c r="G2735">
        <v>15.542707999999999</v>
      </c>
      <c r="H2735">
        <v>7.985417</v>
      </c>
      <c r="I2735">
        <v>12.471875000000001</v>
      </c>
      <c r="J2735">
        <v>15.847917000000001</v>
      </c>
      <c r="K2735" t="s">
        <v>34</v>
      </c>
      <c r="L2735" t="s">
        <v>34</v>
      </c>
      <c r="M2735" t="s">
        <v>34</v>
      </c>
      <c r="N2735" t="s">
        <v>34</v>
      </c>
      <c r="O2735" t="s">
        <v>34</v>
      </c>
      <c r="P2735" t="s">
        <v>34</v>
      </c>
    </row>
    <row r="2736" spans="1:16" x14ac:dyDescent="0.3">
      <c r="A2736">
        <v>42911</v>
      </c>
      <c r="B2736">
        <v>2017</v>
      </c>
      <c r="C2736">
        <v>6</v>
      </c>
      <c r="D2736">
        <v>27</v>
      </c>
      <c r="E2736">
        <v>11.71875</v>
      </c>
      <c r="F2736">
        <v>12.111458000000001</v>
      </c>
      <c r="G2736">
        <v>15.333333</v>
      </c>
      <c r="H2736">
        <v>8.0239580000000004</v>
      </c>
      <c r="I2736">
        <v>12.276042</v>
      </c>
      <c r="J2736">
        <v>14.998958</v>
      </c>
      <c r="K2736" t="s">
        <v>34</v>
      </c>
      <c r="L2736" t="s">
        <v>34</v>
      </c>
      <c r="M2736" t="s">
        <v>34</v>
      </c>
      <c r="N2736" t="s">
        <v>34</v>
      </c>
      <c r="O2736" t="s">
        <v>34</v>
      </c>
      <c r="P2736" t="s">
        <v>34</v>
      </c>
    </row>
    <row r="2737" spans="1:16" x14ac:dyDescent="0.3">
      <c r="A2737">
        <v>42912</v>
      </c>
      <c r="B2737">
        <v>2017</v>
      </c>
      <c r="C2737">
        <v>6</v>
      </c>
      <c r="D2737">
        <v>28</v>
      </c>
      <c r="E2737">
        <v>11.119792</v>
      </c>
      <c r="F2737">
        <v>12.192708</v>
      </c>
      <c r="G2737">
        <v>14.492708</v>
      </c>
      <c r="H2737">
        <v>7.9718749999999998</v>
      </c>
      <c r="I2737">
        <v>12.071875</v>
      </c>
      <c r="J2737">
        <v>14.498958</v>
      </c>
      <c r="K2737" t="s">
        <v>34</v>
      </c>
      <c r="L2737" t="s">
        <v>34</v>
      </c>
      <c r="M2737" t="s">
        <v>34</v>
      </c>
      <c r="N2737" t="s">
        <v>34</v>
      </c>
      <c r="O2737" t="s">
        <v>34</v>
      </c>
      <c r="P2737" t="s">
        <v>34</v>
      </c>
    </row>
    <row r="2738" spans="1:16" x14ac:dyDescent="0.3">
      <c r="A2738">
        <v>42913</v>
      </c>
      <c r="B2738">
        <v>2017</v>
      </c>
      <c r="C2738">
        <v>6</v>
      </c>
      <c r="D2738">
        <v>29</v>
      </c>
      <c r="E2738">
        <v>10.910869999999999</v>
      </c>
      <c r="F2738">
        <v>12.475</v>
      </c>
      <c r="G2738">
        <v>13.946875</v>
      </c>
      <c r="H2738">
        <v>7.96875</v>
      </c>
      <c r="I2738">
        <v>11.810416999999999</v>
      </c>
      <c r="J2738">
        <v>15.221875000000001</v>
      </c>
      <c r="K2738" t="s">
        <v>34</v>
      </c>
      <c r="L2738" t="s">
        <v>34</v>
      </c>
      <c r="M2738" t="s">
        <v>34</v>
      </c>
      <c r="N2738" t="s">
        <v>34</v>
      </c>
      <c r="O2738" t="s">
        <v>34</v>
      </c>
      <c r="P2738" t="s">
        <v>34</v>
      </c>
    </row>
    <row r="2739" spans="1:16" x14ac:dyDescent="0.3">
      <c r="A2739">
        <v>42914</v>
      </c>
      <c r="B2739">
        <v>2017</v>
      </c>
      <c r="C2739">
        <v>6</v>
      </c>
      <c r="D2739">
        <v>30</v>
      </c>
      <c r="E2739">
        <v>11.319792</v>
      </c>
      <c r="F2739">
        <v>12.518750000000001</v>
      </c>
      <c r="G2739">
        <v>14.698957999999999</v>
      </c>
      <c r="H2739">
        <v>8.0625</v>
      </c>
      <c r="I2739">
        <v>12.265625</v>
      </c>
      <c r="J2739">
        <v>15.503125000000001</v>
      </c>
      <c r="K2739" t="s">
        <v>34</v>
      </c>
      <c r="L2739" t="s">
        <v>34</v>
      </c>
      <c r="M2739" t="s">
        <v>34</v>
      </c>
      <c r="N2739" t="s">
        <v>34</v>
      </c>
      <c r="O2739" t="s">
        <v>34</v>
      </c>
      <c r="P2739" t="s">
        <v>34</v>
      </c>
    </row>
    <row r="2740" spans="1:16" x14ac:dyDescent="0.3">
      <c r="A2740">
        <v>42915</v>
      </c>
      <c r="B2740">
        <v>2017</v>
      </c>
      <c r="C2740">
        <v>7</v>
      </c>
      <c r="D2740">
        <v>1</v>
      </c>
      <c r="E2740">
        <v>11.801042000000001</v>
      </c>
      <c r="F2740">
        <v>12.380208</v>
      </c>
      <c r="G2740">
        <v>15.388541999999999</v>
      </c>
      <c r="H2740">
        <v>8.0531249999999996</v>
      </c>
      <c r="I2740">
        <v>12.326041999999999</v>
      </c>
      <c r="J2740">
        <v>15.142708000000001</v>
      </c>
      <c r="K2740" t="s">
        <v>34</v>
      </c>
      <c r="L2740" t="s">
        <v>34</v>
      </c>
      <c r="M2740" t="s">
        <v>34</v>
      </c>
      <c r="N2740" t="s">
        <v>34</v>
      </c>
      <c r="O2740" t="s">
        <v>34</v>
      </c>
      <c r="P2740" t="s">
        <v>34</v>
      </c>
    </row>
    <row r="2741" spans="1:16" x14ac:dyDescent="0.3">
      <c r="A2741">
        <v>42916</v>
      </c>
      <c r="B2741">
        <v>2017</v>
      </c>
      <c r="C2741">
        <v>7</v>
      </c>
      <c r="D2741">
        <v>2</v>
      </c>
      <c r="E2741">
        <v>11.505435</v>
      </c>
      <c r="F2741">
        <v>12.767708000000001</v>
      </c>
      <c r="G2741">
        <v>15.267708000000001</v>
      </c>
      <c r="H2741">
        <v>8.1427080000000007</v>
      </c>
      <c r="I2741">
        <v>12.498958</v>
      </c>
      <c r="J2741">
        <v>15.357291999999999</v>
      </c>
      <c r="K2741" t="s">
        <v>34</v>
      </c>
      <c r="L2741" t="s">
        <v>34</v>
      </c>
      <c r="M2741" t="s">
        <v>34</v>
      </c>
      <c r="N2741" t="s">
        <v>34</v>
      </c>
      <c r="O2741" t="s">
        <v>34</v>
      </c>
      <c r="P2741" t="s">
        <v>34</v>
      </c>
    </row>
    <row r="2742" spans="1:16" x14ac:dyDescent="0.3">
      <c r="A2742">
        <v>42917</v>
      </c>
      <c r="B2742">
        <v>2017</v>
      </c>
      <c r="C2742">
        <v>7</v>
      </c>
      <c r="D2742">
        <v>3</v>
      </c>
      <c r="E2742">
        <v>11.430208</v>
      </c>
      <c r="F2742">
        <v>12.896875</v>
      </c>
      <c r="G2742">
        <v>15.261457999999999</v>
      </c>
      <c r="H2742">
        <v>8.1510420000000003</v>
      </c>
      <c r="I2742">
        <v>12.512499999999999</v>
      </c>
      <c r="J2742">
        <v>16.004166999999999</v>
      </c>
      <c r="K2742" t="s">
        <v>34</v>
      </c>
      <c r="L2742" t="s">
        <v>34</v>
      </c>
      <c r="M2742" t="s">
        <v>34</v>
      </c>
      <c r="N2742" t="s">
        <v>34</v>
      </c>
      <c r="O2742" t="s">
        <v>34</v>
      </c>
      <c r="P2742" t="s">
        <v>34</v>
      </c>
    </row>
    <row r="2743" spans="1:16" x14ac:dyDescent="0.3">
      <c r="A2743">
        <v>42918</v>
      </c>
      <c r="B2743">
        <v>2017</v>
      </c>
      <c r="C2743">
        <v>7</v>
      </c>
      <c r="D2743">
        <v>4</v>
      </c>
      <c r="E2743">
        <v>11.447917</v>
      </c>
      <c r="F2743">
        <v>12.938542</v>
      </c>
      <c r="G2743">
        <v>15.516667</v>
      </c>
      <c r="H2743">
        <v>8.1229169999999993</v>
      </c>
      <c r="I2743">
        <v>12.591666999999999</v>
      </c>
      <c r="J2743">
        <v>15.947917</v>
      </c>
      <c r="K2743" t="s">
        <v>34</v>
      </c>
      <c r="L2743" t="s">
        <v>34</v>
      </c>
      <c r="M2743" t="s">
        <v>34</v>
      </c>
      <c r="N2743" t="s">
        <v>34</v>
      </c>
      <c r="O2743" t="s">
        <v>34</v>
      </c>
      <c r="P2743" t="s">
        <v>34</v>
      </c>
    </row>
    <row r="2744" spans="1:16" x14ac:dyDescent="0.3">
      <c r="A2744">
        <v>42919</v>
      </c>
      <c r="B2744">
        <v>2017</v>
      </c>
      <c r="C2744">
        <v>7</v>
      </c>
      <c r="D2744">
        <v>5</v>
      </c>
      <c r="E2744">
        <v>11.602083</v>
      </c>
      <c r="F2744">
        <v>13.205208000000001</v>
      </c>
      <c r="G2744">
        <v>15.839582999999999</v>
      </c>
      <c r="H2744">
        <v>8.1677079999999993</v>
      </c>
      <c r="I2744">
        <v>12.963542</v>
      </c>
      <c r="J2744">
        <v>16.375</v>
      </c>
      <c r="K2744" t="s">
        <v>34</v>
      </c>
      <c r="L2744" t="s">
        <v>34</v>
      </c>
      <c r="M2744" t="s">
        <v>34</v>
      </c>
      <c r="N2744" t="s">
        <v>34</v>
      </c>
      <c r="O2744" t="s">
        <v>34</v>
      </c>
      <c r="P2744" t="s">
        <v>34</v>
      </c>
    </row>
    <row r="2745" spans="1:16" x14ac:dyDescent="0.3">
      <c r="A2745">
        <v>42920</v>
      </c>
      <c r="B2745">
        <v>2017</v>
      </c>
      <c r="C2745">
        <v>7</v>
      </c>
      <c r="D2745">
        <v>6</v>
      </c>
      <c r="E2745">
        <v>11.890217</v>
      </c>
      <c r="F2745">
        <v>13.137499999999999</v>
      </c>
      <c r="G2745">
        <v>16.301041999999999</v>
      </c>
      <c r="H2745">
        <v>8.1677079999999993</v>
      </c>
      <c r="I2745">
        <v>13.128125000000001</v>
      </c>
      <c r="J2745">
        <v>16.5625</v>
      </c>
      <c r="K2745" t="s">
        <v>34</v>
      </c>
      <c r="L2745" t="s">
        <v>34</v>
      </c>
      <c r="M2745" t="s">
        <v>34</v>
      </c>
      <c r="N2745" t="s">
        <v>34</v>
      </c>
      <c r="O2745" t="s">
        <v>34</v>
      </c>
      <c r="P2745" t="s">
        <v>34</v>
      </c>
    </row>
    <row r="2746" spans="1:16" x14ac:dyDescent="0.3">
      <c r="A2746">
        <v>42921</v>
      </c>
      <c r="B2746">
        <v>2017</v>
      </c>
      <c r="C2746">
        <v>7</v>
      </c>
      <c r="D2746">
        <v>7</v>
      </c>
      <c r="E2746">
        <v>11.859375</v>
      </c>
      <c r="F2746">
        <v>13.097826</v>
      </c>
      <c r="G2746">
        <v>16.489583</v>
      </c>
      <c r="H2746">
        <v>8.171875</v>
      </c>
      <c r="I2746">
        <v>13.101042</v>
      </c>
      <c r="J2746">
        <v>16.253125000000001</v>
      </c>
      <c r="K2746" t="s">
        <v>34</v>
      </c>
      <c r="L2746" t="s">
        <v>34</v>
      </c>
      <c r="M2746" t="s">
        <v>34</v>
      </c>
      <c r="N2746" t="s">
        <v>34</v>
      </c>
      <c r="O2746" t="s">
        <v>34</v>
      </c>
      <c r="P2746" t="s">
        <v>34</v>
      </c>
    </row>
    <row r="2747" spans="1:16" x14ac:dyDescent="0.3">
      <c r="A2747">
        <v>42922</v>
      </c>
      <c r="B2747">
        <v>2017</v>
      </c>
      <c r="C2747">
        <v>7</v>
      </c>
      <c r="D2747">
        <v>8</v>
      </c>
      <c r="E2747">
        <v>11.661956999999999</v>
      </c>
      <c r="F2747">
        <v>13.377083000000001</v>
      </c>
      <c r="G2747">
        <v>16.097916999999999</v>
      </c>
      <c r="H2747">
        <v>8.342708</v>
      </c>
      <c r="I2747">
        <v>12.995832999999999</v>
      </c>
      <c r="J2747">
        <v>16.467707999999998</v>
      </c>
      <c r="K2747" t="s">
        <v>34</v>
      </c>
      <c r="L2747" t="s">
        <v>34</v>
      </c>
      <c r="M2747" t="s">
        <v>34</v>
      </c>
      <c r="N2747" t="s">
        <v>34</v>
      </c>
      <c r="O2747" t="s">
        <v>34</v>
      </c>
      <c r="P2747" t="s">
        <v>34</v>
      </c>
    </row>
    <row r="2748" spans="1:16" x14ac:dyDescent="0.3">
      <c r="A2748">
        <v>42923</v>
      </c>
      <c r="B2748">
        <v>2017</v>
      </c>
      <c r="C2748">
        <v>7</v>
      </c>
      <c r="D2748">
        <v>9</v>
      </c>
      <c r="E2748">
        <v>11.476087</v>
      </c>
      <c r="F2748">
        <v>13.355207999999999</v>
      </c>
      <c r="G2748">
        <v>15.922917</v>
      </c>
      <c r="H2748">
        <v>8.3552079999999993</v>
      </c>
      <c r="I2748">
        <v>12.95</v>
      </c>
      <c r="J2748">
        <v>16.627082999999999</v>
      </c>
      <c r="K2748" t="s">
        <v>34</v>
      </c>
      <c r="L2748" t="s">
        <v>34</v>
      </c>
      <c r="M2748" t="s">
        <v>34</v>
      </c>
      <c r="N2748" t="s">
        <v>34</v>
      </c>
      <c r="O2748" t="s">
        <v>34</v>
      </c>
      <c r="P2748" t="s">
        <v>34</v>
      </c>
    </row>
    <row r="2749" spans="1:16" x14ac:dyDescent="0.3">
      <c r="A2749">
        <v>42924</v>
      </c>
      <c r="B2749">
        <v>2017</v>
      </c>
      <c r="C2749">
        <v>7</v>
      </c>
      <c r="D2749">
        <v>10</v>
      </c>
      <c r="E2749">
        <v>11.503409</v>
      </c>
      <c r="F2749">
        <v>13.323957999999999</v>
      </c>
      <c r="G2749">
        <v>16.003125000000001</v>
      </c>
      <c r="H2749">
        <v>8.4041669999999993</v>
      </c>
      <c r="I2749">
        <v>13.0375</v>
      </c>
      <c r="J2749">
        <v>16.639773000000002</v>
      </c>
      <c r="K2749" t="s">
        <v>34</v>
      </c>
      <c r="L2749" t="s">
        <v>34</v>
      </c>
      <c r="M2749" t="s">
        <v>34</v>
      </c>
      <c r="N2749" t="s">
        <v>34</v>
      </c>
      <c r="O2749" t="s">
        <v>34</v>
      </c>
      <c r="P2749" t="s">
        <v>34</v>
      </c>
    </row>
    <row r="2750" spans="1:16" x14ac:dyDescent="0.3">
      <c r="A2750">
        <v>42925</v>
      </c>
      <c r="B2750">
        <v>2017</v>
      </c>
      <c r="C2750">
        <v>7</v>
      </c>
      <c r="D2750">
        <v>11</v>
      </c>
      <c r="E2750">
        <v>10.855682</v>
      </c>
      <c r="F2750">
        <v>13.321875</v>
      </c>
      <c r="G2750">
        <v>15</v>
      </c>
      <c r="H2750">
        <v>8.3020829999999997</v>
      </c>
      <c r="I2750">
        <v>12.583333</v>
      </c>
      <c r="J2750">
        <v>16.269791999999999</v>
      </c>
      <c r="K2750" t="s">
        <v>34</v>
      </c>
      <c r="L2750" t="s">
        <v>34</v>
      </c>
      <c r="M2750" t="s">
        <v>34</v>
      </c>
      <c r="N2750" t="s">
        <v>34</v>
      </c>
      <c r="O2750" t="s">
        <v>34</v>
      </c>
      <c r="P2750" t="s">
        <v>34</v>
      </c>
    </row>
    <row r="2751" spans="1:16" x14ac:dyDescent="0.3">
      <c r="A2751">
        <v>42926</v>
      </c>
      <c r="B2751">
        <v>2017</v>
      </c>
      <c r="C2751">
        <v>7</v>
      </c>
      <c r="D2751">
        <v>12</v>
      </c>
      <c r="E2751">
        <v>11.032292</v>
      </c>
      <c r="F2751">
        <v>13.3</v>
      </c>
      <c r="G2751">
        <v>15.134375</v>
      </c>
      <c r="H2751">
        <v>8.3249999999999993</v>
      </c>
      <c r="I2751">
        <v>12.658333000000001</v>
      </c>
      <c r="J2751">
        <v>16.21875</v>
      </c>
      <c r="K2751" t="s">
        <v>34</v>
      </c>
      <c r="L2751" t="s">
        <v>34</v>
      </c>
      <c r="M2751" t="s">
        <v>34</v>
      </c>
      <c r="N2751" t="s">
        <v>34</v>
      </c>
      <c r="O2751" t="s">
        <v>34</v>
      </c>
      <c r="P2751" t="s">
        <v>34</v>
      </c>
    </row>
    <row r="2752" spans="1:16" x14ac:dyDescent="0.3">
      <c r="A2752">
        <v>42927</v>
      </c>
      <c r="B2752">
        <v>2017</v>
      </c>
      <c r="C2752">
        <v>7</v>
      </c>
      <c r="D2752">
        <v>13</v>
      </c>
      <c r="E2752">
        <v>11.204167</v>
      </c>
      <c r="F2752">
        <v>13.216666999999999</v>
      </c>
      <c r="G2752">
        <v>15.486458000000001</v>
      </c>
      <c r="H2752">
        <v>8.3645829999999997</v>
      </c>
      <c r="I2752">
        <v>12.758333</v>
      </c>
      <c r="J2752">
        <v>15.88125</v>
      </c>
      <c r="K2752" t="s">
        <v>34</v>
      </c>
      <c r="L2752" t="s">
        <v>34</v>
      </c>
      <c r="M2752" t="s">
        <v>34</v>
      </c>
      <c r="N2752" t="s">
        <v>34</v>
      </c>
      <c r="O2752" t="s">
        <v>34</v>
      </c>
      <c r="P2752" t="s">
        <v>34</v>
      </c>
    </row>
    <row r="2753" spans="1:16" x14ac:dyDescent="0.3">
      <c r="A2753">
        <v>42928</v>
      </c>
      <c r="B2753">
        <v>2017</v>
      </c>
      <c r="C2753">
        <v>7</v>
      </c>
      <c r="D2753">
        <v>14</v>
      </c>
      <c r="E2753">
        <v>11.334375</v>
      </c>
      <c r="F2753">
        <v>13.509375</v>
      </c>
      <c r="G2753">
        <v>15.804167</v>
      </c>
      <c r="H2753">
        <v>8.3614580000000007</v>
      </c>
      <c r="I2753">
        <v>12.945833</v>
      </c>
      <c r="J2753">
        <v>16.334375000000001</v>
      </c>
      <c r="K2753" t="s">
        <v>34</v>
      </c>
      <c r="L2753" t="s">
        <v>34</v>
      </c>
      <c r="M2753" t="s">
        <v>34</v>
      </c>
      <c r="N2753" t="s">
        <v>34</v>
      </c>
      <c r="O2753" t="s">
        <v>34</v>
      </c>
      <c r="P2753" t="s">
        <v>34</v>
      </c>
    </row>
    <row r="2754" spans="1:16" x14ac:dyDescent="0.3">
      <c r="A2754">
        <v>42929</v>
      </c>
      <c r="B2754">
        <v>2017</v>
      </c>
      <c r="C2754">
        <v>7</v>
      </c>
      <c r="D2754">
        <v>15</v>
      </c>
      <c r="E2754">
        <v>11.45</v>
      </c>
      <c r="F2754">
        <v>13.723958</v>
      </c>
      <c r="G2754">
        <v>15.972917000000001</v>
      </c>
      <c r="H2754">
        <v>8.3322920000000007</v>
      </c>
      <c r="I2754">
        <v>13.063542</v>
      </c>
      <c r="J2754">
        <v>16.560417000000001</v>
      </c>
      <c r="K2754" t="s">
        <v>34</v>
      </c>
      <c r="L2754" t="s">
        <v>34</v>
      </c>
      <c r="M2754" t="s">
        <v>34</v>
      </c>
      <c r="N2754" t="s">
        <v>34</v>
      </c>
      <c r="O2754" t="s">
        <v>34</v>
      </c>
      <c r="P2754" t="s">
        <v>34</v>
      </c>
    </row>
    <row r="2755" spans="1:16" x14ac:dyDescent="0.3">
      <c r="A2755">
        <v>42930</v>
      </c>
      <c r="B2755">
        <v>2017</v>
      </c>
      <c r="C2755">
        <v>7</v>
      </c>
      <c r="D2755">
        <v>16</v>
      </c>
      <c r="E2755">
        <v>10.991667</v>
      </c>
      <c r="F2755">
        <v>13.708333</v>
      </c>
      <c r="G2755">
        <v>15.615625</v>
      </c>
      <c r="H2755">
        <v>8.3249999999999993</v>
      </c>
      <c r="I2755">
        <v>12.836458</v>
      </c>
      <c r="J2755">
        <v>16.358332999999998</v>
      </c>
      <c r="K2755" t="s">
        <v>34</v>
      </c>
      <c r="L2755" t="s">
        <v>34</v>
      </c>
      <c r="M2755" t="s">
        <v>34</v>
      </c>
      <c r="N2755" t="s">
        <v>34</v>
      </c>
      <c r="O2755" t="s">
        <v>34</v>
      </c>
      <c r="P2755" t="s">
        <v>34</v>
      </c>
    </row>
    <row r="2756" spans="1:16" x14ac:dyDescent="0.3">
      <c r="A2756">
        <v>42931</v>
      </c>
      <c r="B2756">
        <v>2017</v>
      </c>
      <c r="C2756">
        <v>7</v>
      </c>
      <c r="D2756">
        <v>17</v>
      </c>
      <c r="E2756">
        <v>10.71875</v>
      </c>
      <c r="F2756">
        <v>13.8125</v>
      </c>
      <c r="G2756">
        <v>15.010417</v>
      </c>
      <c r="H2756">
        <v>8.2916670000000003</v>
      </c>
      <c r="I2756">
        <v>12.576041999999999</v>
      </c>
      <c r="J2756">
        <v>16.008333</v>
      </c>
      <c r="K2756" t="s">
        <v>34</v>
      </c>
      <c r="L2756" t="s">
        <v>34</v>
      </c>
      <c r="M2756" t="s">
        <v>34</v>
      </c>
      <c r="N2756" t="s">
        <v>34</v>
      </c>
      <c r="O2756" t="s">
        <v>34</v>
      </c>
      <c r="P2756" t="s">
        <v>34</v>
      </c>
    </row>
    <row r="2757" spans="1:16" x14ac:dyDescent="0.3">
      <c r="A2757">
        <v>42932</v>
      </c>
      <c r="B2757">
        <v>2017</v>
      </c>
      <c r="C2757">
        <v>7</v>
      </c>
      <c r="D2757">
        <v>18</v>
      </c>
      <c r="E2757">
        <v>10.670652</v>
      </c>
      <c r="F2757">
        <v>13.838542</v>
      </c>
      <c r="G2757">
        <v>14.945833</v>
      </c>
      <c r="H2757">
        <v>8.3000000000000007</v>
      </c>
      <c r="I2757">
        <v>12.65</v>
      </c>
      <c r="J2757">
        <v>15.938542</v>
      </c>
      <c r="K2757" t="s">
        <v>34</v>
      </c>
      <c r="L2757" t="s">
        <v>34</v>
      </c>
      <c r="M2757" t="s">
        <v>34</v>
      </c>
      <c r="N2757" t="s">
        <v>34</v>
      </c>
      <c r="O2757" t="s">
        <v>34</v>
      </c>
      <c r="P2757" t="s">
        <v>34</v>
      </c>
    </row>
    <row r="2758" spans="1:16" x14ac:dyDescent="0.3">
      <c r="A2758">
        <v>42933</v>
      </c>
      <c r="B2758">
        <v>2017</v>
      </c>
      <c r="C2758">
        <v>7</v>
      </c>
      <c r="D2758">
        <v>19</v>
      </c>
      <c r="E2758">
        <v>10.898913</v>
      </c>
      <c r="F2758">
        <v>13.702083</v>
      </c>
      <c r="G2758">
        <v>15.140625</v>
      </c>
      <c r="H2758">
        <v>8.2947919999999993</v>
      </c>
      <c r="I2758">
        <v>12.762499999999999</v>
      </c>
      <c r="J2758">
        <v>16.084375000000001</v>
      </c>
      <c r="K2758" t="s">
        <v>34</v>
      </c>
      <c r="L2758" t="s">
        <v>34</v>
      </c>
      <c r="M2758" t="s">
        <v>34</v>
      </c>
      <c r="N2758" t="s">
        <v>34</v>
      </c>
      <c r="O2758" t="s">
        <v>34</v>
      </c>
      <c r="P2758" t="s">
        <v>34</v>
      </c>
    </row>
    <row r="2759" spans="1:16" x14ac:dyDescent="0.3">
      <c r="A2759">
        <v>42934</v>
      </c>
      <c r="B2759">
        <v>2017</v>
      </c>
      <c r="C2759">
        <v>7</v>
      </c>
      <c r="D2759">
        <v>20</v>
      </c>
      <c r="E2759">
        <v>10.806521999999999</v>
      </c>
      <c r="F2759">
        <v>13.640625</v>
      </c>
      <c r="G2759">
        <v>15.0625</v>
      </c>
      <c r="H2759">
        <v>8.3072920000000003</v>
      </c>
      <c r="I2759">
        <v>12.620832999999999</v>
      </c>
      <c r="J2759">
        <v>16.106249999999999</v>
      </c>
      <c r="K2759" t="s">
        <v>34</v>
      </c>
      <c r="L2759" t="s">
        <v>34</v>
      </c>
      <c r="M2759" t="s">
        <v>34</v>
      </c>
      <c r="N2759" t="s">
        <v>34</v>
      </c>
      <c r="O2759" t="s">
        <v>34</v>
      </c>
      <c r="P2759" t="s">
        <v>34</v>
      </c>
    </row>
    <row r="2760" spans="1:16" x14ac:dyDescent="0.3">
      <c r="A2760">
        <v>42935</v>
      </c>
      <c r="B2760">
        <v>2017</v>
      </c>
      <c r="C2760">
        <v>7</v>
      </c>
      <c r="D2760">
        <v>21</v>
      </c>
      <c r="E2760">
        <v>10.745652</v>
      </c>
      <c r="F2760">
        <v>14.028124999999999</v>
      </c>
      <c r="G2760">
        <v>14.926042000000001</v>
      </c>
      <c r="H2760">
        <v>8.2916670000000003</v>
      </c>
      <c r="I2760">
        <v>12.601042</v>
      </c>
      <c r="J2760">
        <v>15.983333</v>
      </c>
      <c r="K2760" t="s">
        <v>34</v>
      </c>
      <c r="L2760" t="s">
        <v>34</v>
      </c>
      <c r="M2760" t="s">
        <v>34</v>
      </c>
      <c r="N2760" t="s">
        <v>34</v>
      </c>
      <c r="O2760" t="s">
        <v>34</v>
      </c>
      <c r="P2760" t="s">
        <v>34</v>
      </c>
    </row>
    <row r="2761" spans="1:16" x14ac:dyDescent="0.3">
      <c r="A2761">
        <v>42936</v>
      </c>
      <c r="B2761">
        <v>2017</v>
      </c>
      <c r="C2761">
        <v>7</v>
      </c>
      <c r="D2761">
        <v>22</v>
      </c>
      <c r="E2761">
        <v>10.842708</v>
      </c>
      <c r="F2761">
        <v>14.214582999999999</v>
      </c>
      <c r="G2761">
        <v>15.316667000000001</v>
      </c>
      <c r="H2761">
        <v>8.3302080000000007</v>
      </c>
      <c r="I2761">
        <v>12.884375</v>
      </c>
      <c r="J2761">
        <v>16.392707999999999</v>
      </c>
      <c r="K2761" t="s">
        <v>34</v>
      </c>
      <c r="L2761" t="s">
        <v>34</v>
      </c>
      <c r="M2761" t="s">
        <v>34</v>
      </c>
      <c r="N2761" t="s">
        <v>34</v>
      </c>
      <c r="O2761" t="s">
        <v>34</v>
      </c>
      <c r="P2761" t="s">
        <v>34</v>
      </c>
    </row>
    <row r="2762" spans="1:16" x14ac:dyDescent="0.3">
      <c r="A2762">
        <v>42937</v>
      </c>
      <c r="B2762">
        <v>2017</v>
      </c>
      <c r="C2762">
        <v>7</v>
      </c>
      <c r="D2762">
        <v>23</v>
      </c>
      <c r="E2762">
        <v>11.548913000000001</v>
      </c>
      <c r="F2762">
        <v>14.297917</v>
      </c>
      <c r="G2762">
        <v>16.568750000000001</v>
      </c>
      <c r="H2762">
        <v>8.4114579999999997</v>
      </c>
      <c r="I2762">
        <v>13.324999999999999</v>
      </c>
      <c r="J2762">
        <v>17.023958</v>
      </c>
      <c r="K2762" t="s">
        <v>34</v>
      </c>
      <c r="L2762" t="s">
        <v>34</v>
      </c>
      <c r="M2762" t="s">
        <v>34</v>
      </c>
      <c r="N2762" t="s">
        <v>34</v>
      </c>
      <c r="O2762" t="s">
        <v>34</v>
      </c>
      <c r="P2762" t="s">
        <v>34</v>
      </c>
    </row>
    <row r="2763" spans="1:16" x14ac:dyDescent="0.3">
      <c r="A2763">
        <v>42938</v>
      </c>
      <c r="B2763">
        <v>2017</v>
      </c>
      <c r="C2763">
        <v>7</v>
      </c>
      <c r="D2763">
        <v>24</v>
      </c>
      <c r="E2763">
        <v>11.677083</v>
      </c>
      <c r="F2763">
        <v>14.286458</v>
      </c>
      <c r="G2763">
        <v>17.125</v>
      </c>
      <c r="H2763">
        <v>8.4135419999999996</v>
      </c>
      <c r="I2763">
        <v>13.514583</v>
      </c>
      <c r="J2763">
        <v>16.985417000000002</v>
      </c>
      <c r="K2763" t="s">
        <v>34</v>
      </c>
      <c r="L2763" t="s">
        <v>34</v>
      </c>
      <c r="M2763" t="s">
        <v>34</v>
      </c>
      <c r="N2763" t="s">
        <v>34</v>
      </c>
      <c r="O2763" t="s">
        <v>34</v>
      </c>
      <c r="P2763" t="s">
        <v>34</v>
      </c>
    </row>
    <row r="2764" spans="1:16" x14ac:dyDescent="0.3">
      <c r="A2764">
        <v>42939</v>
      </c>
      <c r="B2764">
        <v>2017</v>
      </c>
      <c r="C2764">
        <v>7</v>
      </c>
      <c r="D2764">
        <v>25</v>
      </c>
      <c r="E2764">
        <v>11.7125</v>
      </c>
      <c r="F2764">
        <v>14.4125</v>
      </c>
      <c r="G2764">
        <v>17.459375000000001</v>
      </c>
      <c r="H2764">
        <v>8.4124999999999996</v>
      </c>
      <c r="I2764">
        <v>13.539583</v>
      </c>
      <c r="J2764">
        <v>17.378125000000001</v>
      </c>
      <c r="K2764" t="s">
        <v>34</v>
      </c>
      <c r="L2764" t="s">
        <v>34</v>
      </c>
      <c r="M2764" t="s">
        <v>34</v>
      </c>
      <c r="N2764" t="s">
        <v>34</v>
      </c>
      <c r="O2764" t="s">
        <v>34</v>
      </c>
      <c r="P2764" t="s">
        <v>34</v>
      </c>
    </row>
    <row r="2765" spans="1:16" x14ac:dyDescent="0.3">
      <c r="A2765">
        <v>42940</v>
      </c>
      <c r="B2765">
        <v>2017</v>
      </c>
      <c r="C2765">
        <v>7</v>
      </c>
      <c r="D2765">
        <v>26</v>
      </c>
      <c r="E2765">
        <v>11.522917</v>
      </c>
      <c r="F2765">
        <v>14.296875</v>
      </c>
      <c r="G2765">
        <v>17.495833000000001</v>
      </c>
      <c r="H2765">
        <v>8.3802079999999997</v>
      </c>
      <c r="I2765">
        <v>13.441667000000001</v>
      </c>
      <c r="J2765">
        <v>17.263542000000001</v>
      </c>
      <c r="K2765" t="s">
        <v>34</v>
      </c>
      <c r="L2765" t="s">
        <v>34</v>
      </c>
      <c r="M2765" t="s">
        <v>34</v>
      </c>
      <c r="N2765" t="s">
        <v>34</v>
      </c>
      <c r="O2765" t="s">
        <v>34</v>
      </c>
      <c r="P2765" t="s">
        <v>34</v>
      </c>
    </row>
    <row r="2766" spans="1:16" x14ac:dyDescent="0.3">
      <c r="A2766">
        <v>42941</v>
      </c>
      <c r="B2766">
        <v>2017</v>
      </c>
      <c r="C2766">
        <v>7</v>
      </c>
      <c r="D2766">
        <v>27</v>
      </c>
      <c r="E2766">
        <v>11.452273</v>
      </c>
      <c r="F2766">
        <v>14.353125</v>
      </c>
      <c r="G2766">
        <v>17.046875</v>
      </c>
      <c r="H2766">
        <v>8.3927080000000007</v>
      </c>
      <c r="I2766">
        <v>13.342708</v>
      </c>
      <c r="J2766">
        <v>17.161458</v>
      </c>
      <c r="K2766" t="s">
        <v>34</v>
      </c>
      <c r="L2766" t="s">
        <v>34</v>
      </c>
      <c r="M2766" t="s">
        <v>34</v>
      </c>
      <c r="N2766" t="s">
        <v>34</v>
      </c>
      <c r="O2766" t="s">
        <v>34</v>
      </c>
      <c r="P2766" t="s">
        <v>34</v>
      </c>
    </row>
    <row r="2767" spans="1:16" x14ac:dyDescent="0.3">
      <c r="A2767">
        <v>42942</v>
      </c>
      <c r="B2767">
        <v>2017</v>
      </c>
      <c r="C2767">
        <v>7</v>
      </c>
      <c r="D2767">
        <v>28</v>
      </c>
      <c r="E2767">
        <v>11.184782999999999</v>
      </c>
      <c r="F2767">
        <v>14.382292</v>
      </c>
      <c r="G2767">
        <v>16.876042000000002</v>
      </c>
      <c r="H2767">
        <v>8.3645829999999997</v>
      </c>
      <c r="I2767">
        <v>13.258333</v>
      </c>
      <c r="J2767">
        <v>17.020833</v>
      </c>
      <c r="K2767" t="s">
        <v>34</v>
      </c>
      <c r="L2767" t="s">
        <v>34</v>
      </c>
      <c r="M2767" t="s">
        <v>34</v>
      </c>
      <c r="N2767" t="s">
        <v>34</v>
      </c>
      <c r="O2767" t="s">
        <v>34</v>
      </c>
      <c r="P2767" t="s">
        <v>34</v>
      </c>
    </row>
    <row r="2768" spans="1:16" x14ac:dyDescent="0.3">
      <c r="A2768">
        <v>42943</v>
      </c>
      <c r="B2768">
        <v>2017</v>
      </c>
      <c r="C2768">
        <v>7</v>
      </c>
      <c r="D2768">
        <v>29</v>
      </c>
      <c r="E2768">
        <v>11.080681999999999</v>
      </c>
      <c r="F2768">
        <v>14.427083</v>
      </c>
      <c r="G2768">
        <v>16.515625</v>
      </c>
      <c r="H2768">
        <v>8.358333</v>
      </c>
      <c r="I2768">
        <v>13.145833</v>
      </c>
      <c r="J2768">
        <v>16.787500000000001</v>
      </c>
      <c r="K2768" t="s">
        <v>34</v>
      </c>
      <c r="L2768" t="s">
        <v>34</v>
      </c>
      <c r="M2768" t="s">
        <v>34</v>
      </c>
      <c r="N2768" t="s">
        <v>34</v>
      </c>
      <c r="O2768" t="s">
        <v>34</v>
      </c>
      <c r="P2768" t="s">
        <v>34</v>
      </c>
    </row>
    <row r="2769" spans="1:16" x14ac:dyDescent="0.3">
      <c r="A2769">
        <v>42944</v>
      </c>
      <c r="B2769">
        <v>2017</v>
      </c>
      <c r="C2769">
        <v>7</v>
      </c>
      <c r="D2769">
        <v>30</v>
      </c>
      <c r="E2769">
        <v>11.044565</v>
      </c>
      <c r="F2769">
        <v>14.490625</v>
      </c>
      <c r="G2769">
        <v>16.486457999999999</v>
      </c>
      <c r="H2769">
        <v>8.3864579999999993</v>
      </c>
      <c r="I2769">
        <v>13.232291999999999</v>
      </c>
      <c r="J2769">
        <v>16.860417000000002</v>
      </c>
      <c r="K2769" t="s">
        <v>34</v>
      </c>
      <c r="L2769" t="s">
        <v>34</v>
      </c>
      <c r="M2769" t="s">
        <v>34</v>
      </c>
      <c r="N2769" t="s">
        <v>34</v>
      </c>
      <c r="O2769" t="s">
        <v>34</v>
      </c>
      <c r="P2769" t="s">
        <v>34</v>
      </c>
    </row>
    <row r="2770" spans="1:16" x14ac:dyDescent="0.3">
      <c r="A2770">
        <v>42945</v>
      </c>
      <c r="B2770">
        <v>2017</v>
      </c>
      <c r="C2770">
        <v>7</v>
      </c>
      <c r="D2770">
        <v>31</v>
      </c>
      <c r="E2770">
        <v>11.296739000000001</v>
      </c>
      <c r="F2770">
        <v>14.469792</v>
      </c>
      <c r="G2770">
        <v>16.801041999999999</v>
      </c>
      <c r="H2770">
        <v>8.3979169999999996</v>
      </c>
      <c r="I2770">
        <v>13.410417000000001</v>
      </c>
      <c r="J2770">
        <v>16.966667000000001</v>
      </c>
      <c r="K2770" t="s">
        <v>34</v>
      </c>
      <c r="L2770" t="s">
        <v>34</v>
      </c>
      <c r="M2770" t="s">
        <v>34</v>
      </c>
      <c r="N2770" t="s">
        <v>34</v>
      </c>
      <c r="O2770" t="s">
        <v>34</v>
      </c>
      <c r="P2770" t="s">
        <v>34</v>
      </c>
    </row>
    <row r="2771" spans="1:16" x14ac:dyDescent="0.3">
      <c r="A2771">
        <v>42946</v>
      </c>
      <c r="B2771">
        <v>2017</v>
      </c>
      <c r="C2771">
        <v>8</v>
      </c>
      <c r="D2771">
        <v>1</v>
      </c>
      <c r="E2771">
        <v>11.445455000000001</v>
      </c>
      <c r="F2771">
        <v>14.513541999999999</v>
      </c>
      <c r="G2771">
        <v>17.363541999999999</v>
      </c>
      <c r="H2771">
        <v>8.3874999999999993</v>
      </c>
      <c r="I2771">
        <v>13.984375</v>
      </c>
      <c r="J2771">
        <v>16.848958</v>
      </c>
      <c r="K2771" t="s">
        <v>34</v>
      </c>
      <c r="L2771" t="s">
        <v>34</v>
      </c>
      <c r="M2771" t="s">
        <v>34</v>
      </c>
      <c r="N2771" t="s">
        <v>34</v>
      </c>
      <c r="O2771" t="s">
        <v>34</v>
      </c>
      <c r="P2771" t="s">
        <v>34</v>
      </c>
    </row>
    <row r="2772" spans="1:16" x14ac:dyDescent="0.3">
      <c r="A2772">
        <v>42947</v>
      </c>
      <c r="B2772">
        <v>2017</v>
      </c>
      <c r="C2772">
        <v>8</v>
      </c>
      <c r="D2772">
        <v>2</v>
      </c>
      <c r="E2772">
        <v>11.468182000000001</v>
      </c>
      <c r="F2772">
        <v>14.996874999999999</v>
      </c>
      <c r="G2772">
        <v>17.655207999999998</v>
      </c>
      <c r="H2772">
        <v>7.9572919999999998</v>
      </c>
      <c r="I2772">
        <v>13.521875</v>
      </c>
      <c r="J2772">
        <v>17.102083</v>
      </c>
      <c r="K2772" t="s">
        <v>34</v>
      </c>
      <c r="L2772" t="s">
        <v>34</v>
      </c>
      <c r="M2772" t="s">
        <v>34</v>
      </c>
      <c r="N2772" t="s">
        <v>34</v>
      </c>
      <c r="O2772" t="s">
        <v>34</v>
      </c>
      <c r="P2772" t="s">
        <v>34</v>
      </c>
    </row>
    <row r="2773" spans="1:16" x14ac:dyDescent="0.3">
      <c r="A2773">
        <v>42948</v>
      </c>
      <c r="B2773">
        <v>2017</v>
      </c>
      <c r="C2773">
        <v>8</v>
      </c>
      <c r="D2773">
        <v>3</v>
      </c>
      <c r="E2773">
        <v>11.630682</v>
      </c>
      <c r="F2773">
        <v>14.959375</v>
      </c>
      <c r="G2773">
        <v>17.8125</v>
      </c>
      <c r="H2773">
        <v>7.9718749999999998</v>
      </c>
      <c r="I2773">
        <v>13.301042000000001</v>
      </c>
      <c r="J2773">
        <v>16.59375</v>
      </c>
      <c r="K2773" t="s">
        <v>34</v>
      </c>
      <c r="L2773" t="s">
        <v>34</v>
      </c>
      <c r="M2773" t="s">
        <v>34</v>
      </c>
      <c r="N2773" t="s">
        <v>34</v>
      </c>
      <c r="O2773" t="s">
        <v>34</v>
      </c>
      <c r="P2773" t="s">
        <v>34</v>
      </c>
    </row>
    <row r="2774" spans="1:16" x14ac:dyDescent="0.3">
      <c r="A2774">
        <v>42949</v>
      </c>
      <c r="B2774">
        <v>2017</v>
      </c>
      <c r="C2774">
        <v>8</v>
      </c>
      <c r="D2774">
        <v>4</v>
      </c>
      <c r="E2774">
        <v>11.388541999999999</v>
      </c>
      <c r="F2774">
        <v>14.770833</v>
      </c>
      <c r="G2774">
        <v>17.668749999999999</v>
      </c>
      <c r="H2774">
        <v>7.9812500000000002</v>
      </c>
      <c r="I2774">
        <v>13.208333</v>
      </c>
      <c r="J2774">
        <v>16.274999999999999</v>
      </c>
      <c r="K2774" t="s">
        <v>34</v>
      </c>
      <c r="L2774" t="s">
        <v>34</v>
      </c>
      <c r="M2774" t="s">
        <v>34</v>
      </c>
      <c r="N2774" t="s">
        <v>34</v>
      </c>
      <c r="O2774" t="s">
        <v>34</v>
      </c>
      <c r="P2774" t="s">
        <v>34</v>
      </c>
    </row>
    <row r="2775" spans="1:16" x14ac:dyDescent="0.3">
      <c r="A2775">
        <v>42950</v>
      </c>
      <c r="B2775">
        <v>2017</v>
      </c>
      <c r="C2775">
        <v>8</v>
      </c>
      <c r="D2775">
        <v>5</v>
      </c>
      <c r="E2775">
        <v>11.012499999999999</v>
      </c>
      <c r="F2775">
        <v>14.710417</v>
      </c>
      <c r="G2775">
        <v>17.361457999999999</v>
      </c>
      <c r="H2775">
        <v>8.0031250000000007</v>
      </c>
      <c r="I2775">
        <v>12.978125</v>
      </c>
      <c r="J2775">
        <v>15.920833</v>
      </c>
      <c r="K2775" t="s">
        <v>34</v>
      </c>
      <c r="L2775" t="s">
        <v>34</v>
      </c>
      <c r="M2775" t="s">
        <v>34</v>
      </c>
      <c r="N2775" t="s">
        <v>34</v>
      </c>
      <c r="O2775" t="s">
        <v>34</v>
      </c>
      <c r="P2775" t="s">
        <v>34</v>
      </c>
    </row>
    <row r="2776" spans="1:16" x14ac:dyDescent="0.3">
      <c r="A2776">
        <v>42951</v>
      </c>
      <c r="B2776">
        <v>2017</v>
      </c>
      <c r="C2776">
        <v>8</v>
      </c>
      <c r="D2776">
        <v>6</v>
      </c>
      <c r="E2776">
        <v>10.254348</v>
      </c>
      <c r="F2776">
        <v>14.45</v>
      </c>
      <c r="G2776">
        <v>16.555208</v>
      </c>
      <c r="H2776">
        <v>8.0197920000000007</v>
      </c>
      <c r="I2776">
        <v>12.265625</v>
      </c>
      <c r="J2776">
        <v>15.1625</v>
      </c>
      <c r="K2776" t="s">
        <v>34</v>
      </c>
      <c r="L2776" t="s">
        <v>34</v>
      </c>
      <c r="M2776" t="s">
        <v>34</v>
      </c>
      <c r="N2776" t="s">
        <v>34</v>
      </c>
      <c r="O2776" t="s">
        <v>34</v>
      </c>
      <c r="P2776" t="s">
        <v>34</v>
      </c>
    </row>
    <row r="2777" spans="1:16" x14ac:dyDescent="0.3">
      <c r="A2777">
        <v>42952</v>
      </c>
      <c r="B2777">
        <v>2017</v>
      </c>
      <c r="C2777">
        <v>8</v>
      </c>
      <c r="D2777">
        <v>7</v>
      </c>
      <c r="E2777">
        <v>10.960417</v>
      </c>
      <c r="F2777">
        <v>14.559374999999999</v>
      </c>
      <c r="G2777">
        <v>17.411458</v>
      </c>
      <c r="H2777">
        <v>8.078125</v>
      </c>
      <c r="I2777">
        <v>12.963542</v>
      </c>
      <c r="J2777">
        <v>15.069792</v>
      </c>
      <c r="K2777" t="s">
        <v>34</v>
      </c>
      <c r="L2777" t="s">
        <v>34</v>
      </c>
      <c r="M2777" t="s">
        <v>34</v>
      </c>
      <c r="N2777" t="s">
        <v>34</v>
      </c>
      <c r="O2777" t="s">
        <v>34</v>
      </c>
      <c r="P2777" t="s">
        <v>34</v>
      </c>
    </row>
    <row r="2778" spans="1:16" x14ac:dyDescent="0.3">
      <c r="A2778">
        <v>42953</v>
      </c>
      <c r="B2778">
        <v>2017</v>
      </c>
      <c r="C2778">
        <v>8</v>
      </c>
      <c r="D2778">
        <v>8</v>
      </c>
      <c r="E2778">
        <v>11.111957</v>
      </c>
      <c r="F2778">
        <v>14.505208</v>
      </c>
      <c r="G2778">
        <v>18.225000000000001</v>
      </c>
      <c r="H2778">
        <v>8.1031250000000004</v>
      </c>
      <c r="I2778">
        <v>13.242708</v>
      </c>
      <c r="J2778">
        <v>16.163542</v>
      </c>
      <c r="K2778" t="s">
        <v>34</v>
      </c>
      <c r="L2778" t="s">
        <v>34</v>
      </c>
      <c r="M2778" t="s">
        <v>34</v>
      </c>
      <c r="N2778" t="s">
        <v>34</v>
      </c>
      <c r="O2778" t="s">
        <v>34</v>
      </c>
      <c r="P2778" t="s">
        <v>34</v>
      </c>
    </row>
    <row r="2779" spans="1:16" x14ac:dyDescent="0.3">
      <c r="A2779">
        <v>42954</v>
      </c>
      <c r="B2779">
        <v>2017</v>
      </c>
      <c r="C2779">
        <v>8</v>
      </c>
      <c r="D2779">
        <v>9</v>
      </c>
      <c r="E2779">
        <v>11.070652000000001</v>
      </c>
      <c r="F2779">
        <v>14.596875000000001</v>
      </c>
      <c r="G2779">
        <v>18.242708</v>
      </c>
      <c r="H2779">
        <v>8.1520829999999993</v>
      </c>
      <c r="I2779">
        <v>13.161458</v>
      </c>
      <c r="J2779">
        <v>16.111457999999999</v>
      </c>
      <c r="K2779" t="s">
        <v>34</v>
      </c>
      <c r="L2779" t="s">
        <v>34</v>
      </c>
      <c r="M2779" t="s">
        <v>34</v>
      </c>
      <c r="N2779" t="s">
        <v>34</v>
      </c>
      <c r="O2779" t="s">
        <v>34</v>
      </c>
      <c r="P2779" t="s">
        <v>34</v>
      </c>
    </row>
    <row r="2780" spans="1:16" x14ac:dyDescent="0.3">
      <c r="A2780">
        <v>42955</v>
      </c>
      <c r="B2780">
        <v>2017</v>
      </c>
      <c r="C2780">
        <v>8</v>
      </c>
      <c r="D2780">
        <v>10</v>
      </c>
      <c r="E2780">
        <v>10.859783</v>
      </c>
      <c r="F2780">
        <v>14.311458</v>
      </c>
      <c r="G2780">
        <v>18.102083</v>
      </c>
      <c r="H2780">
        <v>8.170833</v>
      </c>
      <c r="I2780">
        <v>12.771875</v>
      </c>
      <c r="J2780">
        <v>16.039583</v>
      </c>
      <c r="K2780" t="s">
        <v>34</v>
      </c>
      <c r="L2780" t="s">
        <v>34</v>
      </c>
      <c r="M2780" t="s">
        <v>34</v>
      </c>
      <c r="N2780" t="s">
        <v>34</v>
      </c>
      <c r="O2780" t="s">
        <v>34</v>
      </c>
      <c r="P2780" t="s">
        <v>34</v>
      </c>
    </row>
    <row r="2781" spans="1:16" x14ac:dyDescent="0.3">
      <c r="A2781">
        <v>42956</v>
      </c>
      <c r="B2781">
        <v>2017</v>
      </c>
      <c r="C2781">
        <v>8</v>
      </c>
      <c r="D2781">
        <v>11</v>
      </c>
      <c r="E2781">
        <v>11.216303999999999</v>
      </c>
      <c r="F2781">
        <v>14.028124999999999</v>
      </c>
      <c r="G2781">
        <v>18.328125</v>
      </c>
      <c r="H2781">
        <v>8.2395829999999997</v>
      </c>
      <c r="I2781">
        <v>12.96875</v>
      </c>
      <c r="J2781">
        <v>15.566667000000001</v>
      </c>
      <c r="K2781" t="s">
        <v>34</v>
      </c>
      <c r="L2781" t="s">
        <v>34</v>
      </c>
      <c r="M2781" t="s">
        <v>34</v>
      </c>
      <c r="N2781" t="s">
        <v>34</v>
      </c>
      <c r="O2781" t="s">
        <v>34</v>
      </c>
      <c r="P2781" t="s">
        <v>34</v>
      </c>
    </row>
    <row r="2782" spans="1:16" x14ac:dyDescent="0.3">
      <c r="A2782">
        <v>42957</v>
      </c>
      <c r="B2782">
        <v>2017</v>
      </c>
      <c r="C2782">
        <v>8</v>
      </c>
      <c r="D2782">
        <v>12</v>
      </c>
      <c r="E2782">
        <v>11.065909</v>
      </c>
      <c r="F2782">
        <v>13.457292000000001</v>
      </c>
      <c r="G2782">
        <v>18.369792</v>
      </c>
      <c r="H2782">
        <v>8.2781249999999993</v>
      </c>
      <c r="I2782">
        <v>12.676042000000001</v>
      </c>
      <c r="J2782">
        <v>15.684374999999999</v>
      </c>
      <c r="K2782" t="s">
        <v>34</v>
      </c>
      <c r="L2782" t="s">
        <v>34</v>
      </c>
      <c r="M2782" t="s">
        <v>34</v>
      </c>
      <c r="N2782" t="s">
        <v>34</v>
      </c>
      <c r="O2782" t="s">
        <v>34</v>
      </c>
      <c r="P2782" t="s">
        <v>34</v>
      </c>
    </row>
    <row r="2783" spans="1:16" x14ac:dyDescent="0.3">
      <c r="A2783">
        <v>42958</v>
      </c>
      <c r="B2783">
        <v>2017</v>
      </c>
      <c r="C2783">
        <v>8</v>
      </c>
      <c r="D2783">
        <v>13</v>
      </c>
      <c r="E2783">
        <v>10.271875</v>
      </c>
      <c r="F2783">
        <v>13.561458</v>
      </c>
      <c r="G2783">
        <v>17.306249999999999</v>
      </c>
      <c r="H2783">
        <v>8.2874999999999996</v>
      </c>
      <c r="I2783">
        <v>12.107291999999999</v>
      </c>
      <c r="J2783">
        <v>14.661458</v>
      </c>
      <c r="K2783" t="s">
        <v>34</v>
      </c>
      <c r="L2783" t="s">
        <v>34</v>
      </c>
      <c r="M2783" t="s">
        <v>34</v>
      </c>
      <c r="N2783" t="s">
        <v>34</v>
      </c>
      <c r="O2783" t="s">
        <v>34</v>
      </c>
      <c r="P2783" t="s">
        <v>34</v>
      </c>
    </row>
    <row r="2784" spans="1:16" x14ac:dyDescent="0.3">
      <c r="A2784">
        <v>42959</v>
      </c>
      <c r="B2784">
        <v>2017</v>
      </c>
      <c r="C2784">
        <v>8</v>
      </c>
      <c r="D2784">
        <v>14</v>
      </c>
      <c r="E2784">
        <v>10.288542</v>
      </c>
      <c r="F2784">
        <v>13.09375</v>
      </c>
      <c r="G2784">
        <v>15.9375</v>
      </c>
      <c r="H2784">
        <v>8.373958</v>
      </c>
      <c r="I2784">
        <v>12.016667</v>
      </c>
      <c r="J2784">
        <v>14.005208</v>
      </c>
      <c r="K2784" t="s">
        <v>34</v>
      </c>
      <c r="L2784" t="s">
        <v>34</v>
      </c>
      <c r="M2784" t="s">
        <v>34</v>
      </c>
      <c r="N2784" t="s">
        <v>34</v>
      </c>
      <c r="O2784" t="s">
        <v>34</v>
      </c>
      <c r="P2784" t="s">
        <v>34</v>
      </c>
    </row>
    <row r="2785" spans="1:16" x14ac:dyDescent="0.3">
      <c r="A2785">
        <v>42960</v>
      </c>
      <c r="B2785">
        <v>2017</v>
      </c>
      <c r="C2785">
        <v>8</v>
      </c>
      <c r="D2785">
        <v>15</v>
      </c>
      <c r="E2785">
        <v>9.7916670000000003</v>
      </c>
      <c r="F2785">
        <v>13.496874999999999</v>
      </c>
      <c r="G2785">
        <v>15.351042</v>
      </c>
      <c r="H2785">
        <v>8.4281249999999996</v>
      </c>
      <c r="I2785">
        <v>11.838542</v>
      </c>
      <c r="J2785">
        <v>14.190625000000001</v>
      </c>
      <c r="K2785" t="s">
        <v>34</v>
      </c>
      <c r="L2785" t="s">
        <v>34</v>
      </c>
      <c r="M2785" t="s">
        <v>34</v>
      </c>
      <c r="N2785" t="s">
        <v>34</v>
      </c>
      <c r="O2785" t="s">
        <v>34</v>
      </c>
      <c r="P2785" t="s">
        <v>34</v>
      </c>
    </row>
    <row r="2786" spans="1:16" x14ac:dyDescent="0.3">
      <c r="A2786">
        <v>42961</v>
      </c>
      <c r="B2786">
        <v>2017</v>
      </c>
      <c r="C2786">
        <v>8</v>
      </c>
      <c r="D2786">
        <v>16</v>
      </c>
      <c r="E2786">
        <v>10.01413</v>
      </c>
      <c r="F2786">
        <v>13.459375</v>
      </c>
      <c r="G2786">
        <v>15.313542</v>
      </c>
      <c r="H2786">
        <v>8.4937500000000004</v>
      </c>
      <c r="I2786">
        <v>12.226042</v>
      </c>
      <c r="J2786">
        <v>14.262499999999999</v>
      </c>
      <c r="K2786" t="s">
        <v>34</v>
      </c>
      <c r="L2786" t="s">
        <v>34</v>
      </c>
      <c r="M2786" t="s">
        <v>34</v>
      </c>
      <c r="N2786" t="s">
        <v>34</v>
      </c>
      <c r="O2786" t="s">
        <v>34</v>
      </c>
      <c r="P2786" t="s">
        <v>34</v>
      </c>
    </row>
    <row r="2787" spans="1:16" x14ac:dyDescent="0.3">
      <c r="A2787">
        <v>42962</v>
      </c>
      <c r="B2787">
        <v>2017</v>
      </c>
      <c r="C2787">
        <v>8</v>
      </c>
      <c r="D2787">
        <v>17</v>
      </c>
      <c r="E2787">
        <v>10.330208000000001</v>
      </c>
      <c r="F2787">
        <v>13.236458000000001</v>
      </c>
      <c r="G2787">
        <v>15.763541999999999</v>
      </c>
      <c r="H2787">
        <v>8.5760419999999993</v>
      </c>
      <c r="I2787">
        <v>12.31875</v>
      </c>
      <c r="J2787">
        <v>15.023958</v>
      </c>
      <c r="K2787" t="s">
        <v>34</v>
      </c>
      <c r="L2787" t="s">
        <v>34</v>
      </c>
      <c r="M2787" t="s">
        <v>34</v>
      </c>
      <c r="N2787" t="s">
        <v>34</v>
      </c>
      <c r="O2787" t="s">
        <v>34</v>
      </c>
      <c r="P2787" t="s">
        <v>34</v>
      </c>
    </row>
    <row r="2788" spans="1:16" x14ac:dyDescent="0.3">
      <c r="A2788">
        <v>42963</v>
      </c>
      <c r="B2788">
        <v>2017</v>
      </c>
      <c r="C2788">
        <v>8</v>
      </c>
      <c r="D2788">
        <v>18</v>
      </c>
      <c r="E2788">
        <v>10.153261000000001</v>
      </c>
      <c r="F2788">
        <v>13.194792</v>
      </c>
      <c r="G2788">
        <v>15.776042</v>
      </c>
      <c r="H2788">
        <v>8.6374999999999993</v>
      </c>
      <c r="I2788">
        <v>12.2125</v>
      </c>
      <c r="J2788">
        <v>14.885417</v>
      </c>
      <c r="K2788" t="s">
        <v>34</v>
      </c>
      <c r="L2788" t="s">
        <v>34</v>
      </c>
      <c r="M2788" t="s">
        <v>34</v>
      </c>
      <c r="N2788" t="s">
        <v>34</v>
      </c>
      <c r="O2788" t="s">
        <v>34</v>
      </c>
      <c r="P2788" t="s">
        <v>34</v>
      </c>
    </row>
    <row r="2789" spans="1:16" x14ac:dyDescent="0.3">
      <c r="A2789">
        <v>42964</v>
      </c>
      <c r="B2789">
        <v>2017</v>
      </c>
      <c r="C2789">
        <v>8</v>
      </c>
      <c r="D2789">
        <v>19</v>
      </c>
      <c r="E2789">
        <v>10.143750000000001</v>
      </c>
      <c r="F2789">
        <v>12.925000000000001</v>
      </c>
      <c r="G2789">
        <v>15.71875</v>
      </c>
      <c r="H2789">
        <v>8.7166669999999993</v>
      </c>
      <c r="I2789">
        <v>12.178125</v>
      </c>
      <c r="J2789">
        <v>14.894792000000001</v>
      </c>
      <c r="K2789" t="s">
        <v>34</v>
      </c>
      <c r="L2789" t="s">
        <v>34</v>
      </c>
      <c r="M2789" t="s">
        <v>34</v>
      </c>
      <c r="N2789" t="s">
        <v>34</v>
      </c>
      <c r="O2789" t="s">
        <v>34</v>
      </c>
      <c r="P2789" t="s">
        <v>34</v>
      </c>
    </row>
    <row r="2790" spans="1:16" x14ac:dyDescent="0.3">
      <c r="A2790">
        <v>42965</v>
      </c>
      <c r="B2790">
        <v>2017</v>
      </c>
      <c r="C2790">
        <v>8</v>
      </c>
      <c r="D2790">
        <v>20</v>
      </c>
      <c r="E2790">
        <v>10.073912999999999</v>
      </c>
      <c r="F2790">
        <v>12.970833000000001</v>
      </c>
      <c r="G2790">
        <v>15.553125</v>
      </c>
      <c r="H2790">
        <v>8.7781249999999993</v>
      </c>
      <c r="I2790">
        <v>12.101042</v>
      </c>
      <c r="J2790">
        <v>14.691667000000001</v>
      </c>
      <c r="K2790" t="s">
        <v>34</v>
      </c>
      <c r="L2790" t="s">
        <v>34</v>
      </c>
      <c r="M2790" t="s">
        <v>34</v>
      </c>
      <c r="N2790" t="s">
        <v>34</v>
      </c>
      <c r="O2790" t="s">
        <v>34</v>
      </c>
      <c r="P2790" t="s">
        <v>34</v>
      </c>
    </row>
    <row r="2791" spans="1:16" x14ac:dyDescent="0.3">
      <c r="A2791">
        <v>42966</v>
      </c>
      <c r="B2791">
        <v>2017</v>
      </c>
      <c r="C2791">
        <v>8</v>
      </c>
      <c r="D2791">
        <v>21</v>
      </c>
      <c r="E2791">
        <v>9.9760419999999996</v>
      </c>
      <c r="F2791">
        <v>12.732291999999999</v>
      </c>
      <c r="G2791">
        <v>15.577083</v>
      </c>
      <c r="H2791">
        <v>8.8572919999999993</v>
      </c>
      <c r="I2791">
        <v>11.932292</v>
      </c>
      <c r="J2791">
        <v>14.402082999999999</v>
      </c>
      <c r="K2791" t="s">
        <v>34</v>
      </c>
      <c r="L2791" t="s">
        <v>34</v>
      </c>
      <c r="M2791" t="s">
        <v>34</v>
      </c>
      <c r="N2791" t="s">
        <v>34</v>
      </c>
      <c r="O2791" t="s">
        <v>34</v>
      </c>
      <c r="P2791" t="s">
        <v>34</v>
      </c>
    </row>
    <row r="2792" spans="1:16" x14ac:dyDescent="0.3">
      <c r="A2792">
        <v>42967</v>
      </c>
      <c r="B2792">
        <v>2017</v>
      </c>
      <c r="C2792">
        <v>8</v>
      </c>
      <c r="D2792">
        <v>22</v>
      </c>
      <c r="E2792">
        <v>10.240216999999999</v>
      </c>
      <c r="F2792">
        <v>12.46875</v>
      </c>
      <c r="G2792">
        <v>16.074999999999999</v>
      </c>
      <c r="H2792">
        <v>8.936458</v>
      </c>
      <c r="I2792">
        <v>11.823957999999999</v>
      </c>
      <c r="J2792">
        <v>14.298958000000001</v>
      </c>
      <c r="K2792" t="s">
        <v>34</v>
      </c>
      <c r="L2792" t="s">
        <v>34</v>
      </c>
      <c r="M2792" t="s">
        <v>34</v>
      </c>
      <c r="N2792" t="s">
        <v>34</v>
      </c>
      <c r="O2792" t="s">
        <v>34</v>
      </c>
      <c r="P2792" t="s">
        <v>34</v>
      </c>
    </row>
    <row r="2793" spans="1:16" x14ac:dyDescent="0.3">
      <c r="A2793">
        <v>42968</v>
      </c>
      <c r="B2793">
        <v>2017</v>
      </c>
      <c r="C2793">
        <v>8</v>
      </c>
      <c r="D2793">
        <v>23</v>
      </c>
      <c r="E2793">
        <v>10.364583</v>
      </c>
      <c r="F2793">
        <v>12.40625</v>
      </c>
      <c r="G2793">
        <v>16.328125</v>
      </c>
      <c r="H2793">
        <v>9.0250000000000004</v>
      </c>
      <c r="I2793">
        <v>11.7875</v>
      </c>
      <c r="J2793">
        <v>14.163542</v>
      </c>
      <c r="K2793" t="s">
        <v>34</v>
      </c>
      <c r="L2793" t="s">
        <v>34</v>
      </c>
      <c r="M2793" t="s">
        <v>34</v>
      </c>
      <c r="N2793" t="s">
        <v>34</v>
      </c>
      <c r="O2793" t="s">
        <v>34</v>
      </c>
      <c r="P2793" t="s">
        <v>34</v>
      </c>
    </row>
    <row r="2794" spans="1:16" x14ac:dyDescent="0.3">
      <c r="A2794">
        <v>42969</v>
      </c>
      <c r="B2794">
        <v>2017</v>
      </c>
      <c r="C2794">
        <v>8</v>
      </c>
      <c r="D2794">
        <v>24</v>
      </c>
      <c r="E2794">
        <v>10.615625</v>
      </c>
      <c r="F2794">
        <v>12.047917</v>
      </c>
      <c r="G2794">
        <v>16.317708</v>
      </c>
      <c r="H2794">
        <v>9.125</v>
      </c>
      <c r="I2794">
        <v>11.923958000000001</v>
      </c>
      <c r="J2794">
        <v>13.930208</v>
      </c>
      <c r="K2794" t="s">
        <v>34</v>
      </c>
      <c r="L2794" t="s">
        <v>34</v>
      </c>
      <c r="M2794" t="s">
        <v>34</v>
      </c>
      <c r="N2794" t="s">
        <v>34</v>
      </c>
      <c r="O2794" t="s">
        <v>34</v>
      </c>
      <c r="P2794" t="s">
        <v>34</v>
      </c>
    </row>
    <row r="2795" spans="1:16" x14ac:dyDescent="0.3">
      <c r="A2795">
        <v>42970</v>
      </c>
      <c r="B2795">
        <v>2017</v>
      </c>
      <c r="C2795">
        <v>8</v>
      </c>
      <c r="D2795">
        <v>25</v>
      </c>
      <c r="E2795">
        <v>9.9885420000000007</v>
      </c>
      <c r="F2795">
        <v>12.014583</v>
      </c>
      <c r="G2795">
        <v>15.295833</v>
      </c>
      <c r="H2795">
        <v>9.2239579999999997</v>
      </c>
      <c r="I2795">
        <v>11.802083</v>
      </c>
      <c r="J2795">
        <v>14.057292</v>
      </c>
      <c r="K2795" t="s">
        <v>34</v>
      </c>
      <c r="L2795" t="s">
        <v>34</v>
      </c>
      <c r="M2795" t="s">
        <v>34</v>
      </c>
      <c r="N2795" t="s">
        <v>34</v>
      </c>
      <c r="O2795" t="s">
        <v>34</v>
      </c>
      <c r="P2795" t="s">
        <v>34</v>
      </c>
    </row>
    <row r="2796" spans="1:16" x14ac:dyDescent="0.3">
      <c r="A2796">
        <v>42971</v>
      </c>
      <c r="B2796">
        <v>2017</v>
      </c>
      <c r="C2796">
        <v>8</v>
      </c>
      <c r="D2796">
        <v>26</v>
      </c>
      <c r="E2796">
        <v>9.8802079999999997</v>
      </c>
      <c r="F2796">
        <v>12.089582999999999</v>
      </c>
      <c r="G2796">
        <v>15.169791999999999</v>
      </c>
      <c r="H2796">
        <v>9.3520830000000004</v>
      </c>
      <c r="I2796">
        <v>11.642708000000001</v>
      </c>
      <c r="J2796">
        <v>14.0625</v>
      </c>
      <c r="K2796" t="s">
        <v>34</v>
      </c>
      <c r="L2796" t="s">
        <v>34</v>
      </c>
      <c r="M2796" t="s">
        <v>34</v>
      </c>
      <c r="N2796" t="s">
        <v>34</v>
      </c>
      <c r="O2796" t="s">
        <v>34</v>
      </c>
      <c r="P2796" t="s">
        <v>34</v>
      </c>
    </row>
    <row r="2797" spans="1:16" x14ac:dyDescent="0.3">
      <c r="A2797">
        <v>42972</v>
      </c>
      <c r="B2797">
        <v>2017</v>
      </c>
      <c r="C2797">
        <v>8</v>
      </c>
      <c r="D2797">
        <v>27</v>
      </c>
      <c r="E2797">
        <v>10.048958000000001</v>
      </c>
      <c r="F2797">
        <v>12.285417000000001</v>
      </c>
      <c r="G2797">
        <v>15.440625000000001</v>
      </c>
      <c r="H2797">
        <v>9.4437499999999996</v>
      </c>
      <c r="I2797">
        <v>11.672917</v>
      </c>
      <c r="J2797">
        <v>14.005208</v>
      </c>
      <c r="K2797" t="s">
        <v>34</v>
      </c>
      <c r="L2797" t="s">
        <v>34</v>
      </c>
      <c r="M2797" t="s">
        <v>34</v>
      </c>
      <c r="N2797" t="s">
        <v>34</v>
      </c>
      <c r="O2797" t="s">
        <v>34</v>
      </c>
      <c r="P2797" t="s">
        <v>34</v>
      </c>
    </row>
    <row r="2798" spans="1:16" x14ac:dyDescent="0.3">
      <c r="A2798">
        <v>42973</v>
      </c>
      <c r="B2798">
        <v>2017</v>
      </c>
      <c r="C2798">
        <v>8</v>
      </c>
      <c r="D2798">
        <v>28</v>
      </c>
      <c r="E2798">
        <v>10.258333</v>
      </c>
      <c r="F2798">
        <v>11.942708</v>
      </c>
      <c r="G2798">
        <v>16.137499999999999</v>
      </c>
      <c r="H2798">
        <v>9.5572920000000003</v>
      </c>
      <c r="I2798">
        <v>11.601042</v>
      </c>
      <c r="J2798">
        <v>14.090624999999999</v>
      </c>
      <c r="K2798" t="s">
        <v>34</v>
      </c>
      <c r="L2798" t="s">
        <v>34</v>
      </c>
      <c r="M2798" t="s">
        <v>34</v>
      </c>
      <c r="N2798" t="s">
        <v>34</v>
      </c>
      <c r="O2798" t="s">
        <v>34</v>
      </c>
      <c r="P2798" t="s">
        <v>34</v>
      </c>
    </row>
    <row r="2799" spans="1:16" x14ac:dyDescent="0.3">
      <c r="A2799">
        <v>42974</v>
      </c>
      <c r="B2799">
        <v>2017</v>
      </c>
      <c r="C2799">
        <v>8</v>
      </c>
      <c r="D2799">
        <v>29</v>
      </c>
      <c r="E2799">
        <v>10.05625</v>
      </c>
      <c r="F2799">
        <v>11.811458</v>
      </c>
      <c r="G2799">
        <v>16.051041999999999</v>
      </c>
      <c r="H2799">
        <v>9.6770829999999997</v>
      </c>
      <c r="I2799">
        <v>11.328125</v>
      </c>
      <c r="J2799">
        <v>13.702083</v>
      </c>
      <c r="K2799" t="s">
        <v>34</v>
      </c>
      <c r="L2799" t="s">
        <v>34</v>
      </c>
      <c r="M2799" t="s">
        <v>34</v>
      </c>
      <c r="N2799" t="s">
        <v>34</v>
      </c>
      <c r="O2799" t="s">
        <v>34</v>
      </c>
      <c r="P2799" t="s">
        <v>34</v>
      </c>
    </row>
    <row r="2800" spans="1:16" x14ac:dyDescent="0.3">
      <c r="A2800">
        <v>42975</v>
      </c>
      <c r="B2800">
        <v>2017</v>
      </c>
      <c r="C2800">
        <v>8</v>
      </c>
      <c r="D2800">
        <v>30</v>
      </c>
      <c r="E2800">
        <v>9.907292</v>
      </c>
      <c r="F2800">
        <v>11.461458</v>
      </c>
      <c r="G2800">
        <v>15.832292000000001</v>
      </c>
      <c r="H2800">
        <v>9.8020829999999997</v>
      </c>
      <c r="I2800">
        <v>11.463542</v>
      </c>
      <c r="J2800">
        <v>13.533333000000001</v>
      </c>
      <c r="K2800" t="s">
        <v>34</v>
      </c>
      <c r="L2800" t="s">
        <v>34</v>
      </c>
      <c r="M2800" t="s">
        <v>34</v>
      </c>
      <c r="N2800" t="s">
        <v>34</v>
      </c>
      <c r="O2800" t="s">
        <v>34</v>
      </c>
      <c r="P2800" t="s">
        <v>34</v>
      </c>
    </row>
    <row r="2801" spans="1:16" x14ac:dyDescent="0.3">
      <c r="A2801">
        <v>42976</v>
      </c>
      <c r="B2801">
        <v>2017</v>
      </c>
      <c r="C2801">
        <v>8</v>
      </c>
      <c r="D2801">
        <v>31</v>
      </c>
      <c r="E2801">
        <v>9.6479169999999996</v>
      </c>
      <c r="F2801">
        <v>11.886457999999999</v>
      </c>
      <c r="G2801">
        <v>15.404166999999999</v>
      </c>
      <c r="H2801">
        <v>9.9562500000000007</v>
      </c>
      <c r="I2801">
        <v>11.612500000000001</v>
      </c>
      <c r="J2801">
        <v>14.009375</v>
      </c>
      <c r="K2801" t="s">
        <v>34</v>
      </c>
      <c r="L2801" t="s">
        <v>34</v>
      </c>
      <c r="M2801" t="s">
        <v>34</v>
      </c>
      <c r="N2801" t="s">
        <v>34</v>
      </c>
      <c r="O2801" t="s">
        <v>34</v>
      </c>
      <c r="P2801" t="s">
        <v>34</v>
      </c>
    </row>
    <row r="2802" spans="1:16" x14ac:dyDescent="0.3">
      <c r="A2802">
        <v>42977</v>
      </c>
      <c r="B2802">
        <v>2017</v>
      </c>
      <c r="C2802">
        <v>9</v>
      </c>
      <c r="D2802">
        <v>1</v>
      </c>
      <c r="E2802">
        <v>9.8968749999999996</v>
      </c>
      <c r="F2802">
        <v>12.377083000000001</v>
      </c>
      <c r="G2802">
        <v>15.802083</v>
      </c>
      <c r="H2802">
        <v>10.110417</v>
      </c>
      <c r="I2802">
        <v>11.483333</v>
      </c>
      <c r="J2802">
        <v>14.445833</v>
      </c>
      <c r="K2802" t="s">
        <v>34</v>
      </c>
      <c r="L2802" t="s">
        <v>34</v>
      </c>
      <c r="M2802" t="s">
        <v>34</v>
      </c>
      <c r="N2802" t="s">
        <v>34</v>
      </c>
      <c r="O2802" t="s">
        <v>34</v>
      </c>
      <c r="P2802" t="s">
        <v>34</v>
      </c>
    </row>
    <row r="2803" spans="1:16" x14ac:dyDescent="0.3">
      <c r="A2803">
        <v>42978</v>
      </c>
      <c r="B2803">
        <v>2017</v>
      </c>
      <c r="C2803">
        <v>9</v>
      </c>
      <c r="D2803">
        <v>2</v>
      </c>
      <c r="E2803">
        <v>9.8945650000000001</v>
      </c>
      <c r="F2803">
        <v>12.201041999999999</v>
      </c>
      <c r="G2803">
        <v>16.132292</v>
      </c>
      <c r="H2803">
        <v>10.264583</v>
      </c>
      <c r="I2803">
        <v>11.054167</v>
      </c>
      <c r="J2803">
        <v>13.867708</v>
      </c>
      <c r="K2803" t="s">
        <v>34</v>
      </c>
      <c r="L2803" t="s">
        <v>34</v>
      </c>
      <c r="M2803" t="s">
        <v>34</v>
      </c>
      <c r="N2803" t="s">
        <v>34</v>
      </c>
      <c r="O2803" t="s">
        <v>34</v>
      </c>
      <c r="P2803" t="s">
        <v>34</v>
      </c>
    </row>
    <row r="2804" spans="1:16" x14ac:dyDescent="0.3">
      <c r="A2804">
        <v>42979</v>
      </c>
      <c r="B2804">
        <v>2017</v>
      </c>
      <c r="C2804">
        <v>9</v>
      </c>
      <c r="D2804">
        <v>3</v>
      </c>
      <c r="E2804">
        <v>9.9437499999999996</v>
      </c>
      <c r="F2804">
        <v>12.176042000000001</v>
      </c>
      <c r="G2804">
        <v>16.291667</v>
      </c>
      <c r="H2804">
        <v>10.4375</v>
      </c>
      <c r="I2804">
        <v>10.901042</v>
      </c>
      <c r="J2804">
        <v>13.456250000000001</v>
      </c>
      <c r="K2804" t="s">
        <v>34</v>
      </c>
      <c r="L2804" t="s">
        <v>34</v>
      </c>
      <c r="M2804" t="s">
        <v>34</v>
      </c>
      <c r="N2804" t="s">
        <v>34</v>
      </c>
      <c r="O2804" t="s">
        <v>34</v>
      </c>
      <c r="P2804" t="s">
        <v>34</v>
      </c>
    </row>
    <row r="2805" spans="1:16" x14ac:dyDescent="0.3">
      <c r="A2805">
        <v>42980</v>
      </c>
      <c r="B2805">
        <v>2017</v>
      </c>
      <c r="C2805">
        <v>9</v>
      </c>
      <c r="D2805">
        <v>4</v>
      </c>
      <c r="E2805">
        <v>9.748958</v>
      </c>
      <c r="F2805">
        <v>12.145833</v>
      </c>
      <c r="G2805">
        <v>16.017707999999999</v>
      </c>
      <c r="H2805">
        <v>10.614583</v>
      </c>
      <c r="I2805">
        <v>10.6875</v>
      </c>
      <c r="J2805">
        <v>13.280208</v>
      </c>
      <c r="K2805" t="s">
        <v>34</v>
      </c>
      <c r="L2805" t="s">
        <v>34</v>
      </c>
      <c r="M2805" t="s">
        <v>34</v>
      </c>
      <c r="N2805" t="s">
        <v>34</v>
      </c>
      <c r="O2805" t="s">
        <v>34</v>
      </c>
      <c r="P2805" t="s">
        <v>34</v>
      </c>
    </row>
    <row r="2806" spans="1:16" x14ac:dyDescent="0.3">
      <c r="A2806">
        <v>42981</v>
      </c>
      <c r="B2806">
        <v>2017</v>
      </c>
      <c r="C2806">
        <v>9</v>
      </c>
      <c r="D2806">
        <v>5</v>
      </c>
      <c r="E2806">
        <v>9.920833</v>
      </c>
      <c r="F2806">
        <v>11.982291999999999</v>
      </c>
      <c r="G2806">
        <v>16.078125</v>
      </c>
      <c r="H2806">
        <v>10.804167</v>
      </c>
      <c r="I2806">
        <v>10.952083</v>
      </c>
      <c r="J2806">
        <v>13.101042</v>
      </c>
      <c r="K2806" t="s">
        <v>34</v>
      </c>
      <c r="L2806" t="s">
        <v>34</v>
      </c>
      <c r="M2806" t="s">
        <v>34</v>
      </c>
      <c r="N2806" t="s">
        <v>34</v>
      </c>
      <c r="O2806" t="s">
        <v>34</v>
      </c>
      <c r="P2806" t="s">
        <v>34</v>
      </c>
    </row>
    <row r="2807" spans="1:16" x14ac:dyDescent="0.3">
      <c r="A2807">
        <v>42982</v>
      </c>
      <c r="B2807">
        <v>2017</v>
      </c>
      <c r="C2807">
        <v>9</v>
      </c>
      <c r="D2807">
        <v>6</v>
      </c>
      <c r="E2807">
        <v>10</v>
      </c>
      <c r="F2807">
        <v>11.664583</v>
      </c>
      <c r="G2807">
        <v>16.265625</v>
      </c>
      <c r="H2807">
        <v>11.012499999999999</v>
      </c>
      <c r="I2807">
        <v>11.051042000000001</v>
      </c>
      <c r="J2807">
        <v>13.289583</v>
      </c>
      <c r="K2807" t="s">
        <v>34</v>
      </c>
      <c r="L2807" t="s">
        <v>34</v>
      </c>
      <c r="M2807" t="s">
        <v>34</v>
      </c>
      <c r="N2807" t="s">
        <v>34</v>
      </c>
      <c r="O2807" t="s">
        <v>34</v>
      </c>
      <c r="P2807" t="s">
        <v>34</v>
      </c>
    </row>
    <row r="2808" spans="1:16" x14ac:dyDescent="0.3">
      <c r="A2808">
        <v>42983</v>
      </c>
      <c r="B2808">
        <v>2017</v>
      </c>
      <c r="C2808">
        <v>9</v>
      </c>
      <c r="D2808">
        <v>7</v>
      </c>
      <c r="E2808">
        <v>10.316667000000001</v>
      </c>
      <c r="F2808">
        <v>11.93125</v>
      </c>
      <c r="G2808">
        <v>16.625</v>
      </c>
      <c r="H2808">
        <v>11.230928</v>
      </c>
      <c r="I2808">
        <v>11.35</v>
      </c>
      <c r="J2808">
        <v>13.788542</v>
      </c>
      <c r="K2808" t="s">
        <v>34</v>
      </c>
      <c r="L2808" t="s">
        <v>34</v>
      </c>
      <c r="M2808" t="s">
        <v>34</v>
      </c>
      <c r="N2808" t="s">
        <v>34</v>
      </c>
      <c r="O2808" t="s">
        <v>34</v>
      </c>
      <c r="P2808" t="s">
        <v>34</v>
      </c>
    </row>
    <row r="2809" spans="1:16" x14ac:dyDescent="0.3">
      <c r="A2809">
        <v>42984</v>
      </c>
      <c r="B2809">
        <v>2017</v>
      </c>
      <c r="C2809">
        <v>9</v>
      </c>
      <c r="D2809">
        <v>8</v>
      </c>
      <c r="E2809">
        <v>10.65</v>
      </c>
      <c r="F2809">
        <v>11.621874999999999</v>
      </c>
      <c r="G2809">
        <v>16.594792000000002</v>
      </c>
      <c r="H2809">
        <v>11.429167</v>
      </c>
      <c r="I2809">
        <v>11.470833000000001</v>
      </c>
      <c r="J2809">
        <v>13.691489000000001</v>
      </c>
      <c r="K2809" t="s">
        <v>34</v>
      </c>
      <c r="L2809" t="s">
        <v>34</v>
      </c>
      <c r="M2809" t="s">
        <v>34</v>
      </c>
      <c r="N2809" t="s">
        <v>34</v>
      </c>
      <c r="O2809" t="s">
        <v>34</v>
      </c>
      <c r="P2809" t="s">
        <v>34</v>
      </c>
    </row>
    <row r="2810" spans="1:16" x14ac:dyDescent="0.3">
      <c r="A2810">
        <v>42985</v>
      </c>
      <c r="B2810">
        <v>2017</v>
      </c>
      <c r="C2810">
        <v>9</v>
      </c>
      <c r="D2810">
        <v>9</v>
      </c>
      <c r="E2810">
        <v>10.601042</v>
      </c>
      <c r="F2810">
        <v>11.602083</v>
      </c>
      <c r="G2810">
        <v>17.063542000000002</v>
      </c>
      <c r="H2810">
        <v>11.562245000000001</v>
      </c>
      <c r="I2810">
        <v>11.998958</v>
      </c>
      <c r="J2810">
        <v>14.1875</v>
      </c>
      <c r="K2810" t="s">
        <v>34</v>
      </c>
      <c r="L2810" t="s">
        <v>34</v>
      </c>
      <c r="M2810" t="s">
        <v>34</v>
      </c>
      <c r="N2810" t="s">
        <v>34</v>
      </c>
      <c r="O2810" t="s">
        <v>34</v>
      </c>
      <c r="P2810" t="s">
        <v>34</v>
      </c>
    </row>
    <row r="2811" spans="1:16" x14ac:dyDescent="0.3">
      <c r="A2811">
        <v>42986</v>
      </c>
      <c r="B2811">
        <v>2017</v>
      </c>
      <c r="C2811">
        <v>9</v>
      </c>
      <c r="D2811">
        <v>10</v>
      </c>
      <c r="E2811">
        <v>9.9728259999999995</v>
      </c>
      <c r="F2811">
        <v>12.326041999999999</v>
      </c>
      <c r="G2811">
        <v>16.277083000000001</v>
      </c>
      <c r="H2811">
        <v>11.65625</v>
      </c>
      <c r="I2811">
        <v>11.69375</v>
      </c>
      <c r="J2811">
        <v>15.042707999999999</v>
      </c>
      <c r="K2811" t="s">
        <v>34</v>
      </c>
      <c r="L2811" t="s">
        <v>34</v>
      </c>
      <c r="M2811" t="s">
        <v>34</v>
      </c>
      <c r="N2811" t="s">
        <v>34</v>
      </c>
      <c r="O2811" t="s">
        <v>34</v>
      </c>
      <c r="P2811" t="s">
        <v>34</v>
      </c>
    </row>
    <row r="2812" spans="1:16" x14ac:dyDescent="0.3">
      <c r="A2812">
        <v>42987</v>
      </c>
      <c r="B2812">
        <v>2017</v>
      </c>
      <c r="C2812">
        <v>9</v>
      </c>
      <c r="D2812">
        <v>11</v>
      </c>
      <c r="E2812">
        <v>9.9375</v>
      </c>
      <c r="F2812">
        <v>12.206250000000001</v>
      </c>
      <c r="G2812">
        <v>15.721875000000001</v>
      </c>
      <c r="H2812">
        <v>11.717708</v>
      </c>
      <c r="I2812">
        <v>11.542707999999999</v>
      </c>
      <c r="J2812">
        <v>14.529166999999999</v>
      </c>
      <c r="K2812" t="s">
        <v>34</v>
      </c>
      <c r="L2812" t="s">
        <v>34</v>
      </c>
      <c r="M2812" t="s">
        <v>34</v>
      </c>
      <c r="N2812" t="s">
        <v>34</v>
      </c>
      <c r="O2812" t="s">
        <v>34</v>
      </c>
      <c r="P2812" t="s">
        <v>34</v>
      </c>
    </row>
    <row r="2813" spans="1:16" x14ac:dyDescent="0.3">
      <c r="A2813">
        <v>42988</v>
      </c>
      <c r="B2813">
        <v>2017</v>
      </c>
      <c r="C2813">
        <v>9</v>
      </c>
      <c r="D2813">
        <v>12</v>
      </c>
      <c r="E2813">
        <v>9.9093750000000007</v>
      </c>
      <c r="F2813">
        <v>11.610417</v>
      </c>
      <c r="G2813">
        <v>15.728125</v>
      </c>
      <c r="H2813">
        <v>11.764583</v>
      </c>
      <c r="I2813">
        <v>11.426042000000001</v>
      </c>
      <c r="J2813">
        <v>14.597917000000001</v>
      </c>
      <c r="K2813" t="s">
        <v>34</v>
      </c>
      <c r="L2813" t="s">
        <v>34</v>
      </c>
      <c r="M2813" t="s">
        <v>34</v>
      </c>
      <c r="N2813" t="s">
        <v>34</v>
      </c>
      <c r="O2813" t="s">
        <v>34</v>
      </c>
      <c r="P2813" t="s">
        <v>34</v>
      </c>
    </row>
    <row r="2814" spans="1:16" x14ac:dyDescent="0.3">
      <c r="A2814">
        <v>42989</v>
      </c>
      <c r="B2814">
        <v>2017</v>
      </c>
      <c r="C2814">
        <v>9</v>
      </c>
      <c r="D2814">
        <v>13</v>
      </c>
      <c r="E2814">
        <v>9.8666669999999996</v>
      </c>
      <c r="F2814">
        <v>11.207292000000001</v>
      </c>
      <c r="G2814">
        <v>15.43125</v>
      </c>
      <c r="H2814">
        <v>11.824999999999999</v>
      </c>
      <c r="I2814">
        <v>11.397917</v>
      </c>
      <c r="J2814">
        <v>14.267708000000001</v>
      </c>
      <c r="K2814" t="s">
        <v>34</v>
      </c>
      <c r="L2814" t="s">
        <v>34</v>
      </c>
      <c r="M2814" t="s">
        <v>34</v>
      </c>
      <c r="N2814" t="s">
        <v>34</v>
      </c>
      <c r="O2814" t="s">
        <v>34</v>
      </c>
      <c r="P2814" t="s">
        <v>34</v>
      </c>
    </row>
    <row r="2815" spans="1:16" x14ac:dyDescent="0.3">
      <c r="A2815">
        <v>42990</v>
      </c>
      <c r="B2815">
        <v>2017</v>
      </c>
      <c r="C2815">
        <v>9</v>
      </c>
      <c r="D2815">
        <v>14</v>
      </c>
      <c r="E2815">
        <v>9.3822919999999996</v>
      </c>
      <c r="F2815">
        <v>11.05625</v>
      </c>
      <c r="G2815">
        <v>14.293749999999999</v>
      </c>
      <c r="H2815">
        <v>11.859341000000001</v>
      </c>
      <c r="I2815">
        <v>10.911458</v>
      </c>
      <c r="J2815">
        <v>13.842708</v>
      </c>
      <c r="K2815" t="s">
        <v>34</v>
      </c>
      <c r="L2815" t="s">
        <v>34</v>
      </c>
      <c r="M2815" t="s">
        <v>34</v>
      </c>
      <c r="N2815" t="s">
        <v>34</v>
      </c>
      <c r="O2815" t="s">
        <v>34</v>
      </c>
      <c r="P2815" t="s">
        <v>34</v>
      </c>
    </row>
    <row r="2816" spans="1:16" x14ac:dyDescent="0.3">
      <c r="A2816">
        <v>42991</v>
      </c>
      <c r="B2816">
        <v>2017</v>
      </c>
      <c r="C2816">
        <v>9</v>
      </c>
      <c r="D2816">
        <v>15</v>
      </c>
      <c r="E2816">
        <v>8.6645830000000004</v>
      </c>
      <c r="F2816">
        <v>11.612500000000001</v>
      </c>
      <c r="G2816">
        <v>13.159375000000001</v>
      </c>
      <c r="H2816">
        <v>11.870832999999999</v>
      </c>
      <c r="I2816">
        <v>10.186458</v>
      </c>
      <c r="J2816">
        <v>13.014583</v>
      </c>
      <c r="K2816" t="s">
        <v>34</v>
      </c>
      <c r="L2816" t="s">
        <v>34</v>
      </c>
      <c r="M2816" t="s">
        <v>34</v>
      </c>
      <c r="N2816" t="s">
        <v>34</v>
      </c>
      <c r="O2816" t="s">
        <v>34</v>
      </c>
      <c r="P2816" t="s">
        <v>34</v>
      </c>
    </row>
    <row r="2817" spans="1:16" x14ac:dyDescent="0.3">
      <c r="A2817">
        <v>42992</v>
      </c>
      <c r="B2817">
        <v>2017</v>
      </c>
      <c r="C2817">
        <v>9</v>
      </c>
      <c r="D2817">
        <v>16</v>
      </c>
      <c r="E2817">
        <v>8.6520829999999993</v>
      </c>
      <c r="F2817">
        <v>11.479167</v>
      </c>
      <c r="G2817">
        <v>12.716666999999999</v>
      </c>
      <c r="H2817">
        <v>11.944792</v>
      </c>
      <c r="I2817">
        <v>10.014583</v>
      </c>
      <c r="J2817">
        <v>12.053125</v>
      </c>
      <c r="K2817" t="s">
        <v>34</v>
      </c>
      <c r="L2817" t="s">
        <v>34</v>
      </c>
      <c r="M2817" t="s">
        <v>34</v>
      </c>
      <c r="N2817" t="s">
        <v>34</v>
      </c>
      <c r="O2817" t="s">
        <v>34</v>
      </c>
      <c r="P2817" t="s">
        <v>34</v>
      </c>
    </row>
    <row r="2818" spans="1:16" x14ac:dyDescent="0.3">
      <c r="A2818">
        <v>42993</v>
      </c>
      <c r="B2818">
        <v>2017</v>
      </c>
      <c r="C2818">
        <v>9</v>
      </c>
      <c r="D2818">
        <v>17</v>
      </c>
      <c r="E2818">
        <v>8.7135420000000003</v>
      </c>
      <c r="F2818">
        <v>11.069792</v>
      </c>
      <c r="G2818">
        <v>12.611458000000001</v>
      </c>
      <c r="H2818">
        <v>12.00625</v>
      </c>
      <c r="I2818">
        <v>9.9010420000000003</v>
      </c>
      <c r="J2818">
        <v>11.735417</v>
      </c>
      <c r="K2818" t="s">
        <v>34</v>
      </c>
      <c r="L2818" t="s">
        <v>34</v>
      </c>
      <c r="M2818" t="s">
        <v>34</v>
      </c>
      <c r="N2818" t="s">
        <v>34</v>
      </c>
      <c r="O2818" t="s">
        <v>34</v>
      </c>
      <c r="P2818" t="s">
        <v>34</v>
      </c>
    </row>
    <row r="2819" spans="1:16" x14ac:dyDescent="0.3">
      <c r="A2819">
        <v>42994</v>
      </c>
      <c r="B2819">
        <v>2017</v>
      </c>
      <c r="C2819">
        <v>9</v>
      </c>
      <c r="D2819">
        <v>18</v>
      </c>
      <c r="E2819">
        <v>8.8375000000000004</v>
      </c>
      <c r="F2819">
        <v>11.380208</v>
      </c>
      <c r="G2819">
        <v>12.376042</v>
      </c>
      <c r="H2819">
        <v>12.061458</v>
      </c>
      <c r="I2819">
        <v>9.9968749999999993</v>
      </c>
      <c r="J2819">
        <v>12.027082999999999</v>
      </c>
      <c r="K2819" t="s">
        <v>34</v>
      </c>
      <c r="L2819" t="s">
        <v>34</v>
      </c>
      <c r="M2819" t="s">
        <v>34</v>
      </c>
      <c r="N2819" t="s">
        <v>34</v>
      </c>
      <c r="O2819" t="s">
        <v>34</v>
      </c>
      <c r="P2819" t="s">
        <v>34</v>
      </c>
    </row>
    <row r="2820" spans="1:16" x14ac:dyDescent="0.3">
      <c r="A2820">
        <v>42995</v>
      </c>
      <c r="B2820">
        <v>2017</v>
      </c>
      <c r="C2820">
        <v>9</v>
      </c>
      <c r="D2820">
        <v>19</v>
      </c>
      <c r="E2820">
        <v>8.625</v>
      </c>
      <c r="F2820">
        <v>11.268750000000001</v>
      </c>
      <c r="G2820">
        <v>10.863542000000001</v>
      </c>
      <c r="H2820">
        <v>12.084375</v>
      </c>
      <c r="I2820">
        <v>9.5604169999999993</v>
      </c>
      <c r="J2820">
        <v>11.896875</v>
      </c>
      <c r="K2820" t="s">
        <v>34</v>
      </c>
      <c r="L2820" t="s">
        <v>34</v>
      </c>
      <c r="M2820" t="s">
        <v>34</v>
      </c>
      <c r="N2820" t="s">
        <v>34</v>
      </c>
      <c r="O2820" t="s">
        <v>34</v>
      </c>
      <c r="P2820" t="s">
        <v>34</v>
      </c>
    </row>
    <row r="2821" spans="1:16" x14ac:dyDescent="0.3">
      <c r="A2821">
        <v>42996</v>
      </c>
      <c r="B2821">
        <v>2017</v>
      </c>
      <c r="C2821">
        <v>9</v>
      </c>
      <c r="D2821">
        <v>20</v>
      </c>
      <c r="E2821">
        <v>8.9369569999999996</v>
      </c>
      <c r="F2821">
        <v>10.948957999999999</v>
      </c>
      <c r="G2821">
        <v>10.316667000000001</v>
      </c>
      <c r="H2821">
        <v>12.167707999999999</v>
      </c>
      <c r="I2821">
        <v>9.6</v>
      </c>
      <c r="J2821">
        <v>11.456250000000001</v>
      </c>
      <c r="K2821" t="s">
        <v>34</v>
      </c>
      <c r="L2821" t="s">
        <v>34</v>
      </c>
      <c r="M2821" t="s">
        <v>34</v>
      </c>
      <c r="N2821" t="s">
        <v>34</v>
      </c>
      <c r="O2821" t="s">
        <v>34</v>
      </c>
      <c r="P2821" t="s">
        <v>34</v>
      </c>
    </row>
    <row r="2822" spans="1:16" x14ac:dyDescent="0.3">
      <c r="A2822">
        <v>42997</v>
      </c>
      <c r="B2822">
        <v>2017</v>
      </c>
      <c r="C2822">
        <v>9</v>
      </c>
      <c r="D2822">
        <v>21</v>
      </c>
      <c r="E2822">
        <v>8.3677080000000004</v>
      </c>
      <c r="F2822">
        <v>10.672917</v>
      </c>
      <c r="G2822">
        <v>9.670833</v>
      </c>
      <c r="H2822">
        <v>12.293813999999999</v>
      </c>
      <c r="I2822">
        <v>9.3510419999999996</v>
      </c>
      <c r="J2822">
        <v>10.909375000000001</v>
      </c>
      <c r="K2822" t="s">
        <v>34</v>
      </c>
      <c r="L2822" t="s">
        <v>34</v>
      </c>
      <c r="M2822" t="s">
        <v>34</v>
      </c>
      <c r="N2822" t="s">
        <v>34</v>
      </c>
      <c r="O2822" t="s">
        <v>34</v>
      </c>
      <c r="P2822" t="s">
        <v>34</v>
      </c>
    </row>
    <row r="2823" spans="1:16" x14ac:dyDescent="0.3">
      <c r="A2823">
        <v>42998</v>
      </c>
      <c r="B2823">
        <v>2017</v>
      </c>
      <c r="C2823">
        <v>9</v>
      </c>
      <c r="D2823">
        <v>22</v>
      </c>
      <c r="E2823">
        <v>8.2281250000000004</v>
      </c>
      <c r="F2823">
        <v>10.473958</v>
      </c>
      <c r="G2823">
        <v>9.7572919999999996</v>
      </c>
      <c r="H2823">
        <v>12.498958</v>
      </c>
      <c r="I2823">
        <v>9.6166669999999996</v>
      </c>
      <c r="J2823">
        <v>11.222917000000001</v>
      </c>
      <c r="K2823" t="s">
        <v>34</v>
      </c>
      <c r="L2823" t="s">
        <v>34</v>
      </c>
      <c r="M2823" t="s">
        <v>34</v>
      </c>
      <c r="N2823" t="s">
        <v>34</v>
      </c>
      <c r="O2823" t="s">
        <v>34</v>
      </c>
      <c r="P2823" t="s">
        <v>34</v>
      </c>
    </row>
    <row r="2824" spans="1:16" x14ac:dyDescent="0.3">
      <c r="A2824">
        <v>42999</v>
      </c>
      <c r="B2824">
        <v>2017</v>
      </c>
      <c r="C2824">
        <v>9</v>
      </c>
      <c r="D2824">
        <v>23</v>
      </c>
      <c r="E2824">
        <v>8.1312499999999996</v>
      </c>
      <c r="F2824">
        <v>10.730207999999999</v>
      </c>
      <c r="G2824">
        <v>9.985417</v>
      </c>
      <c r="H2824">
        <v>12.689583000000001</v>
      </c>
      <c r="I2824">
        <v>9.7406249999999996</v>
      </c>
      <c r="J2824">
        <v>11.346875000000001</v>
      </c>
      <c r="K2824" t="s">
        <v>34</v>
      </c>
      <c r="L2824" t="s">
        <v>34</v>
      </c>
      <c r="M2824" t="s">
        <v>34</v>
      </c>
      <c r="N2824" t="s">
        <v>34</v>
      </c>
      <c r="O2824" t="s">
        <v>34</v>
      </c>
      <c r="P2824" t="s">
        <v>34</v>
      </c>
    </row>
    <row r="2825" spans="1:16" x14ac:dyDescent="0.3">
      <c r="A2825">
        <v>43000</v>
      </c>
      <c r="B2825">
        <v>2017</v>
      </c>
      <c r="C2825">
        <v>9</v>
      </c>
      <c r="D2825">
        <v>24</v>
      </c>
      <c r="E2825">
        <v>7.928261</v>
      </c>
      <c r="F2825">
        <v>10.923958000000001</v>
      </c>
      <c r="G2825">
        <v>9.890625</v>
      </c>
      <c r="H2825">
        <v>12.858333</v>
      </c>
      <c r="I2825">
        <v>9.7385420000000007</v>
      </c>
      <c r="J2825">
        <v>11.636457999999999</v>
      </c>
      <c r="K2825" t="s">
        <v>34</v>
      </c>
      <c r="L2825" t="s">
        <v>34</v>
      </c>
      <c r="M2825" t="s">
        <v>34</v>
      </c>
      <c r="N2825" t="s">
        <v>34</v>
      </c>
      <c r="O2825" t="s">
        <v>34</v>
      </c>
      <c r="P2825" t="s">
        <v>34</v>
      </c>
    </row>
    <row r="2826" spans="1:16" x14ac:dyDescent="0.3">
      <c r="A2826">
        <v>43001</v>
      </c>
      <c r="B2826">
        <v>2017</v>
      </c>
      <c r="C2826">
        <v>9</v>
      </c>
      <c r="D2826">
        <v>25</v>
      </c>
      <c r="E2826">
        <v>8.2583330000000004</v>
      </c>
      <c r="F2826">
        <v>10.733333</v>
      </c>
      <c r="G2826">
        <v>10.429167</v>
      </c>
      <c r="H2826">
        <v>13.069792</v>
      </c>
      <c r="I2826">
        <v>9.7416669999999996</v>
      </c>
      <c r="J2826">
        <v>11.708333</v>
      </c>
      <c r="K2826" t="s">
        <v>34</v>
      </c>
      <c r="L2826" t="s">
        <v>34</v>
      </c>
      <c r="M2826" t="s">
        <v>34</v>
      </c>
      <c r="N2826" t="s">
        <v>34</v>
      </c>
      <c r="O2826" t="s">
        <v>34</v>
      </c>
      <c r="P2826" t="s">
        <v>34</v>
      </c>
    </row>
    <row r="2827" spans="1:16" x14ac:dyDescent="0.3">
      <c r="A2827">
        <v>43002</v>
      </c>
      <c r="B2827">
        <v>2017</v>
      </c>
      <c r="C2827">
        <v>9</v>
      </c>
      <c r="D2827">
        <v>26</v>
      </c>
      <c r="E2827">
        <v>8.5854169999999996</v>
      </c>
      <c r="F2827">
        <v>10.914583</v>
      </c>
      <c r="G2827">
        <v>10.913542</v>
      </c>
      <c r="H2827">
        <v>13.271875</v>
      </c>
      <c r="I2827">
        <v>10.266667</v>
      </c>
      <c r="J2827">
        <v>11.987500000000001</v>
      </c>
      <c r="K2827" t="s">
        <v>34</v>
      </c>
      <c r="L2827" t="s">
        <v>34</v>
      </c>
      <c r="M2827" t="s">
        <v>34</v>
      </c>
      <c r="N2827" t="s">
        <v>34</v>
      </c>
      <c r="O2827" t="s">
        <v>34</v>
      </c>
      <c r="P2827" t="s">
        <v>34</v>
      </c>
    </row>
    <row r="2828" spans="1:16" x14ac:dyDescent="0.3">
      <c r="A2828">
        <v>43003</v>
      </c>
      <c r="B2828">
        <v>2017</v>
      </c>
      <c r="C2828">
        <v>9</v>
      </c>
      <c r="D2828">
        <v>27</v>
      </c>
      <c r="E2828">
        <v>8.7156249999999993</v>
      </c>
      <c r="F2828">
        <v>11.15</v>
      </c>
      <c r="G2828">
        <v>11.233333</v>
      </c>
      <c r="H2828">
        <v>13.495832999999999</v>
      </c>
      <c r="I2828">
        <v>10.389583</v>
      </c>
      <c r="J2828">
        <v>12.731249999999999</v>
      </c>
      <c r="K2828" t="s">
        <v>34</v>
      </c>
      <c r="L2828" t="s">
        <v>34</v>
      </c>
      <c r="M2828" t="s">
        <v>34</v>
      </c>
      <c r="N2828" t="s">
        <v>34</v>
      </c>
      <c r="O2828" t="s">
        <v>34</v>
      </c>
      <c r="P2828" t="s">
        <v>34</v>
      </c>
    </row>
    <row r="2829" spans="1:16" x14ac:dyDescent="0.3">
      <c r="A2829">
        <v>43004</v>
      </c>
      <c r="B2829">
        <v>2017</v>
      </c>
      <c r="C2829">
        <v>9</v>
      </c>
      <c r="D2829">
        <v>28</v>
      </c>
      <c r="E2829">
        <v>8.6322919999999996</v>
      </c>
      <c r="F2829">
        <v>11.208333</v>
      </c>
      <c r="G2829">
        <v>11.372916999999999</v>
      </c>
      <c r="H2829">
        <v>13.727083</v>
      </c>
      <c r="I2829">
        <v>10.396875</v>
      </c>
      <c r="J2829">
        <v>12.741667</v>
      </c>
      <c r="K2829" t="s">
        <v>34</v>
      </c>
      <c r="L2829" t="s">
        <v>34</v>
      </c>
      <c r="M2829" t="s">
        <v>34</v>
      </c>
      <c r="N2829" t="s">
        <v>34</v>
      </c>
      <c r="O2829" t="s">
        <v>34</v>
      </c>
      <c r="P2829" t="s">
        <v>34</v>
      </c>
    </row>
    <row r="2830" spans="1:16" x14ac:dyDescent="0.3">
      <c r="A2830">
        <v>43005</v>
      </c>
      <c r="B2830">
        <v>2017</v>
      </c>
      <c r="C2830">
        <v>9</v>
      </c>
      <c r="D2830">
        <v>29</v>
      </c>
      <c r="E2830">
        <v>8.7593750000000004</v>
      </c>
      <c r="F2830">
        <v>10.669791999999999</v>
      </c>
      <c r="G2830">
        <v>11.667707999999999</v>
      </c>
      <c r="H2830">
        <v>13.960417</v>
      </c>
      <c r="I2830">
        <v>10.182292</v>
      </c>
      <c r="J2830">
        <v>12.285417000000001</v>
      </c>
      <c r="K2830" t="s">
        <v>34</v>
      </c>
      <c r="L2830" t="s">
        <v>34</v>
      </c>
      <c r="M2830" t="s">
        <v>34</v>
      </c>
      <c r="N2830" t="s">
        <v>34</v>
      </c>
      <c r="O2830" t="s">
        <v>34</v>
      </c>
      <c r="P2830" t="s">
        <v>34</v>
      </c>
    </row>
    <row r="2831" spans="1:16" x14ac:dyDescent="0.3">
      <c r="A2831">
        <v>43006</v>
      </c>
      <c r="B2831">
        <v>2017</v>
      </c>
      <c r="C2831">
        <v>9</v>
      </c>
      <c r="D2831">
        <v>30</v>
      </c>
      <c r="E2831">
        <v>8.6645830000000004</v>
      </c>
      <c r="F2831">
        <v>10.112500000000001</v>
      </c>
      <c r="G2831">
        <v>11.384375</v>
      </c>
      <c r="H2831">
        <v>14.151042</v>
      </c>
      <c r="I2831">
        <v>9.936458</v>
      </c>
      <c r="J2831">
        <v>11.629167000000001</v>
      </c>
      <c r="K2831" t="s">
        <v>34</v>
      </c>
      <c r="L2831" t="s">
        <v>34</v>
      </c>
      <c r="M2831" t="s">
        <v>34</v>
      </c>
      <c r="N2831" t="s">
        <v>34</v>
      </c>
      <c r="O2831" t="s">
        <v>34</v>
      </c>
      <c r="P2831" t="s">
        <v>34</v>
      </c>
    </row>
    <row r="2832" spans="1:16" x14ac:dyDescent="0.3">
      <c r="A2832">
        <v>43007</v>
      </c>
      <c r="B2832">
        <v>2017</v>
      </c>
      <c r="C2832">
        <v>10</v>
      </c>
      <c r="D2832">
        <v>1</v>
      </c>
      <c r="E2832">
        <v>8.3822919999999996</v>
      </c>
      <c r="F2832">
        <v>9.079167</v>
      </c>
      <c r="G2832">
        <v>11.1</v>
      </c>
      <c r="H2832">
        <v>14.345833000000001</v>
      </c>
      <c r="I2832">
        <v>9.670833</v>
      </c>
      <c r="J2832">
        <v>11.682292</v>
      </c>
      <c r="K2832" t="s">
        <v>34</v>
      </c>
      <c r="L2832" t="s">
        <v>34</v>
      </c>
      <c r="M2832" t="s">
        <v>34</v>
      </c>
      <c r="N2832" t="s">
        <v>34</v>
      </c>
      <c r="O2832" t="s">
        <v>34</v>
      </c>
      <c r="P2832" t="s">
        <v>34</v>
      </c>
    </row>
    <row r="2833" spans="1:16" x14ac:dyDescent="0.3">
      <c r="A2833">
        <v>43008</v>
      </c>
      <c r="B2833">
        <v>2017</v>
      </c>
      <c r="C2833">
        <v>10</v>
      </c>
      <c r="D2833">
        <v>2</v>
      </c>
      <c r="E2833">
        <v>7.8869569999999998</v>
      </c>
      <c r="F2833">
        <v>8.6468749999999996</v>
      </c>
      <c r="G2833">
        <v>10.220833000000001</v>
      </c>
      <c r="H2833">
        <v>14.472917000000001</v>
      </c>
      <c r="I2833">
        <v>9.390625</v>
      </c>
      <c r="J2833">
        <v>11.195833</v>
      </c>
      <c r="K2833" t="s">
        <v>34</v>
      </c>
      <c r="L2833" t="s">
        <v>34</v>
      </c>
      <c r="M2833" t="s">
        <v>34</v>
      </c>
      <c r="N2833" t="s">
        <v>34</v>
      </c>
      <c r="O2833" t="s">
        <v>34</v>
      </c>
      <c r="P2833" t="s">
        <v>34</v>
      </c>
    </row>
    <row r="2834" spans="1:16" x14ac:dyDescent="0.3">
      <c r="A2834">
        <v>43009</v>
      </c>
      <c r="B2834">
        <v>2017</v>
      </c>
      <c r="C2834">
        <v>10</v>
      </c>
      <c r="D2834">
        <v>3</v>
      </c>
      <c r="E2834">
        <v>7.0729170000000003</v>
      </c>
      <c r="F2834">
        <v>8.6343750000000004</v>
      </c>
      <c r="G2834">
        <v>9.1739580000000007</v>
      </c>
      <c r="H2834">
        <v>14.590624999999999</v>
      </c>
      <c r="I2834">
        <v>8.9489579999999993</v>
      </c>
      <c r="J2834">
        <v>10.613542000000001</v>
      </c>
      <c r="K2834" t="s">
        <v>34</v>
      </c>
      <c r="L2834" t="s">
        <v>34</v>
      </c>
      <c r="M2834" t="s">
        <v>34</v>
      </c>
      <c r="N2834" t="s">
        <v>34</v>
      </c>
      <c r="O2834" t="s">
        <v>34</v>
      </c>
      <c r="P2834" t="s">
        <v>34</v>
      </c>
    </row>
    <row r="2835" spans="1:16" x14ac:dyDescent="0.3">
      <c r="A2835">
        <v>43010</v>
      </c>
      <c r="B2835">
        <v>2017</v>
      </c>
      <c r="C2835">
        <v>10</v>
      </c>
      <c r="D2835">
        <v>4</v>
      </c>
      <c r="E2835">
        <v>6.9135419999999996</v>
      </c>
      <c r="F2835">
        <v>8.5822920000000007</v>
      </c>
      <c r="G2835">
        <v>8.6072919999999993</v>
      </c>
      <c r="H2835">
        <v>14.755208</v>
      </c>
      <c r="I2835">
        <v>8.796875</v>
      </c>
      <c r="J2835">
        <v>10.369792</v>
      </c>
      <c r="K2835" t="s">
        <v>34</v>
      </c>
      <c r="L2835" t="s">
        <v>34</v>
      </c>
      <c r="M2835" t="s">
        <v>34</v>
      </c>
      <c r="N2835" t="s">
        <v>34</v>
      </c>
      <c r="O2835" t="s">
        <v>34</v>
      </c>
      <c r="P2835" t="s">
        <v>34</v>
      </c>
    </row>
    <row r="2836" spans="1:16" x14ac:dyDescent="0.3">
      <c r="A2836">
        <v>43011</v>
      </c>
      <c r="B2836">
        <v>2017</v>
      </c>
      <c r="C2836">
        <v>10</v>
      </c>
      <c r="D2836">
        <v>5</v>
      </c>
      <c r="E2836">
        <v>7.0858699999999999</v>
      </c>
      <c r="F2836">
        <v>8.1208329999999993</v>
      </c>
      <c r="G2836">
        <v>8.5374999999999996</v>
      </c>
      <c r="H2836">
        <v>14.871874999999999</v>
      </c>
      <c r="I2836">
        <v>8.875</v>
      </c>
      <c r="J2836">
        <v>10.304167</v>
      </c>
      <c r="K2836" t="s">
        <v>34</v>
      </c>
      <c r="L2836" t="s">
        <v>34</v>
      </c>
      <c r="M2836" t="s">
        <v>34</v>
      </c>
      <c r="N2836" t="s">
        <v>34</v>
      </c>
      <c r="O2836" t="s">
        <v>34</v>
      </c>
      <c r="P2836" t="s">
        <v>34</v>
      </c>
    </row>
    <row r="2837" spans="1:16" x14ac:dyDescent="0.3">
      <c r="A2837">
        <v>43012</v>
      </c>
      <c r="B2837">
        <v>2017</v>
      </c>
      <c r="C2837">
        <v>10</v>
      </c>
      <c r="D2837">
        <v>6</v>
      </c>
      <c r="E2837">
        <v>7.2593750000000004</v>
      </c>
      <c r="F2837">
        <v>7.8322919999999998</v>
      </c>
      <c r="G2837">
        <v>8.6760420000000007</v>
      </c>
      <c r="H2837">
        <v>14.975</v>
      </c>
      <c r="I2837">
        <v>8.9187499999999993</v>
      </c>
      <c r="J2837">
        <v>10.467708</v>
      </c>
      <c r="K2837" t="s">
        <v>34</v>
      </c>
      <c r="L2837" t="s">
        <v>34</v>
      </c>
      <c r="M2837" t="s">
        <v>34</v>
      </c>
      <c r="N2837" t="s">
        <v>34</v>
      </c>
      <c r="O2837" t="s">
        <v>34</v>
      </c>
      <c r="P2837" t="s">
        <v>34</v>
      </c>
    </row>
    <row r="2838" spans="1:16" x14ac:dyDescent="0.3">
      <c r="A2838">
        <v>43013</v>
      </c>
      <c r="B2838">
        <v>2017</v>
      </c>
      <c r="C2838">
        <v>10</v>
      </c>
      <c r="D2838">
        <v>7</v>
      </c>
      <c r="E2838">
        <v>7.7395829999999997</v>
      </c>
      <c r="F2838">
        <v>8.0593749999999993</v>
      </c>
      <c r="G2838">
        <v>9.3937500000000007</v>
      </c>
      <c r="H2838">
        <v>15.084375</v>
      </c>
      <c r="I2838">
        <v>9.2083329999999997</v>
      </c>
      <c r="J2838">
        <v>10.665625</v>
      </c>
      <c r="K2838" t="s">
        <v>34</v>
      </c>
      <c r="L2838" t="s">
        <v>34</v>
      </c>
      <c r="M2838" t="s">
        <v>34</v>
      </c>
      <c r="N2838" t="s">
        <v>34</v>
      </c>
      <c r="O2838" t="s">
        <v>34</v>
      </c>
      <c r="P2838" t="s">
        <v>34</v>
      </c>
    </row>
    <row r="2839" spans="1:16" x14ac:dyDescent="0.3">
      <c r="A2839">
        <v>43014</v>
      </c>
      <c r="B2839">
        <v>2017</v>
      </c>
      <c r="C2839">
        <v>10</v>
      </c>
      <c r="D2839">
        <v>8</v>
      </c>
      <c r="E2839">
        <v>7.7791670000000002</v>
      </c>
      <c r="F2839">
        <v>8.0729170000000003</v>
      </c>
      <c r="G2839">
        <v>9.5812500000000007</v>
      </c>
      <c r="H2839">
        <v>15.197917</v>
      </c>
      <c r="I2839">
        <v>9.3833330000000004</v>
      </c>
      <c r="J2839">
        <v>10.742708</v>
      </c>
      <c r="K2839" t="s">
        <v>34</v>
      </c>
      <c r="L2839" t="s">
        <v>34</v>
      </c>
      <c r="M2839" t="s">
        <v>34</v>
      </c>
      <c r="N2839" t="s">
        <v>34</v>
      </c>
      <c r="O2839" t="s">
        <v>34</v>
      </c>
      <c r="P2839" t="s">
        <v>34</v>
      </c>
    </row>
    <row r="2840" spans="1:16" x14ac:dyDescent="0.3">
      <c r="A2840">
        <v>43015</v>
      </c>
      <c r="B2840">
        <v>2017</v>
      </c>
      <c r="C2840">
        <v>10</v>
      </c>
      <c r="D2840">
        <v>9</v>
      </c>
      <c r="E2840">
        <v>6.8445650000000002</v>
      </c>
      <c r="F2840">
        <v>8.3947920000000007</v>
      </c>
      <c r="G2840">
        <v>8.4802079999999993</v>
      </c>
      <c r="H2840">
        <v>15.3</v>
      </c>
      <c r="I2840">
        <v>8.6666670000000003</v>
      </c>
      <c r="J2840">
        <v>10.448957999999999</v>
      </c>
      <c r="K2840" t="s">
        <v>34</v>
      </c>
      <c r="L2840" t="s">
        <v>34</v>
      </c>
      <c r="M2840" t="s">
        <v>34</v>
      </c>
      <c r="N2840" t="s">
        <v>34</v>
      </c>
      <c r="O2840" t="s">
        <v>34</v>
      </c>
      <c r="P2840" t="s">
        <v>34</v>
      </c>
    </row>
    <row r="2841" spans="1:16" x14ac:dyDescent="0.3">
      <c r="A2841">
        <v>43016</v>
      </c>
      <c r="B2841">
        <v>2017</v>
      </c>
      <c r="C2841">
        <v>10</v>
      </c>
      <c r="D2841">
        <v>10</v>
      </c>
      <c r="E2841">
        <v>6.9228259999999997</v>
      </c>
      <c r="F2841">
        <v>8.2468749999999993</v>
      </c>
      <c r="G2841">
        <v>8.186458</v>
      </c>
      <c r="H2841">
        <v>15.505051</v>
      </c>
      <c r="I2841">
        <v>8.8416669999999993</v>
      </c>
      <c r="J2841">
        <v>9.7635419999999993</v>
      </c>
      <c r="K2841" t="s">
        <v>34</v>
      </c>
      <c r="L2841" t="s">
        <v>34</v>
      </c>
      <c r="M2841" t="s">
        <v>34</v>
      </c>
      <c r="N2841" t="s">
        <v>34</v>
      </c>
      <c r="O2841" t="s">
        <v>34</v>
      </c>
      <c r="P2841" t="s">
        <v>34</v>
      </c>
    </row>
    <row r="2842" spans="1:16" x14ac:dyDescent="0.3">
      <c r="A2842">
        <v>43017</v>
      </c>
      <c r="B2842">
        <v>2017</v>
      </c>
      <c r="C2842">
        <v>10</v>
      </c>
      <c r="D2842">
        <v>11</v>
      </c>
      <c r="E2842">
        <v>6.9159569999999997</v>
      </c>
      <c r="F2842">
        <v>8.40625</v>
      </c>
      <c r="G2842">
        <v>8.25</v>
      </c>
      <c r="H2842">
        <v>15.873196</v>
      </c>
      <c r="I2842">
        <v>10.348958</v>
      </c>
      <c r="J2842">
        <v>9.735106</v>
      </c>
      <c r="K2842" t="s">
        <v>34</v>
      </c>
      <c r="L2842" t="s">
        <v>34</v>
      </c>
      <c r="M2842" t="s">
        <v>34</v>
      </c>
      <c r="N2842" t="s">
        <v>34</v>
      </c>
      <c r="O2842" t="s">
        <v>34</v>
      </c>
      <c r="P2842" t="s">
        <v>34</v>
      </c>
    </row>
    <row r="2843" spans="1:16" x14ac:dyDescent="0.3">
      <c r="A2843">
        <v>43018</v>
      </c>
      <c r="B2843">
        <v>2017</v>
      </c>
      <c r="C2843">
        <v>10</v>
      </c>
      <c r="D2843">
        <v>12</v>
      </c>
      <c r="E2843">
        <v>6.5588889999999997</v>
      </c>
      <c r="F2843">
        <v>8.3947920000000007</v>
      </c>
      <c r="G2843">
        <v>7.5427080000000002</v>
      </c>
      <c r="H2843">
        <v>15.978125</v>
      </c>
      <c r="I2843">
        <v>10.1625</v>
      </c>
      <c r="J2843">
        <v>10.407292</v>
      </c>
      <c r="K2843" t="s">
        <v>34</v>
      </c>
      <c r="L2843" t="s">
        <v>34</v>
      </c>
      <c r="M2843" t="s">
        <v>34</v>
      </c>
      <c r="N2843" t="s">
        <v>34</v>
      </c>
      <c r="O2843" t="s">
        <v>34</v>
      </c>
      <c r="P2843" t="s">
        <v>34</v>
      </c>
    </row>
    <row r="2844" spans="1:16" x14ac:dyDescent="0.3">
      <c r="A2844">
        <v>43019</v>
      </c>
      <c r="B2844">
        <v>2017</v>
      </c>
      <c r="C2844">
        <v>10</v>
      </c>
      <c r="D2844">
        <v>13</v>
      </c>
      <c r="E2844">
        <v>6.797917</v>
      </c>
      <c r="F2844">
        <v>8.1854169999999993</v>
      </c>
      <c r="G2844">
        <v>7.5583330000000002</v>
      </c>
      <c r="H2844">
        <v>15.248958</v>
      </c>
      <c r="I2844">
        <v>9.702083</v>
      </c>
      <c r="J2844">
        <v>10.458333</v>
      </c>
      <c r="K2844" t="s">
        <v>34</v>
      </c>
      <c r="L2844" t="s">
        <v>34</v>
      </c>
      <c r="M2844" t="s">
        <v>34</v>
      </c>
      <c r="N2844" t="s">
        <v>34</v>
      </c>
      <c r="O2844" t="s">
        <v>34</v>
      </c>
      <c r="P2844" t="s">
        <v>34</v>
      </c>
    </row>
    <row r="2845" spans="1:16" x14ac:dyDescent="0.3">
      <c r="A2845">
        <v>43020</v>
      </c>
      <c r="B2845">
        <v>2017</v>
      </c>
      <c r="C2845">
        <v>10</v>
      </c>
      <c r="D2845">
        <v>14</v>
      </c>
      <c r="E2845">
        <v>6.2056820000000004</v>
      </c>
      <c r="F2845">
        <v>8.1687499999999993</v>
      </c>
      <c r="G2845">
        <v>7.001042</v>
      </c>
      <c r="H2845">
        <v>13.660204</v>
      </c>
      <c r="I2845">
        <v>9.170833</v>
      </c>
      <c r="J2845">
        <v>9.8479170000000007</v>
      </c>
      <c r="K2845" t="s">
        <v>34</v>
      </c>
      <c r="L2845" t="s">
        <v>34</v>
      </c>
      <c r="M2845" t="s">
        <v>34</v>
      </c>
      <c r="N2845" t="s">
        <v>34</v>
      </c>
      <c r="O2845" t="s">
        <v>34</v>
      </c>
      <c r="P2845" t="s">
        <v>34</v>
      </c>
    </row>
    <row r="2846" spans="1:16" x14ac:dyDescent="0.3">
      <c r="A2846">
        <v>43021</v>
      </c>
      <c r="B2846">
        <v>2017</v>
      </c>
      <c r="C2846">
        <v>10</v>
      </c>
      <c r="D2846">
        <v>15</v>
      </c>
      <c r="E2846">
        <v>6.2606380000000001</v>
      </c>
      <c r="F2846">
        <v>8.3229170000000003</v>
      </c>
      <c r="G2846">
        <v>6.8364580000000004</v>
      </c>
      <c r="H2846">
        <v>13.353125</v>
      </c>
      <c r="I2846">
        <v>9.1937499999999996</v>
      </c>
      <c r="J2846">
        <v>9.6697919999999993</v>
      </c>
      <c r="K2846" t="s">
        <v>34</v>
      </c>
      <c r="L2846" t="s">
        <v>34</v>
      </c>
      <c r="M2846" t="s">
        <v>34</v>
      </c>
      <c r="N2846" t="s">
        <v>34</v>
      </c>
      <c r="O2846" t="s">
        <v>34</v>
      </c>
      <c r="P2846" t="s">
        <v>34</v>
      </c>
    </row>
    <row r="2847" spans="1:16" x14ac:dyDescent="0.3">
      <c r="A2847">
        <v>43022</v>
      </c>
      <c r="B2847">
        <v>2017</v>
      </c>
      <c r="C2847">
        <v>10</v>
      </c>
      <c r="D2847">
        <v>16</v>
      </c>
      <c r="E2847">
        <v>6.4715910000000001</v>
      </c>
      <c r="F2847">
        <v>8.4822919999999993</v>
      </c>
      <c r="G2847">
        <v>7.15625</v>
      </c>
      <c r="H2847">
        <v>13.645833</v>
      </c>
      <c r="I2847">
        <v>9.4593749999999996</v>
      </c>
      <c r="J2847">
        <v>10.020833</v>
      </c>
      <c r="K2847" t="s">
        <v>34</v>
      </c>
      <c r="L2847" t="s">
        <v>34</v>
      </c>
      <c r="M2847" t="s">
        <v>34</v>
      </c>
      <c r="N2847" t="s">
        <v>34</v>
      </c>
      <c r="O2847" t="s">
        <v>34</v>
      </c>
      <c r="P2847" t="s">
        <v>34</v>
      </c>
    </row>
    <row r="2848" spans="1:16" x14ac:dyDescent="0.3">
      <c r="A2848">
        <v>43023</v>
      </c>
      <c r="B2848">
        <v>2017</v>
      </c>
      <c r="C2848">
        <v>10</v>
      </c>
      <c r="D2848">
        <v>17</v>
      </c>
      <c r="E2848">
        <v>6.7021280000000001</v>
      </c>
      <c r="F2848">
        <v>8.3697920000000003</v>
      </c>
      <c r="G2848">
        <v>7.563542</v>
      </c>
      <c r="H2848">
        <v>13.815625000000001</v>
      </c>
      <c r="I2848">
        <v>9.6364579999999993</v>
      </c>
      <c r="J2848">
        <v>10.258333</v>
      </c>
      <c r="K2848" t="s">
        <v>34</v>
      </c>
      <c r="L2848" t="s">
        <v>34</v>
      </c>
      <c r="M2848" t="s">
        <v>34</v>
      </c>
      <c r="N2848" t="s">
        <v>34</v>
      </c>
      <c r="O2848" t="s">
        <v>34</v>
      </c>
      <c r="P2848" t="s">
        <v>34</v>
      </c>
    </row>
    <row r="2849" spans="1:16" x14ac:dyDescent="0.3">
      <c r="A2849">
        <v>43024</v>
      </c>
      <c r="B2849">
        <v>2017</v>
      </c>
      <c r="C2849">
        <v>10</v>
      </c>
      <c r="D2849">
        <v>18</v>
      </c>
      <c r="E2849">
        <v>6.946739</v>
      </c>
      <c r="F2849">
        <v>8.389583</v>
      </c>
      <c r="G2849">
        <v>8.3989580000000004</v>
      </c>
      <c r="H2849">
        <v>14.047917</v>
      </c>
      <c r="I2849">
        <v>10.039583</v>
      </c>
      <c r="J2849">
        <v>10.788542</v>
      </c>
      <c r="K2849" t="s">
        <v>34</v>
      </c>
      <c r="L2849" t="s">
        <v>34</v>
      </c>
      <c r="M2849" t="s">
        <v>34</v>
      </c>
      <c r="N2849" t="s">
        <v>34</v>
      </c>
      <c r="O2849" t="s">
        <v>34</v>
      </c>
      <c r="P2849" t="s">
        <v>34</v>
      </c>
    </row>
    <row r="2850" spans="1:16" x14ac:dyDescent="0.3">
      <c r="A2850">
        <v>43025</v>
      </c>
      <c r="B2850">
        <v>2017</v>
      </c>
      <c r="C2850">
        <v>10</v>
      </c>
      <c r="D2850">
        <v>19</v>
      </c>
      <c r="E2850">
        <v>7.0041669999999998</v>
      </c>
      <c r="F2850">
        <v>8.4354169999999993</v>
      </c>
      <c r="G2850">
        <v>8.4437499999999996</v>
      </c>
      <c r="H2850">
        <v>14.347917000000001</v>
      </c>
      <c r="I2850">
        <v>9.7927079999999993</v>
      </c>
      <c r="J2850">
        <v>10.771875</v>
      </c>
      <c r="K2850" t="s">
        <v>34</v>
      </c>
      <c r="L2850" t="s">
        <v>34</v>
      </c>
      <c r="M2850" t="s">
        <v>34</v>
      </c>
      <c r="N2850" t="s">
        <v>34</v>
      </c>
      <c r="O2850" t="s">
        <v>34</v>
      </c>
      <c r="P2850" t="s">
        <v>34</v>
      </c>
    </row>
    <row r="2851" spans="1:16" x14ac:dyDescent="0.3">
      <c r="A2851">
        <v>43026</v>
      </c>
      <c r="B2851">
        <v>2017</v>
      </c>
      <c r="C2851">
        <v>10</v>
      </c>
      <c r="D2851">
        <v>20</v>
      </c>
      <c r="E2851">
        <v>6.8829549999999999</v>
      </c>
      <c r="F2851">
        <v>8.8364580000000004</v>
      </c>
      <c r="G2851">
        <v>7.8663040000000004</v>
      </c>
      <c r="H2851">
        <v>14.267708000000001</v>
      </c>
      <c r="I2851">
        <v>9.4635420000000003</v>
      </c>
      <c r="J2851">
        <v>10.185416999999999</v>
      </c>
      <c r="K2851" t="s">
        <v>34</v>
      </c>
      <c r="L2851" t="s">
        <v>34</v>
      </c>
      <c r="M2851" t="s">
        <v>34</v>
      </c>
      <c r="N2851" t="s">
        <v>34</v>
      </c>
      <c r="O2851" t="s">
        <v>34</v>
      </c>
      <c r="P2851" t="s">
        <v>34</v>
      </c>
    </row>
    <row r="2852" spans="1:16" x14ac:dyDescent="0.3">
      <c r="A2852">
        <v>43027</v>
      </c>
      <c r="B2852">
        <v>2017</v>
      </c>
      <c r="C2852">
        <v>10</v>
      </c>
      <c r="D2852">
        <v>21</v>
      </c>
      <c r="E2852">
        <v>6.9489580000000002</v>
      </c>
      <c r="F2852">
        <v>7.46875</v>
      </c>
      <c r="G2852">
        <v>7.7052079999999998</v>
      </c>
      <c r="H2852">
        <v>12.961458</v>
      </c>
      <c r="I2852">
        <v>8.6750000000000007</v>
      </c>
      <c r="J2852">
        <v>9.6958330000000004</v>
      </c>
      <c r="K2852" t="s">
        <v>34</v>
      </c>
      <c r="L2852" t="s">
        <v>34</v>
      </c>
      <c r="M2852" t="s">
        <v>34</v>
      </c>
      <c r="N2852" t="s">
        <v>34</v>
      </c>
      <c r="O2852" t="s">
        <v>34</v>
      </c>
      <c r="P2852" t="s">
        <v>34</v>
      </c>
    </row>
    <row r="2853" spans="1:16" x14ac:dyDescent="0.3">
      <c r="A2853">
        <v>43028</v>
      </c>
      <c r="B2853">
        <v>2017</v>
      </c>
      <c r="C2853">
        <v>10</v>
      </c>
      <c r="D2853">
        <v>22</v>
      </c>
      <c r="E2853">
        <v>8.046875</v>
      </c>
      <c r="F2853">
        <v>7.5125000000000002</v>
      </c>
      <c r="G2853">
        <v>8.8874999999999993</v>
      </c>
      <c r="H2853">
        <v>11.19375</v>
      </c>
      <c r="I2853">
        <v>8.9572920000000007</v>
      </c>
      <c r="J2853">
        <v>9.9614580000000004</v>
      </c>
      <c r="K2853" t="s">
        <v>34</v>
      </c>
      <c r="L2853" t="s">
        <v>34</v>
      </c>
      <c r="M2853" t="s">
        <v>34</v>
      </c>
      <c r="N2853" t="s">
        <v>34</v>
      </c>
      <c r="O2853" t="s">
        <v>34</v>
      </c>
      <c r="P2853" t="s">
        <v>34</v>
      </c>
    </row>
    <row r="2854" spans="1:16" x14ac:dyDescent="0.3">
      <c r="A2854">
        <v>43029</v>
      </c>
      <c r="B2854">
        <v>2017</v>
      </c>
      <c r="C2854">
        <v>10</v>
      </c>
      <c r="D2854">
        <v>23</v>
      </c>
      <c r="E2854">
        <v>7.7479170000000002</v>
      </c>
      <c r="F2854">
        <v>7.5520829999999997</v>
      </c>
      <c r="G2854">
        <v>8.7208330000000007</v>
      </c>
      <c r="H2854">
        <v>10.496874999999999</v>
      </c>
      <c r="I2854">
        <v>8.7052080000000007</v>
      </c>
      <c r="J2854">
        <v>9.9010420000000003</v>
      </c>
      <c r="K2854" t="s">
        <v>34</v>
      </c>
      <c r="L2854" t="s">
        <v>34</v>
      </c>
      <c r="M2854" t="s">
        <v>34</v>
      </c>
      <c r="N2854" t="s">
        <v>34</v>
      </c>
      <c r="O2854" t="s">
        <v>34</v>
      </c>
      <c r="P2854" t="s">
        <v>34</v>
      </c>
    </row>
    <row r="2855" spans="1:16" x14ac:dyDescent="0.3">
      <c r="A2855">
        <v>43030</v>
      </c>
      <c r="B2855">
        <v>2017</v>
      </c>
      <c r="C2855">
        <v>10</v>
      </c>
      <c r="D2855">
        <v>24</v>
      </c>
      <c r="E2855">
        <v>7.8125</v>
      </c>
      <c r="F2855">
        <v>7.5968749999999998</v>
      </c>
      <c r="G2855">
        <v>8.7520830000000007</v>
      </c>
      <c r="H2855">
        <v>10.403124999999999</v>
      </c>
      <c r="I2855">
        <v>8.6312499999999996</v>
      </c>
      <c r="J2855">
        <v>9.5739579999999993</v>
      </c>
      <c r="K2855" t="s">
        <v>34</v>
      </c>
      <c r="L2855" t="s">
        <v>34</v>
      </c>
      <c r="M2855" t="s">
        <v>34</v>
      </c>
      <c r="N2855" t="s">
        <v>34</v>
      </c>
      <c r="O2855" t="s">
        <v>34</v>
      </c>
      <c r="P2855" t="s">
        <v>34</v>
      </c>
    </row>
    <row r="2856" spans="1:16" x14ac:dyDescent="0.3">
      <c r="A2856">
        <v>43031</v>
      </c>
      <c r="B2856">
        <v>2017</v>
      </c>
      <c r="C2856">
        <v>10</v>
      </c>
      <c r="D2856">
        <v>25</v>
      </c>
      <c r="E2856">
        <v>7.7677079999999998</v>
      </c>
      <c r="F2856">
        <v>7.6052080000000002</v>
      </c>
      <c r="G2856">
        <v>8.8333329999999997</v>
      </c>
      <c r="H2856">
        <v>10.398958</v>
      </c>
      <c r="I2856">
        <v>8.5177080000000007</v>
      </c>
      <c r="J2856">
        <v>9.6322919999999996</v>
      </c>
      <c r="K2856" t="s">
        <v>34</v>
      </c>
      <c r="L2856" t="s">
        <v>34</v>
      </c>
      <c r="M2856" t="s">
        <v>34</v>
      </c>
      <c r="N2856" t="s">
        <v>34</v>
      </c>
      <c r="O2856" t="s">
        <v>34</v>
      </c>
      <c r="P2856" t="s">
        <v>34</v>
      </c>
    </row>
    <row r="2857" spans="1:16" x14ac:dyDescent="0.3">
      <c r="A2857">
        <v>43032</v>
      </c>
      <c r="B2857">
        <v>2017</v>
      </c>
      <c r="C2857">
        <v>10</v>
      </c>
      <c r="D2857">
        <v>26</v>
      </c>
      <c r="E2857">
        <v>7.8958329999999997</v>
      </c>
      <c r="F2857">
        <v>7.6854170000000002</v>
      </c>
      <c r="G2857">
        <v>9.139583</v>
      </c>
      <c r="H2857">
        <v>10.404166999999999</v>
      </c>
      <c r="I2857">
        <v>8.670833</v>
      </c>
      <c r="J2857">
        <v>9.7208330000000007</v>
      </c>
      <c r="K2857" t="s">
        <v>34</v>
      </c>
      <c r="L2857" t="s">
        <v>34</v>
      </c>
      <c r="M2857" t="s">
        <v>34</v>
      </c>
      <c r="N2857" t="s">
        <v>34</v>
      </c>
      <c r="O2857" t="s">
        <v>34</v>
      </c>
      <c r="P2857" t="s">
        <v>34</v>
      </c>
    </row>
    <row r="2858" spans="1:16" x14ac:dyDescent="0.3">
      <c r="A2858">
        <v>43033</v>
      </c>
      <c r="B2858">
        <v>2017</v>
      </c>
      <c r="C2858">
        <v>10</v>
      </c>
      <c r="D2858">
        <v>27</v>
      </c>
      <c r="E2858">
        <v>7.9729169999999998</v>
      </c>
      <c r="F2858">
        <v>7.7947920000000002</v>
      </c>
      <c r="G2858">
        <v>9.1270830000000007</v>
      </c>
      <c r="H2858">
        <v>10.510308999999999</v>
      </c>
      <c r="I2858">
        <v>8.8052080000000004</v>
      </c>
      <c r="J2858">
        <v>9.797917</v>
      </c>
      <c r="K2858" t="s">
        <v>34</v>
      </c>
      <c r="L2858" t="s">
        <v>34</v>
      </c>
      <c r="M2858" t="s">
        <v>34</v>
      </c>
      <c r="N2858" t="s">
        <v>34</v>
      </c>
      <c r="O2858" t="s">
        <v>34</v>
      </c>
      <c r="P2858" t="s">
        <v>34</v>
      </c>
    </row>
    <row r="2859" spans="1:16" x14ac:dyDescent="0.3">
      <c r="A2859">
        <v>43034</v>
      </c>
      <c r="B2859">
        <v>2017</v>
      </c>
      <c r="C2859">
        <v>10</v>
      </c>
      <c r="D2859">
        <v>28</v>
      </c>
      <c r="E2859">
        <v>7.8891299999999998</v>
      </c>
      <c r="F2859">
        <v>7.8666669999999996</v>
      </c>
      <c r="G2859">
        <v>9.092708</v>
      </c>
      <c r="H2859">
        <v>10.671875</v>
      </c>
      <c r="I2859">
        <v>8.75</v>
      </c>
      <c r="J2859">
        <v>9.7437500000000004</v>
      </c>
      <c r="K2859" t="s">
        <v>34</v>
      </c>
      <c r="L2859" t="s">
        <v>34</v>
      </c>
      <c r="M2859" t="s">
        <v>34</v>
      </c>
      <c r="N2859" t="s">
        <v>34</v>
      </c>
      <c r="O2859" t="s">
        <v>34</v>
      </c>
      <c r="P2859" t="s">
        <v>34</v>
      </c>
    </row>
    <row r="2860" spans="1:16" x14ac:dyDescent="0.3">
      <c r="A2860">
        <v>43035</v>
      </c>
      <c r="B2860">
        <v>2017</v>
      </c>
      <c r="C2860">
        <v>10</v>
      </c>
      <c r="D2860">
        <v>29</v>
      </c>
      <c r="E2860">
        <v>7.7416669999999996</v>
      </c>
      <c r="F2860">
        <v>7.6958330000000004</v>
      </c>
      <c r="G2860">
        <v>9.110417</v>
      </c>
      <c r="H2860">
        <v>10.797917</v>
      </c>
      <c r="I2860">
        <v>8.717708</v>
      </c>
      <c r="J2860">
        <v>9.655208</v>
      </c>
      <c r="K2860" t="s">
        <v>34</v>
      </c>
      <c r="L2860" t="s">
        <v>34</v>
      </c>
      <c r="M2860" t="s">
        <v>34</v>
      </c>
      <c r="N2860" t="s">
        <v>34</v>
      </c>
      <c r="O2860" t="s">
        <v>34</v>
      </c>
      <c r="P2860" t="s">
        <v>34</v>
      </c>
    </row>
    <row r="2861" spans="1:16" x14ac:dyDescent="0.3">
      <c r="A2861">
        <v>43036</v>
      </c>
      <c r="B2861">
        <v>2017</v>
      </c>
      <c r="C2861">
        <v>10</v>
      </c>
      <c r="D2861">
        <v>30</v>
      </c>
      <c r="E2861">
        <v>7.4593749999999996</v>
      </c>
      <c r="F2861">
        <v>7.7468750000000002</v>
      </c>
      <c r="G2861">
        <v>8.6020830000000004</v>
      </c>
      <c r="H2861">
        <v>11.126042</v>
      </c>
      <c r="I2861">
        <v>8.6354170000000003</v>
      </c>
      <c r="J2861">
        <v>9.6010419999999996</v>
      </c>
      <c r="K2861" t="s">
        <v>34</v>
      </c>
      <c r="L2861" t="s">
        <v>34</v>
      </c>
      <c r="M2861" t="s">
        <v>34</v>
      </c>
      <c r="N2861" t="s">
        <v>34</v>
      </c>
      <c r="O2861" t="s">
        <v>34</v>
      </c>
      <c r="P2861" t="s">
        <v>34</v>
      </c>
    </row>
    <row r="2862" spans="1:16" x14ac:dyDescent="0.3">
      <c r="A2862">
        <v>43037</v>
      </c>
      <c r="B2862">
        <v>2017</v>
      </c>
      <c r="C2862">
        <v>10</v>
      </c>
      <c r="D2862">
        <v>31</v>
      </c>
      <c r="E2862">
        <v>6.1020830000000004</v>
      </c>
      <c r="F2862">
        <v>7.8250000000000002</v>
      </c>
      <c r="G2862">
        <v>6.8218750000000004</v>
      </c>
      <c r="H2862">
        <v>11.242708</v>
      </c>
      <c r="I2862">
        <v>8.061458</v>
      </c>
      <c r="J2862">
        <v>8.6687499999999993</v>
      </c>
      <c r="K2862" t="s">
        <v>34</v>
      </c>
      <c r="L2862" t="s">
        <v>34</v>
      </c>
      <c r="M2862" t="s">
        <v>34</v>
      </c>
      <c r="N2862" t="s">
        <v>34</v>
      </c>
      <c r="O2862" t="s">
        <v>34</v>
      </c>
      <c r="P2862" t="s">
        <v>34</v>
      </c>
    </row>
    <row r="2863" spans="1:16" x14ac:dyDescent="0.3">
      <c r="A2863">
        <v>43038</v>
      </c>
      <c r="B2863">
        <v>2017</v>
      </c>
      <c r="C2863">
        <v>11</v>
      </c>
      <c r="D2863">
        <v>1</v>
      </c>
      <c r="E2863">
        <v>6.4065219999999998</v>
      </c>
      <c r="F2863">
        <v>7.78125</v>
      </c>
      <c r="G2863">
        <v>6.9375</v>
      </c>
      <c r="H2863">
        <v>11.3125</v>
      </c>
      <c r="I2863">
        <v>8.1645830000000004</v>
      </c>
      <c r="J2863">
        <v>8.4968749999999993</v>
      </c>
      <c r="K2863" t="s">
        <v>34</v>
      </c>
      <c r="L2863" t="s">
        <v>34</v>
      </c>
      <c r="M2863" t="s">
        <v>34</v>
      </c>
      <c r="N2863" t="s">
        <v>34</v>
      </c>
      <c r="O2863" t="s">
        <v>34</v>
      </c>
      <c r="P2863" t="s">
        <v>34</v>
      </c>
    </row>
    <row r="2864" spans="1:16" x14ac:dyDescent="0.3">
      <c r="A2864">
        <v>43039</v>
      </c>
      <c r="B2864">
        <v>2017</v>
      </c>
      <c r="C2864">
        <v>11</v>
      </c>
      <c r="D2864">
        <v>2</v>
      </c>
      <c r="E2864">
        <v>6.9958330000000002</v>
      </c>
      <c r="F2864">
        <v>7.7947920000000002</v>
      </c>
      <c r="G2864">
        <v>7.8343749999999996</v>
      </c>
      <c r="H2864">
        <v>11.125</v>
      </c>
      <c r="I2864">
        <v>8.4822919999999993</v>
      </c>
      <c r="J2864">
        <v>9.032292</v>
      </c>
      <c r="K2864" t="s">
        <v>34</v>
      </c>
      <c r="L2864" t="s">
        <v>34</v>
      </c>
      <c r="M2864" t="s">
        <v>34</v>
      </c>
      <c r="N2864" t="s">
        <v>34</v>
      </c>
      <c r="O2864" t="s">
        <v>34</v>
      </c>
      <c r="P2864" t="s">
        <v>34</v>
      </c>
    </row>
    <row r="2865" spans="1:16" x14ac:dyDescent="0.3">
      <c r="A2865">
        <v>43040</v>
      </c>
      <c r="B2865">
        <v>2017</v>
      </c>
      <c r="C2865">
        <v>11</v>
      </c>
      <c r="D2865">
        <v>3</v>
      </c>
      <c r="E2865">
        <v>6.2447920000000003</v>
      </c>
      <c r="F2865">
        <v>7.6489580000000004</v>
      </c>
      <c r="G2865">
        <v>6.9968750000000002</v>
      </c>
      <c r="H2865">
        <v>11.079167</v>
      </c>
      <c r="I2865">
        <v>8.0197920000000007</v>
      </c>
      <c r="J2865">
        <v>8.7843750000000007</v>
      </c>
      <c r="K2865" t="s">
        <v>34</v>
      </c>
      <c r="L2865" t="s">
        <v>34</v>
      </c>
      <c r="M2865" t="s">
        <v>34</v>
      </c>
      <c r="N2865" t="s">
        <v>34</v>
      </c>
      <c r="O2865" t="s">
        <v>34</v>
      </c>
      <c r="P2865" t="s">
        <v>34</v>
      </c>
    </row>
    <row r="2866" spans="1:16" x14ac:dyDescent="0.3">
      <c r="A2866">
        <v>43041</v>
      </c>
      <c r="B2866">
        <v>2017</v>
      </c>
      <c r="C2866">
        <v>11</v>
      </c>
      <c r="D2866">
        <v>4</v>
      </c>
      <c r="E2866">
        <v>5.795833</v>
      </c>
      <c r="F2866">
        <v>7.5822919999999998</v>
      </c>
      <c r="G2866">
        <v>6.420833</v>
      </c>
      <c r="H2866">
        <v>10.539583</v>
      </c>
      <c r="I2866">
        <v>7.7458330000000002</v>
      </c>
      <c r="J2866">
        <v>8.09375</v>
      </c>
      <c r="K2866" t="s">
        <v>34</v>
      </c>
      <c r="L2866" t="s">
        <v>34</v>
      </c>
      <c r="M2866" t="s">
        <v>34</v>
      </c>
      <c r="N2866" t="s">
        <v>34</v>
      </c>
      <c r="O2866" t="s">
        <v>34</v>
      </c>
      <c r="P2866" t="s">
        <v>34</v>
      </c>
    </row>
    <row r="2867" spans="1:16" x14ac:dyDescent="0.3">
      <c r="A2867">
        <v>43042</v>
      </c>
      <c r="B2867">
        <v>2017</v>
      </c>
      <c r="C2867">
        <v>11</v>
      </c>
      <c r="D2867">
        <v>5</v>
      </c>
      <c r="E2867">
        <v>5.3369999999999997</v>
      </c>
      <c r="F2867">
        <v>7.4720000000000004</v>
      </c>
      <c r="G2867">
        <v>5.5350000000000001</v>
      </c>
      <c r="H2867">
        <v>10.34</v>
      </c>
      <c r="I2867">
        <v>7.4429999999999996</v>
      </c>
      <c r="J2867">
        <v>8.0549999999999997</v>
      </c>
      <c r="K2867" t="s">
        <v>34</v>
      </c>
      <c r="L2867" t="s">
        <v>34</v>
      </c>
      <c r="M2867" t="s">
        <v>34</v>
      </c>
      <c r="N2867" t="s">
        <v>34</v>
      </c>
      <c r="O2867" t="s">
        <v>34</v>
      </c>
      <c r="P2867" t="s">
        <v>34</v>
      </c>
    </row>
    <row r="2868" spans="1:16" x14ac:dyDescent="0.3">
      <c r="A2868">
        <v>43043</v>
      </c>
      <c r="B2868">
        <v>2017</v>
      </c>
      <c r="C2868">
        <v>11</v>
      </c>
      <c r="D2868">
        <v>6</v>
      </c>
      <c r="E2868">
        <v>5.4010420000000003</v>
      </c>
      <c r="F2868">
        <v>7.3520830000000004</v>
      </c>
      <c r="G2868">
        <v>5.4479170000000003</v>
      </c>
      <c r="H2868">
        <v>9.8625000000000007</v>
      </c>
      <c r="I2868">
        <v>7.3416670000000002</v>
      </c>
      <c r="J2868">
        <v>7.8520830000000004</v>
      </c>
      <c r="K2868" t="s">
        <v>34</v>
      </c>
      <c r="L2868" t="s">
        <v>34</v>
      </c>
      <c r="M2868" t="s">
        <v>34</v>
      </c>
      <c r="N2868" t="s">
        <v>34</v>
      </c>
      <c r="O2868" t="s">
        <v>34</v>
      </c>
      <c r="P2868" t="s">
        <v>34</v>
      </c>
    </row>
    <row r="2869" spans="1:16" x14ac:dyDescent="0.3">
      <c r="A2869">
        <v>43044</v>
      </c>
      <c r="B2869">
        <v>2017</v>
      </c>
      <c r="C2869">
        <v>11</v>
      </c>
      <c r="D2869">
        <v>7</v>
      </c>
      <c r="E2869">
        <v>5.1010419999999996</v>
      </c>
      <c r="F2869">
        <v>7.311458</v>
      </c>
      <c r="G2869">
        <v>5.4145830000000004</v>
      </c>
      <c r="H2869">
        <v>9.5552080000000004</v>
      </c>
      <c r="I2869">
        <v>7.0802079999999998</v>
      </c>
      <c r="J2869">
        <v>7.3531250000000004</v>
      </c>
      <c r="K2869" t="s">
        <v>34</v>
      </c>
      <c r="L2869" t="s">
        <v>34</v>
      </c>
      <c r="M2869" t="s">
        <v>34</v>
      </c>
      <c r="N2869" t="s">
        <v>34</v>
      </c>
      <c r="O2869" t="s">
        <v>34</v>
      </c>
      <c r="P2869" t="s">
        <v>34</v>
      </c>
    </row>
    <row r="2870" spans="1:16" x14ac:dyDescent="0.3">
      <c r="A2870">
        <v>43045</v>
      </c>
      <c r="B2870">
        <v>2017</v>
      </c>
      <c r="C2870">
        <v>11</v>
      </c>
      <c r="D2870">
        <v>8</v>
      </c>
      <c r="E2870">
        <v>5.7562499999999996</v>
      </c>
      <c r="F2870">
        <v>7.1916669999999998</v>
      </c>
      <c r="G2870">
        <v>5.90625</v>
      </c>
      <c r="H2870">
        <v>9.2156249999999993</v>
      </c>
      <c r="I2870">
        <v>7.313542</v>
      </c>
      <c r="J2870">
        <v>7.6822920000000003</v>
      </c>
      <c r="K2870" t="s">
        <v>34</v>
      </c>
      <c r="L2870" t="s">
        <v>34</v>
      </c>
      <c r="M2870" t="s">
        <v>34</v>
      </c>
      <c r="N2870" t="s">
        <v>34</v>
      </c>
      <c r="O2870" t="s">
        <v>34</v>
      </c>
      <c r="P2870" t="s">
        <v>34</v>
      </c>
    </row>
    <row r="2871" spans="1:16" x14ac:dyDescent="0.3">
      <c r="A2871">
        <v>43046</v>
      </c>
      <c r="B2871">
        <v>2017</v>
      </c>
      <c r="C2871">
        <v>11</v>
      </c>
      <c r="D2871">
        <v>9</v>
      </c>
      <c r="E2871">
        <v>6.0954550000000003</v>
      </c>
      <c r="F2871">
        <v>6.9510420000000002</v>
      </c>
      <c r="G2871">
        <v>6.4</v>
      </c>
      <c r="H2871">
        <v>9.1666670000000003</v>
      </c>
      <c r="I2871">
        <v>7.4625000000000004</v>
      </c>
      <c r="J2871">
        <v>8.3218750000000004</v>
      </c>
      <c r="K2871" t="s">
        <v>34</v>
      </c>
      <c r="L2871" t="s">
        <v>34</v>
      </c>
      <c r="M2871" t="s">
        <v>34</v>
      </c>
      <c r="N2871" t="s">
        <v>34</v>
      </c>
      <c r="O2871" t="s">
        <v>34</v>
      </c>
      <c r="P2871" t="s">
        <v>34</v>
      </c>
    </row>
    <row r="2872" spans="1:16" x14ac:dyDescent="0.3">
      <c r="A2872">
        <v>43047</v>
      </c>
      <c r="B2872">
        <v>2017</v>
      </c>
      <c r="C2872">
        <v>11</v>
      </c>
      <c r="D2872">
        <v>10</v>
      </c>
      <c r="E2872">
        <v>6.2302080000000002</v>
      </c>
      <c r="F2872">
        <v>7.1968750000000004</v>
      </c>
      <c r="G2872">
        <v>6.8229170000000003</v>
      </c>
      <c r="H2872">
        <v>8.7572919999999996</v>
      </c>
      <c r="I2872">
        <v>7.4187500000000002</v>
      </c>
      <c r="J2872">
        <v>8.235417</v>
      </c>
      <c r="K2872" t="s">
        <v>34</v>
      </c>
      <c r="L2872" t="s">
        <v>34</v>
      </c>
      <c r="M2872" t="s">
        <v>34</v>
      </c>
      <c r="N2872" t="s">
        <v>34</v>
      </c>
      <c r="O2872" t="s">
        <v>34</v>
      </c>
      <c r="P2872" t="s">
        <v>34</v>
      </c>
    </row>
    <row r="2873" spans="1:16" x14ac:dyDescent="0.3">
      <c r="A2873">
        <v>43048</v>
      </c>
      <c r="B2873">
        <v>2017</v>
      </c>
      <c r="C2873">
        <v>11</v>
      </c>
      <c r="D2873">
        <v>11</v>
      </c>
      <c r="E2873">
        <v>6.3902169999999998</v>
      </c>
      <c r="F2873">
        <v>6.9614580000000004</v>
      </c>
      <c r="G2873">
        <v>7.2760420000000003</v>
      </c>
      <c r="H2873">
        <v>8.3458330000000007</v>
      </c>
      <c r="I2873">
        <v>7.4604169999999996</v>
      </c>
      <c r="J2873">
        <v>8.4427079999999997</v>
      </c>
      <c r="K2873" t="s">
        <v>34</v>
      </c>
      <c r="L2873" t="s">
        <v>34</v>
      </c>
      <c r="M2873" t="s">
        <v>34</v>
      </c>
      <c r="N2873" t="s">
        <v>34</v>
      </c>
      <c r="O2873" t="s">
        <v>34</v>
      </c>
      <c r="P2873" t="s">
        <v>34</v>
      </c>
    </row>
    <row r="2874" spans="1:16" x14ac:dyDescent="0.3">
      <c r="A2874">
        <v>43049</v>
      </c>
      <c r="B2874">
        <v>2017</v>
      </c>
      <c r="C2874">
        <v>11</v>
      </c>
      <c r="D2874">
        <v>12</v>
      </c>
      <c r="E2874">
        <v>6.5641299999999996</v>
      </c>
      <c r="F2874">
        <v>6.953125</v>
      </c>
      <c r="G2874">
        <v>7.3687500000000004</v>
      </c>
      <c r="H2874">
        <v>8.3166670000000007</v>
      </c>
      <c r="I2874">
        <v>7.4760419999999996</v>
      </c>
      <c r="J2874">
        <v>8.5958330000000007</v>
      </c>
      <c r="K2874" t="s">
        <v>34</v>
      </c>
      <c r="L2874" t="s">
        <v>34</v>
      </c>
      <c r="M2874" t="s">
        <v>34</v>
      </c>
      <c r="N2874" t="s">
        <v>34</v>
      </c>
      <c r="O2874" t="s">
        <v>34</v>
      </c>
      <c r="P2874" t="s">
        <v>34</v>
      </c>
    </row>
    <row r="2875" spans="1:16" x14ac:dyDescent="0.3">
      <c r="A2875">
        <v>43050</v>
      </c>
      <c r="B2875">
        <v>2017</v>
      </c>
      <c r="C2875">
        <v>11</v>
      </c>
      <c r="D2875">
        <v>13</v>
      </c>
      <c r="E2875">
        <v>6.5552080000000004</v>
      </c>
      <c r="F2875">
        <v>7.0093750000000004</v>
      </c>
      <c r="G2875">
        <v>7.2270830000000004</v>
      </c>
      <c r="H2875">
        <v>8.3154640000000004</v>
      </c>
      <c r="I2875">
        <v>7.483333</v>
      </c>
      <c r="J2875">
        <v>8.515625</v>
      </c>
      <c r="K2875" t="s">
        <v>34</v>
      </c>
      <c r="L2875" t="s">
        <v>34</v>
      </c>
      <c r="M2875" t="s">
        <v>34</v>
      </c>
      <c r="N2875" t="s">
        <v>34</v>
      </c>
      <c r="O2875" t="s">
        <v>34</v>
      </c>
      <c r="P2875" t="s">
        <v>34</v>
      </c>
    </row>
    <row r="2876" spans="1:16" x14ac:dyDescent="0.3">
      <c r="A2876">
        <v>43051</v>
      </c>
      <c r="B2876">
        <v>2017</v>
      </c>
      <c r="C2876">
        <v>11</v>
      </c>
      <c r="D2876">
        <v>14</v>
      </c>
      <c r="E2876">
        <v>5.9934779999999996</v>
      </c>
      <c r="F2876">
        <v>7.0072919999999996</v>
      </c>
      <c r="G2876">
        <v>6.780208</v>
      </c>
      <c r="H2876">
        <v>8.1010869999999997</v>
      </c>
      <c r="I2876">
        <v>7.1062500000000002</v>
      </c>
      <c r="J2876">
        <v>8.0510420000000007</v>
      </c>
      <c r="K2876" t="s">
        <v>34</v>
      </c>
      <c r="L2876" t="s">
        <v>34</v>
      </c>
      <c r="M2876" t="s">
        <v>34</v>
      </c>
      <c r="N2876" t="s">
        <v>34</v>
      </c>
      <c r="O2876" t="s">
        <v>34</v>
      </c>
      <c r="P2876" t="s">
        <v>34</v>
      </c>
    </row>
    <row r="2877" spans="1:16" x14ac:dyDescent="0.3">
      <c r="A2877">
        <v>43052</v>
      </c>
      <c r="B2877">
        <v>2017</v>
      </c>
      <c r="C2877">
        <v>11</v>
      </c>
      <c r="D2877">
        <v>15</v>
      </c>
      <c r="E2877">
        <v>5.9281249999999996</v>
      </c>
      <c r="F2877">
        <v>7.001042</v>
      </c>
      <c r="G2877">
        <v>6.7541669999999998</v>
      </c>
      <c r="H2877">
        <v>7.6843750000000002</v>
      </c>
      <c r="I2877">
        <v>6.8489579999999997</v>
      </c>
      <c r="J2877">
        <v>7.6114579999999998</v>
      </c>
      <c r="K2877" t="s">
        <v>34</v>
      </c>
      <c r="L2877" t="s">
        <v>34</v>
      </c>
      <c r="M2877" t="s">
        <v>34</v>
      </c>
      <c r="N2877" t="s">
        <v>34</v>
      </c>
      <c r="O2877" t="s">
        <v>34</v>
      </c>
      <c r="P2877" t="s">
        <v>34</v>
      </c>
    </row>
    <row r="2878" spans="1:16" x14ac:dyDescent="0.3">
      <c r="A2878">
        <v>43053</v>
      </c>
      <c r="B2878">
        <v>2017</v>
      </c>
      <c r="C2878">
        <v>11</v>
      </c>
      <c r="D2878">
        <v>16</v>
      </c>
      <c r="E2878">
        <v>5.9114579999999997</v>
      </c>
      <c r="F2878">
        <v>6.8302079999999998</v>
      </c>
      <c r="G2878">
        <v>6.2239579999999997</v>
      </c>
      <c r="H2878">
        <v>7.4145830000000004</v>
      </c>
      <c r="I2878">
        <v>6.9010420000000003</v>
      </c>
      <c r="J2878">
        <v>7.641667</v>
      </c>
      <c r="K2878" t="s">
        <v>34</v>
      </c>
      <c r="L2878" t="s">
        <v>34</v>
      </c>
      <c r="M2878" t="s">
        <v>34</v>
      </c>
      <c r="N2878" t="s">
        <v>34</v>
      </c>
      <c r="O2878" t="s">
        <v>34</v>
      </c>
      <c r="P2878" t="s">
        <v>34</v>
      </c>
    </row>
    <row r="2879" spans="1:16" x14ac:dyDescent="0.3">
      <c r="A2879">
        <v>43054</v>
      </c>
      <c r="B2879">
        <v>2017</v>
      </c>
      <c r="C2879">
        <v>11</v>
      </c>
      <c r="D2879">
        <v>17</v>
      </c>
      <c r="E2879">
        <v>5.3717389999999998</v>
      </c>
      <c r="F2879">
        <v>6.813542</v>
      </c>
      <c r="G2879">
        <v>6.1020830000000004</v>
      </c>
      <c r="H2879">
        <v>7.1814429999999998</v>
      </c>
      <c r="I2879">
        <v>6.704167</v>
      </c>
      <c r="J2879">
        <v>7.5083330000000004</v>
      </c>
      <c r="K2879" t="s">
        <v>34</v>
      </c>
      <c r="L2879" t="s">
        <v>34</v>
      </c>
      <c r="M2879" t="s">
        <v>34</v>
      </c>
      <c r="N2879" t="s">
        <v>34</v>
      </c>
      <c r="O2879" t="s">
        <v>34</v>
      </c>
      <c r="P2879" t="s">
        <v>34</v>
      </c>
    </row>
    <row r="2880" spans="1:16" x14ac:dyDescent="0.3">
      <c r="A2880">
        <v>43055</v>
      </c>
      <c r="B2880">
        <v>2017</v>
      </c>
      <c r="C2880">
        <v>11</v>
      </c>
      <c r="D2880">
        <v>18</v>
      </c>
      <c r="E2880">
        <v>5.28125</v>
      </c>
      <c r="F2880">
        <v>6.8</v>
      </c>
      <c r="G2880">
        <v>6.0364579999999997</v>
      </c>
      <c r="H2880">
        <v>6.8958329999999997</v>
      </c>
      <c r="I2880">
        <v>6.5374999999999996</v>
      </c>
      <c r="J2880">
        <v>7.047917</v>
      </c>
      <c r="K2880" t="s">
        <v>34</v>
      </c>
      <c r="L2880" t="s">
        <v>34</v>
      </c>
      <c r="M2880" t="s">
        <v>34</v>
      </c>
      <c r="N2880" t="s">
        <v>34</v>
      </c>
      <c r="O2880" t="s">
        <v>34</v>
      </c>
      <c r="P2880" t="s">
        <v>34</v>
      </c>
    </row>
    <row r="2881" spans="1:16" x14ac:dyDescent="0.3">
      <c r="A2881">
        <v>43056</v>
      </c>
      <c r="B2881">
        <v>2017</v>
      </c>
      <c r="C2881">
        <v>11</v>
      </c>
      <c r="D2881">
        <v>19</v>
      </c>
      <c r="E2881">
        <v>4.9947920000000003</v>
      </c>
      <c r="F2881">
        <v>6.6958330000000004</v>
      </c>
      <c r="G2881">
        <v>5.5729170000000003</v>
      </c>
      <c r="H2881">
        <v>6.546875</v>
      </c>
      <c r="I2881">
        <v>6.2406249999999996</v>
      </c>
      <c r="J2881">
        <v>6.6843750000000002</v>
      </c>
      <c r="K2881" t="s">
        <v>34</v>
      </c>
      <c r="L2881" t="s">
        <v>34</v>
      </c>
      <c r="M2881" t="s">
        <v>34</v>
      </c>
      <c r="N2881" t="s">
        <v>34</v>
      </c>
      <c r="O2881" t="s">
        <v>34</v>
      </c>
      <c r="P2881" t="s">
        <v>34</v>
      </c>
    </row>
    <row r="2882" spans="1:16" x14ac:dyDescent="0.3">
      <c r="A2882">
        <v>43057</v>
      </c>
      <c r="B2882">
        <v>2017</v>
      </c>
      <c r="C2882">
        <v>11</v>
      </c>
      <c r="D2882">
        <v>20</v>
      </c>
      <c r="E2882">
        <v>5.9708329999999998</v>
      </c>
      <c r="F2882">
        <v>6.4593749999999996</v>
      </c>
      <c r="G2882">
        <v>6.7468750000000002</v>
      </c>
      <c r="H2882">
        <v>6.5260420000000003</v>
      </c>
      <c r="I2882">
        <v>6.735417</v>
      </c>
      <c r="J2882">
        <v>7.2750000000000004</v>
      </c>
      <c r="K2882" t="s">
        <v>34</v>
      </c>
      <c r="L2882" t="s">
        <v>34</v>
      </c>
      <c r="M2882" t="s">
        <v>34</v>
      </c>
      <c r="N2882" t="s">
        <v>34</v>
      </c>
      <c r="O2882" t="s">
        <v>34</v>
      </c>
      <c r="P2882" t="s">
        <v>34</v>
      </c>
    </row>
    <row r="2883" spans="1:16" x14ac:dyDescent="0.3">
      <c r="A2883">
        <v>43058</v>
      </c>
      <c r="B2883">
        <v>2017</v>
      </c>
      <c r="C2883">
        <v>11</v>
      </c>
      <c r="D2883">
        <v>21</v>
      </c>
      <c r="E2883">
        <v>6.8125</v>
      </c>
      <c r="F2883">
        <v>6.6</v>
      </c>
      <c r="G2883">
        <v>7.6447919999999998</v>
      </c>
      <c r="H2883">
        <v>7.5464650000000004</v>
      </c>
      <c r="I2883">
        <v>7.3822919999999996</v>
      </c>
      <c r="J2883">
        <v>8.1645830000000004</v>
      </c>
      <c r="K2883" t="s">
        <v>34</v>
      </c>
      <c r="L2883" t="s">
        <v>34</v>
      </c>
      <c r="M2883" t="s">
        <v>34</v>
      </c>
      <c r="N2883" t="s">
        <v>34</v>
      </c>
      <c r="O2883" t="s">
        <v>34</v>
      </c>
      <c r="P2883" t="s">
        <v>34</v>
      </c>
    </row>
    <row r="2884" spans="1:16" x14ac:dyDescent="0.3">
      <c r="A2884">
        <v>43059</v>
      </c>
      <c r="B2884">
        <v>2017</v>
      </c>
      <c r="C2884">
        <v>11</v>
      </c>
      <c r="D2884">
        <v>22</v>
      </c>
      <c r="E2884">
        <v>7.1576089999999999</v>
      </c>
      <c r="F2884">
        <v>6.9312500000000004</v>
      </c>
      <c r="G2884">
        <v>8.1229169999999993</v>
      </c>
      <c r="H2884">
        <v>8.0854169999999996</v>
      </c>
      <c r="I2884">
        <v>7.7236560000000001</v>
      </c>
      <c r="J2884">
        <v>8.609375</v>
      </c>
      <c r="K2884" t="s">
        <v>34</v>
      </c>
      <c r="L2884" t="s">
        <v>34</v>
      </c>
      <c r="M2884" t="s">
        <v>34</v>
      </c>
      <c r="N2884" t="s">
        <v>34</v>
      </c>
      <c r="O2884" t="s">
        <v>34</v>
      </c>
      <c r="P2884" t="s">
        <v>34</v>
      </c>
    </row>
    <row r="2885" spans="1:16" x14ac:dyDescent="0.3">
      <c r="A2885">
        <v>43060</v>
      </c>
      <c r="B2885">
        <v>2017</v>
      </c>
      <c r="C2885">
        <v>11</v>
      </c>
      <c r="D2885">
        <v>23</v>
      </c>
      <c r="E2885">
        <v>7.515625</v>
      </c>
      <c r="F2885">
        <v>7.061458</v>
      </c>
      <c r="G2885">
        <v>8.4749999999999996</v>
      </c>
      <c r="H2885">
        <v>8.6208329999999993</v>
      </c>
      <c r="I2885">
        <v>8.1145829999999997</v>
      </c>
      <c r="J2885">
        <v>8.9895829999999997</v>
      </c>
      <c r="K2885" t="s">
        <v>34</v>
      </c>
      <c r="L2885" t="s">
        <v>34</v>
      </c>
      <c r="M2885" t="s">
        <v>34</v>
      </c>
      <c r="N2885" t="s">
        <v>34</v>
      </c>
      <c r="O2885" t="s">
        <v>34</v>
      </c>
      <c r="P2885" t="s">
        <v>34</v>
      </c>
    </row>
    <row r="2886" spans="1:16" x14ac:dyDescent="0.3">
      <c r="A2886">
        <v>43061</v>
      </c>
      <c r="B2886">
        <v>2017</v>
      </c>
      <c r="C2886">
        <v>11</v>
      </c>
      <c r="D2886">
        <v>24</v>
      </c>
      <c r="E2886">
        <v>6.3833330000000004</v>
      </c>
      <c r="F2886">
        <v>7.15</v>
      </c>
      <c r="G2886">
        <v>7.422917</v>
      </c>
      <c r="H2886">
        <v>8.8031249999999996</v>
      </c>
      <c r="I2886">
        <v>7.6635419999999996</v>
      </c>
      <c r="J2886">
        <v>8.657292</v>
      </c>
      <c r="K2886" t="s">
        <v>34</v>
      </c>
      <c r="L2886" t="s">
        <v>34</v>
      </c>
      <c r="M2886" t="s">
        <v>34</v>
      </c>
      <c r="N2886" t="s">
        <v>34</v>
      </c>
      <c r="O2886" t="s">
        <v>34</v>
      </c>
      <c r="P2886" t="s">
        <v>34</v>
      </c>
    </row>
    <row r="2887" spans="1:16" x14ac:dyDescent="0.3">
      <c r="A2887">
        <v>43062</v>
      </c>
      <c r="B2887">
        <v>2017</v>
      </c>
      <c r="C2887">
        <v>11</v>
      </c>
      <c r="D2887">
        <v>25</v>
      </c>
      <c r="E2887">
        <v>6.0043480000000002</v>
      </c>
      <c r="F2887">
        <v>7.0802079999999998</v>
      </c>
      <c r="G2887">
        <v>6.8541670000000003</v>
      </c>
      <c r="H2887">
        <v>7.9377550000000001</v>
      </c>
      <c r="I2887">
        <v>7.1677080000000002</v>
      </c>
      <c r="J2887">
        <v>7.733333</v>
      </c>
      <c r="K2887" t="s">
        <v>34</v>
      </c>
      <c r="L2887" t="s">
        <v>34</v>
      </c>
      <c r="M2887" t="s">
        <v>34</v>
      </c>
      <c r="N2887" t="s">
        <v>34</v>
      </c>
      <c r="O2887" t="s">
        <v>34</v>
      </c>
      <c r="P2887" t="s">
        <v>34</v>
      </c>
    </row>
    <row r="2888" spans="1:16" x14ac:dyDescent="0.3">
      <c r="A2888">
        <v>43063</v>
      </c>
      <c r="B2888">
        <v>2017</v>
      </c>
      <c r="C2888">
        <v>11</v>
      </c>
      <c r="D2888">
        <v>26</v>
      </c>
      <c r="E2888">
        <v>6.9217389999999996</v>
      </c>
      <c r="F2888">
        <v>6.8531250000000004</v>
      </c>
      <c r="G2888">
        <v>7.7697919999999998</v>
      </c>
      <c r="H2888">
        <v>7.5737370000000004</v>
      </c>
      <c r="I2888">
        <v>7.3979169999999996</v>
      </c>
      <c r="J2888">
        <v>8.0989579999999997</v>
      </c>
      <c r="K2888" t="s">
        <v>34</v>
      </c>
      <c r="L2888" t="s">
        <v>34</v>
      </c>
      <c r="M2888" t="s">
        <v>34</v>
      </c>
      <c r="N2888" t="s">
        <v>34</v>
      </c>
      <c r="O2888" t="s">
        <v>34</v>
      </c>
      <c r="P2888" t="s">
        <v>34</v>
      </c>
    </row>
    <row r="2889" spans="1:16" x14ac:dyDescent="0.3">
      <c r="A2889">
        <v>43064</v>
      </c>
      <c r="B2889">
        <v>2017</v>
      </c>
      <c r="C2889">
        <v>11</v>
      </c>
      <c r="D2889">
        <v>27</v>
      </c>
      <c r="E2889">
        <v>6.1958330000000004</v>
      </c>
      <c r="F2889">
        <v>6.858333</v>
      </c>
      <c r="G2889">
        <v>7.1385420000000002</v>
      </c>
      <c r="H2889">
        <v>7.9144329999999998</v>
      </c>
      <c r="I2889">
        <v>7.2468750000000002</v>
      </c>
      <c r="J2889">
        <v>8.015625</v>
      </c>
      <c r="K2889" t="s">
        <v>34</v>
      </c>
      <c r="L2889" t="s">
        <v>34</v>
      </c>
      <c r="M2889" t="s">
        <v>34</v>
      </c>
      <c r="N2889" t="s">
        <v>34</v>
      </c>
      <c r="O2889" t="s">
        <v>34</v>
      </c>
      <c r="P2889" t="s">
        <v>34</v>
      </c>
    </row>
    <row r="2890" spans="1:16" x14ac:dyDescent="0.3">
      <c r="A2890">
        <v>43065</v>
      </c>
      <c r="B2890">
        <v>2017</v>
      </c>
      <c r="C2890">
        <v>11</v>
      </c>
      <c r="D2890">
        <v>28</v>
      </c>
      <c r="E2890">
        <v>5.5760420000000002</v>
      </c>
      <c r="F2890">
        <v>6.7458330000000002</v>
      </c>
      <c r="G2890">
        <v>6.375</v>
      </c>
      <c r="H2890">
        <v>7.4484539999999999</v>
      </c>
      <c r="I2890">
        <v>6.7145830000000002</v>
      </c>
      <c r="J2890">
        <v>7.2874999999999996</v>
      </c>
      <c r="K2890" t="s">
        <v>34</v>
      </c>
      <c r="L2890" t="s">
        <v>34</v>
      </c>
      <c r="M2890" t="s">
        <v>34</v>
      </c>
      <c r="N2890" t="s">
        <v>34</v>
      </c>
      <c r="O2890" t="s">
        <v>34</v>
      </c>
      <c r="P2890" t="s">
        <v>34</v>
      </c>
    </row>
    <row r="2891" spans="1:16" x14ac:dyDescent="0.3">
      <c r="A2891">
        <v>43066</v>
      </c>
      <c r="B2891">
        <v>2017</v>
      </c>
      <c r="C2891">
        <v>11</v>
      </c>
      <c r="D2891">
        <v>29</v>
      </c>
      <c r="E2891">
        <v>5.5343749999999998</v>
      </c>
      <c r="F2891">
        <v>6.6208330000000002</v>
      </c>
      <c r="G2891">
        <v>6.2302080000000002</v>
      </c>
      <c r="H2891">
        <v>6.7885419999999996</v>
      </c>
      <c r="I2891">
        <v>6.6479169999999996</v>
      </c>
      <c r="J2891">
        <v>7.2635420000000002</v>
      </c>
      <c r="K2891" t="s">
        <v>34</v>
      </c>
      <c r="L2891" t="s">
        <v>34</v>
      </c>
      <c r="M2891" t="s">
        <v>34</v>
      </c>
      <c r="N2891" t="s">
        <v>34</v>
      </c>
      <c r="O2891" t="s">
        <v>34</v>
      </c>
      <c r="P2891" t="s">
        <v>34</v>
      </c>
    </row>
    <row r="2892" spans="1:16" x14ac:dyDescent="0.3">
      <c r="A2892">
        <v>43067</v>
      </c>
      <c r="B2892">
        <v>2017</v>
      </c>
      <c r="C2892">
        <v>11</v>
      </c>
      <c r="D2892">
        <v>30</v>
      </c>
      <c r="E2892">
        <v>5.4329549999999998</v>
      </c>
      <c r="F2892">
        <v>6.3988639999999997</v>
      </c>
      <c r="G2892">
        <v>5.920833</v>
      </c>
      <c r="H2892">
        <v>6.4874999999999998</v>
      </c>
      <c r="I2892">
        <v>6.376042</v>
      </c>
      <c r="J2892">
        <v>6.8645829999999997</v>
      </c>
      <c r="K2892" t="s">
        <v>34</v>
      </c>
      <c r="L2892" t="s">
        <v>34</v>
      </c>
      <c r="M2892" t="s">
        <v>34</v>
      </c>
      <c r="N2892" t="s">
        <v>34</v>
      </c>
      <c r="O2892" t="s">
        <v>34</v>
      </c>
      <c r="P2892" t="s">
        <v>34</v>
      </c>
    </row>
    <row r="2893" spans="1:16" x14ac:dyDescent="0.3">
      <c r="A2893">
        <v>43068</v>
      </c>
      <c r="B2893">
        <v>2017</v>
      </c>
      <c r="C2893">
        <v>12</v>
      </c>
      <c r="D2893">
        <v>1</v>
      </c>
      <c r="E2893">
        <v>5.9260419999999998</v>
      </c>
      <c r="F2893">
        <v>6.063542</v>
      </c>
      <c r="G2893">
        <v>6.4781250000000004</v>
      </c>
      <c r="H2893">
        <v>6.381443</v>
      </c>
      <c r="I2893">
        <v>6.546875</v>
      </c>
      <c r="J2893">
        <v>7.155208</v>
      </c>
      <c r="K2893" t="s">
        <v>34</v>
      </c>
      <c r="L2893" t="s">
        <v>34</v>
      </c>
      <c r="M2893" t="s">
        <v>34</v>
      </c>
      <c r="N2893" t="s">
        <v>34</v>
      </c>
      <c r="O2893" t="s">
        <v>34</v>
      </c>
      <c r="P2893" t="s">
        <v>34</v>
      </c>
    </row>
    <row r="2894" spans="1:16" x14ac:dyDescent="0.3">
      <c r="A2894">
        <v>43069</v>
      </c>
      <c r="B2894">
        <v>2017</v>
      </c>
      <c r="C2894">
        <v>12</v>
      </c>
      <c r="D2894">
        <v>2</v>
      </c>
      <c r="E2894">
        <v>5.546875</v>
      </c>
      <c r="F2894">
        <v>6.1033330000000001</v>
      </c>
      <c r="G2894">
        <v>6.1947919999999996</v>
      </c>
      <c r="H2894">
        <v>6.819388</v>
      </c>
      <c r="I2894">
        <v>6.4041670000000002</v>
      </c>
      <c r="J2894">
        <v>7.0114580000000002</v>
      </c>
      <c r="K2894" t="s">
        <v>34</v>
      </c>
      <c r="L2894" t="s">
        <v>34</v>
      </c>
      <c r="M2894" t="s">
        <v>34</v>
      </c>
      <c r="N2894" t="s">
        <v>34</v>
      </c>
      <c r="O2894" t="s">
        <v>34</v>
      </c>
      <c r="P2894" t="s">
        <v>34</v>
      </c>
    </row>
    <row r="2895" spans="1:16" x14ac:dyDescent="0.3">
      <c r="A2895">
        <v>43070</v>
      </c>
      <c r="B2895">
        <v>2017</v>
      </c>
      <c r="C2895">
        <v>12</v>
      </c>
      <c r="D2895">
        <v>3</v>
      </c>
      <c r="E2895">
        <v>5.2125000000000004</v>
      </c>
      <c r="F2895">
        <v>5.9010420000000003</v>
      </c>
      <c r="G2895">
        <v>5.3052080000000004</v>
      </c>
      <c r="H2895">
        <v>6.5958759999999996</v>
      </c>
      <c r="I2895">
        <v>6.2218749999999998</v>
      </c>
      <c r="J2895">
        <v>6.890625</v>
      </c>
      <c r="K2895" t="s">
        <v>34</v>
      </c>
      <c r="L2895" t="s">
        <v>34</v>
      </c>
      <c r="M2895" t="s">
        <v>34</v>
      </c>
      <c r="N2895" t="s">
        <v>34</v>
      </c>
      <c r="O2895" t="s">
        <v>34</v>
      </c>
      <c r="P2895" t="s">
        <v>34</v>
      </c>
    </row>
    <row r="2896" spans="1:16" x14ac:dyDescent="0.3">
      <c r="A2896">
        <v>43071</v>
      </c>
      <c r="B2896">
        <v>2017</v>
      </c>
      <c r="C2896">
        <v>12</v>
      </c>
      <c r="D2896">
        <v>4</v>
      </c>
      <c r="E2896">
        <v>4.6802080000000004</v>
      </c>
      <c r="F2896">
        <v>5.9093749999999998</v>
      </c>
      <c r="G2896">
        <v>5.0739580000000002</v>
      </c>
      <c r="H2896">
        <v>6.1541670000000002</v>
      </c>
      <c r="I2896">
        <v>5.9083329999999998</v>
      </c>
      <c r="J2896">
        <v>6.53125</v>
      </c>
      <c r="K2896" t="s">
        <v>34</v>
      </c>
      <c r="L2896" t="s">
        <v>34</v>
      </c>
      <c r="M2896" t="s">
        <v>34</v>
      </c>
      <c r="N2896" t="s">
        <v>34</v>
      </c>
      <c r="O2896" t="s">
        <v>34</v>
      </c>
      <c r="P2896" t="s">
        <v>34</v>
      </c>
    </row>
    <row r="2897" spans="1:16" x14ac:dyDescent="0.3">
      <c r="A2897">
        <v>43072</v>
      </c>
      <c r="B2897">
        <v>2017</v>
      </c>
      <c r="C2897">
        <v>12</v>
      </c>
      <c r="D2897">
        <v>5</v>
      </c>
      <c r="E2897">
        <v>4.296875</v>
      </c>
      <c r="F2897">
        <v>5.7687499999999998</v>
      </c>
      <c r="G2897">
        <v>4.4895829999999997</v>
      </c>
      <c r="H2897">
        <v>5.6989580000000002</v>
      </c>
      <c r="I2897">
        <v>5.360417</v>
      </c>
      <c r="J2897">
        <v>5.8479169999999998</v>
      </c>
      <c r="K2897" t="s">
        <v>34</v>
      </c>
      <c r="L2897" t="s">
        <v>34</v>
      </c>
      <c r="M2897" t="s">
        <v>34</v>
      </c>
      <c r="N2897" t="s">
        <v>34</v>
      </c>
      <c r="O2897" t="s">
        <v>34</v>
      </c>
      <c r="P2897" t="s">
        <v>34</v>
      </c>
    </row>
    <row r="2898" spans="1:16" x14ac:dyDescent="0.3">
      <c r="A2898">
        <v>43073</v>
      </c>
      <c r="B2898">
        <v>2017</v>
      </c>
      <c r="C2898">
        <v>12</v>
      </c>
      <c r="D2898">
        <v>6</v>
      </c>
      <c r="E2898">
        <v>4.5104170000000003</v>
      </c>
      <c r="F2898">
        <v>5.639583</v>
      </c>
      <c r="G2898">
        <v>4.4552079999999998</v>
      </c>
      <c r="H2898">
        <v>4.983333</v>
      </c>
      <c r="I2898">
        <v>5.2781250000000002</v>
      </c>
      <c r="J2898">
        <v>5.4979170000000002</v>
      </c>
      <c r="K2898" t="s">
        <v>34</v>
      </c>
      <c r="L2898" t="s">
        <v>34</v>
      </c>
      <c r="M2898" t="s">
        <v>34</v>
      </c>
      <c r="N2898" t="s">
        <v>34</v>
      </c>
      <c r="O2898" t="s">
        <v>34</v>
      </c>
      <c r="P2898" t="s">
        <v>34</v>
      </c>
    </row>
    <row r="2899" spans="1:16" x14ac:dyDescent="0.3">
      <c r="A2899">
        <v>43074</v>
      </c>
      <c r="B2899">
        <v>2017</v>
      </c>
      <c r="C2899">
        <v>12</v>
      </c>
      <c r="D2899">
        <v>7</v>
      </c>
      <c r="E2899">
        <v>4.3687500000000004</v>
      </c>
      <c r="F2899">
        <v>5.5072919999999996</v>
      </c>
      <c r="G2899">
        <v>4.2718749999999996</v>
      </c>
      <c r="H2899">
        <v>4.46875</v>
      </c>
      <c r="I2899">
        <v>5.1031250000000004</v>
      </c>
      <c r="J2899">
        <v>5.3510419999999996</v>
      </c>
      <c r="K2899" t="s">
        <v>34</v>
      </c>
      <c r="L2899" t="s">
        <v>34</v>
      </c>
      <c r="M2899" t="s">
        <v>34</v>
      </c>
      <c r="N2899" t="s">
        <v>34</v>
      </c>
      <c r="O2899" t="s">
        <v>34</v>
      </c>
      <c r="P2899" t="s">
        <v>34</v>
      </c>
    </row>
    <row r="2900" spans="1:16" x14ac:dyDescent="0.3">
      <c r="A2900">
        <v>43075</v>
      </c>
      <c r="B2900">
        <v>2017</v>
      </c>
      <c r="C2900">
        <v>12</v>
      </c>
      <c r="D2900">
        <v>8</v>
      </c>
      <c r="E2900">
        <v>4.360417</v>
      </c>
      <c r="F2900">
        <v>5.4302080000000004</v>
      </c>
      <c r="G2900">
        <v>4.313542</v>
      </c>
      <c r="H2900">
        <v>4.2535350000000003</v>
      </c>
      <c r="I2900">
        <v>4.9749999999999996</v>
      </c>
      <c r="J2900">
        <v>5.1124999999999998</v>
      </c>
      <c r="K2900" t="s">
        <v>34</v>
      </c>
      <c r="L2900" t="s">
        <v>34</v>
      </c>
      <c r="M2900" t="s">
        <v>34</v>
      </c>
      <c r="N2900" t="s">
        <v>34</v>
      </c>
      <c r="O2900" t="s">
        <v>34</v>
      </c>
      <c r="P2900" t="s">
        <v>34</v>
      </c>
    </row>
    <row r="2901" spans="1:16" x14ac:dyDescent="0.3">
      <c r="A2901">
        <v>43076</v>
      </c>
      <c r="B2901">
        <v>2017</v>
      </c>
      <c r="C2901">
        <v>12</v>
      </c>
      <c r="D2901">
        <v>9</v>
      </c>
      <c r="E2901">
        <v>4.4521740000000003</v>
      </c>
      <c r="F2901">
        <v>5.344792</v>
      </c>
      <c r="G2901">
        <v>4.5478259999999997</v>
      </c>
      <c r="H2901">
        <v>4.1208330000000002</v>
      </c>
      <c r="I2901">
        <v>4.983333</v>
      </c>
      <c r="J2901">
        <v>4.983333</v>
      </c>
      <c r="K2901" t="s">
        <v>34</v>
      </c>
      <c r="L2901" t="s">
        <v>34</v>
      </c>
      <c r="M2901" t="s">
        <v>34</v>
      </c>
      <c r="N2901" t="s">
        <v>34</v>
      </c>
      <c r="O2901" t="s">
        <v>34</v>
      </c>
      <c r="P2901" t="s">
        <v>34</v>
      </c>
    </row>
    <row r="2902" spans="1:16" x14ac:dyDescent="0.3">
      <c r="A2902">
        <v>43077</v>
      </c>
      <c r="B2902">
        <v>2017</v>
      </c>
      <c r="C2902">
        <v>12</v>
      </c>
      <c r="D2902">
        <v>10</v>
      </c>
      <c r="E2902">
        <v>4.328125</v>
      </c>
      <c r="F2902">
        <v>5.2156250000000002</v>
      </c>
      <c r="G2902">
        <v>4.360417</v>
      </c>
      <c r="H2902">
        <v>4.1666670000000003</v>
      </c>
      <c r="I2902">
        <v>4.8177079999999997</v>
      </c>
      <c r="J2902">
        <v>4.8697920000000003</v>
      </c>
      <c r="K2902" t="s">
        <v>34</v>
      </c>
      <c r="L2902" t="s">
        <v>34</v>
      </c>
      <c r="M2902" t="s">
        <v>34</v>
      </c>
      <c r="N2902" t="s">
        <v>34</v>
      </c>
      <c r="O2902" t="s">
        <v>34</v>
      </c>
      <c r="P2902" t="s">
        <v>34</v>
      </c>
    </row>
    <row r="2903" spans="1:16" x14ac:dyDescent="0.3">
      <c r="A2903">
        <v>43078</v>
      </c>
      <c r="B2903">
        <v>2017</v>
      </c>
      <c r="C2903">
        <v>12</v>
      </c>
      <c r="D2903">
        <v>11</v>
      </c>
      <c r="E2903">
        <v>4.2739580000000004</v>
      </c>
      <c r="F2903">
        <v>5.1312499999999996</v>
      </c>
      <c r="G2903">
        <v>4.1604169999999998</v>
      </c>
      <c r="H2903">
        <v>4.1895829999999998</v>
      </c>
      <c r="I2903">
        <v>4.7385419999999998</v>
      </c>
      <c r="J2903">
        <v>4.5895830000000002</v>
      </c>
      <c r="K2903" t="s">
        <v>34</v>
      </c>
      <c r="L2903" t="s">
        <v>34</v>
      </c>
      <c r="M2903" t="s">
        <v>34</v>
      </c>
      <c r="N2903" t="s">
        <v>34</v>
      </c>
      <c r="O2903" t="s">
        <v>34</v>
      </c>
      <c r="P2903" t="s">
        <v>34</v>
      </c>
    </row>
    <row r="2904" spans="1:16" x14ac:dyDescent="0.3">
      <c r="A2904">
        <v>43079</v>
      </c>
      <c r="B2904">
        <v>2017</v>
      </c>
      <c r="C2904">
        <v>12</v>
      </c>
      <c r="D2904">
        <v>12</v>
      </c>
      <c r="E2904">
        <v>4.1947919999999996</v>
      </c>
      <c r="F2904">
        <v>5.0260420000000003</v>
      </c>
      <c r="G2904">
        <v>4.1108700000000002</v>
      </c>
      <c r="H2904">
        <v>3.9288660000000002</v>
      </c>
      <c r="I2904">
        <v>4.6354170000000003</v>
      </c>
      <c r="J2904">
        <v>4.5052079999999997</v>
      </c>
      <c r="K2904" t="s">
        <v>34</v>
      </c>
      <c r="L2904" t="s">
        <v>34</v>
      </c>
      <c r="M2904" t="s">
        <v>34</v>
      </c>
      <c r="N2904" t="s">
        <v>34</v>
      </c>
      <c r="O2904" t="s">
        <v>34</v>
      </c>
      <c r="P2904" t="s">
        <v>34</v>
      </c>
    </row>
    <row r="2905" spans="1:16" x14ac:dyDescent="0.3">
      <c r="A2905">
        <v>43080</v>
      </c>
      <c r="B2905">
        <v>2017</v>
      </c>
      <c r="C2905">
        <v>12</v>
      </c>
      <c r="D2905">
        <v>13</v>
      </c>
      <c r="E2905">
        <v>4.3630430000000002</v>
      </c>
      <c r="F2905">
        <v>4.9656250000000002</v>
      </c>
      <c r="G2905">
        <v>4.376042</v>
      </c>
      <c r="H2905">
        <v>3.7677079999999998</v>
      </c>
      <c r="I2905">
        <v>4.7437500000000004</v>
      </c>
      <c r="J2905">
        <v>4.5750000000000002</v>
      </c>
      <c r="K2905" t="s">
        <v>34</v>
      </c>
      <c r="L2905" t="s">
        <v>34</v>
      </c>
      <c r="M2905" t="s">
        <v>34</v>
      </c>
      <c r="N2905" t="s">
        <v>34</v>
      </c>
      <c r="O2905" t="s">
        <v>34</v>
      </c>
      <c r="P2905" t="s">
        <v>34</v>
      </c>
    </row>
    <row r="2906" spans="1:16" x14ac:dyDescent="0.3">
      <c r="A2906">
        <v>43081</v>
      </c>
      <c r="B2906">
        <v>2017</v>
      </c>
      <c r="C2906">
        <v>12</v>
      </c>
      <c r="D2906">
        <v>14</v>
      </c>
      <c r="E2906">
        <v>4.4614580000000004</v>
      </c>
      <c r="F2906">
        <v>4.889583</v>
      </c>
      <c r="G2906">
        <v>4.4281249999999996</v>
      </c>
      <c r="H2906">
        <v>3.7937500000000002</v>
      </c>
      <c r="I2906">
        <v>4.8624999999999998</v>
      </c>
      <c r="J2906">
        <v>4.5923910000000001</v>
      </c>
      <c r="K2906" t="s">
        <v>34</v>
      </c>
      <c r="L2906" t="s">
        <v>34</v>
      </c>
      <c r="M2906" t="s">
        <v>34</v>
      </c>
      <c r="N2906" t="s">
        <v>34</v>
      </c>
      <c r="O2906" t="s">
        <v>34</v>
      </c>
      <c r="P2906" t="s">
        <v>34</v>
      </c>
    </row>
    <row r="2907" spans="1:16" x14ac:dyDescent="0.3">
      <c r="A2907">
        <v>43082</v>
      </c>
      <c r="B2907">
        <v>2017</v>
      </c>
      <c r="C2907">
        <v>12</v>
      </c>
      <c r="D2907">
        <v>15</v>
      </c>
      <c r="E2907">
        <v>4.7895830000000004</v>
      </c>
      <c r="F2907">
        <v>4.8510419999999996</v>
      </c>
      <c r="G2907">
        <v>4.6500000000000004</v>
      </c>
      <c r="H2907">
        <v>3.8802080000000001</v>
      </c>
      <c r="I2907">
        <v>5.030208</v>
      </c>
      <c r="J2907">
        <v>4.7874999999999996</v>
      </c>
      <c r="K2907" t="s">
        <v>34</v>
      </c>
      <c r="L2907" t="s">
        <v>34</v>
      </c>
      <c r="M2907" t="s">
        <v>34</v>
      </c>
      <c r="N2907" t="s">
        <v>34</v>
      </c>
      <c r="O2907" t="s">
        <v>34</v>
      </c>
      <c r="P2907" t="s">
        <v>34</v>
      </c>
    </row>
    <row r="2908" spans="1:16" x14ac:dyDescent="0.3">
      <c r="A2908">
        <v>43083</v>
      </c>
      <c r="B2908">
        <v>2017</v>
      </c>
      <c r="C2908">
        <v>12</v>
      </c>
      <c r="D2908">
        <v>16</v>
      </c>
      <c r="E2908">
        <v>4.9427079999999997</v>
      </c>
      <c r="F2908">
        <v>4.8</v>
      </c>
      <c r="G2908">
        <v>5.2714290000000004</v>
      </c>
      <c r="H2908">
        <v>4.09375</v>
      </c>
      <c r="I2908">
        <v>5.4708329999999998</v>
      </c>
      <c r="J2908">
        <v>5.4802080000000002</v>
      </c>
      <c r="K2908" t="s">
        <v>34</v>
      </c>
      <c r="L2908" t="s">
        <v>34</v>
      </c>
      <c r="M2908" t="s">
        <v>34</v>
      </c>
      <c r="N2908" t="s">
        <v>34</v>
      </c>
      <c r="O2908" t="s">
        <v>34</v>
      </c>
      <c r="P2908" t="s">
        <v>34</v>
      </c>
    </row>
    <row r="2909" spans="1:16" x14ac:dyDescent="0.3">
      <c r="A2909">
        <v>43084</v>
      </c>
      <c r="B2909">
        <v>2017</v>
      </c>
      <c r="C2909">
        <v>12</v>
      </c>
      <c r="D2909">
        <v>17</v>
      </c>
      <c r="E2909">
        <v>4.6031250000000004</v>
      </c>
      <c r="F2909">
        <v>4.735417</v>
      </c>
      <c r="G2909">
        <v>0</v>
      </c>
      <c r="H2909">
        <v>4.359375</v>
      </c>
      <c r="I2909">
        <v>5.2427080000000004</v>
      </c>
      <c r="J2909">
        <v>5.6270829999999998</v>
      </c>
      <c r="K2909" t="s">
        <v>34</v>
      </c>
      <c r="L2909" t="s">
        <v>34</v>
      </c>
      <c r="M2909" t="s">
        <v>35</v>
      </c>
      <c r="N2909" t="s">
        <v>34</v>
      </c>
      <c r="O2909" t="s">
        <v>34</v>
      </c>
      <c r="P2909" t="s">
        <v>34</v>
      </c>
    </row>
    <row r="2910" spans="1:16" x14ac:dyDescent="0.3">
      <c r="A2910">
        <v>43085</v>
      </c>
      <c r="B2910">
        <v>2017</v>
      </c>
      <c r="C2910">
        <v>12</v>
      </c>
      <c r="D2910">
        <v>18</v>
      </c>
      <c r="E2910">
        <v>4.7312500000000002</v>
      </c>
      <c r="F2910">
        <v>4.7104169999999996</v>
      </c>
      <c r="G2910">
        <v>0</v>
      </c>
      <c r="H2910">
        <v>4.7312500000000002</v>
      </c>
      <c r="I2910">
        <v>5.4760419999999996</v>
      </c>
      <c r="J2910">
        <v>5.7062499999999998</v>
      </c>
      <c r="K2910" t="s">
        <v>34</v>
      </c>
      <c r="L2910" t="s">
        <v>34</v>
      </c>
      <c r="M2910" t="s">
        <v>35</v>
      </c>
      <c r="N2910" t="s">
        <v>34</v>
      </c>
      <c r="O2910" t="s">
        <v>34</v>
      </c>
      <c r="P2910" t="s">
        <v>34</v>
      </c>
    </row>
    <row r="2911" spans="1:16" x14ac:dyDescent="0.3">
      <c r="A2911">
        <v>43086</v>
      </c>
      <c r="B2911">
        <v>2017</v>
      </c>
      <c r="C2911">
        <v>12</v>
      </c>
      <c r="D2911">
        <v>19</v>
      </c>
      <c r="E2911">
        <v>5.1964290000000002</v>
      </c>
      <c r="F2911">
        <v>4.6958330000000004</v>
      </c>
      <c r="G2911">
        <v>5.1681819999999998</v>
      </c>
      <c r="H2911">
        <v>4.813542</v>
      </c>
      <c r="I2911">
        <v>5.5291670000000002</v>
      </c>
      <c r="J2911">
        <v>6.0677079999999997</v>
      </c>
      <c r="K2911" t="s">
        <v>34</v>
      </c>
      <c r="L2911" t="s">
        <v>34</v>
      </c>
      <c r="M2911" t="s">
        <v>34</v>
      </c>
      <c r="N2911" t="s">
        <v>34</v>
      </c>
      <c r="O2911" t="s">
        <v>34</v>
      </c>
      <c r="P2911" t="s">
        <v>34</v>
      </c>
    </row>
    <row r="2912" spans="1:16" x14ac:dyDescent="0.3">
      <c r="A2912">
        <v>43087</v>
      </c>
      <c r="B2912">
        <v>2017</v>
      </c>
      <c r="C2912">
        <v>12</v>
      </c>
      <c r="D2912">
        <v>20</v>
      </c>
      <c r="E2912">
        <v>4.307353</v>
      </c>
      <c r="F2912">
        <v>4.6614579999999997</v>
      </c>
      <c r="G2912">
        <v>4.1135419999999998</v>
      </c>
      <c r="H2912">
        <v>4.9381440000000003</v>
      </c>
      <c r="I2912">
        <v>5.0656249999999998</v>
      </c>
      <c r="J2912">
        <v>5.780208</v>
      </c>
      <c r="K2912" t="s">
        <v>34</v>
      </c>
      <c r="L2912" t="s">
        <v>34</v>
      </c>
      <c r="M2912" t="s">
        <v>34</v>
      </c>
      <c r="N2912" t="s">
        <v>34</v>
      </c>
      <c r="O2912" t="s">
        <v>34</v>
      </c>
      <c r="P2912" t="s">
        <v>34</v>
      </c>
    </row>
    <row r="2913" spans="1:16" x14ac:dyDescent="0.3">
      <c r="A2913">
        <v>43088</v>
      </c>
      <c r="B2913">
        <v>2017</v>
      </c>
      <c r="C2913">
        <v>12</v>
      </c>
      <c r="D2913">
        <v>21</v>
      </c>
      <c r="E2913">
        <v>3.8072919999999999</v>
      </c>
      <c r="F2913">
        <v>4.5510419999999998</v>
      </c>
      <c r="G2913">
        <v>3.6968749999999999</v>
      </c>
      <c r="H2913">
        <v>4.9260419999999998</v>
      </c>
      <c r="I2913">
        <v>4.7604170000000003</v>
      </c>
      <c r="J2913">
        <v>5.217708</v>
      </c>
      <c r="K2913" t="s">
        <v>34</v>
      </c>
      <c r="L2913" t="s">
        <v>34</v>
      </c>
      <c r="M2913" t="s">
        <v>34</v>
      </c>
      <c r="N2913" t="s">
        <v>34</v>
      </c>
      <c r="O2913" t="s">
        <v>34</v>
      </c>
      <c r="P2913" t="s">
        <v>34</v>
      </c>
    </row>
    <row r="2914" spans="1:16" x14ac:dyDescent="0.3">
      <c r="A2914">
        <v>43089</v>
      </c>
      <c r="B2914">
        <v>2017</v>
      </c>
      <c r="C2914">
        <v>12</v>
      </c>
      <c r="D2914">
        <v>22</v>
      </c>
      <c r="E2914">
        <v>4.05</v>
      </c>
      <c r="F2914">
        <v>4.5541669999999996</v>
      </c>
      <c r="G2914">
        <v>3.8410530000000001</v>
      </c>
      <c r="H2914">
        <v>4.8412369999999996</v>
      </c>
      <c r="I2914">
        <v>4.8614579999999998</v>
      </c>
      <c r="J2914">
        <v>4.873958</v>
      </c>
      <c r="K2914" t="s">
        <v>34</v>
      </c>
      <c r="L2914" t="s">
        <v>34</v>
      </c>
      <c r="M2914" t="s">
        <v>34</v>
      </c>
      <c r="N2914" t="s">
        <v>34</v>
      </c>
      <c r="O2914" t="s">
        <v>34</v>
      </c>
      <c r="P2914" t="s">
        <v>34</v>
      </c>
    </row>
    <row r="2915" spans="1:16" x14ac:dyDescent="0.3">
      <c r="A2915">
        <v>43090</v>
      </c>
      <c r="B2915">
        <v>2017</v>
      </c>
      <c r="C2915">
        <v>12</v>
      </c>
      <c r="D2915">
        <v>23</v>
      </c>
      <c r="E2915">
        <v>4.2891300000000001</v>
      </c>
      <c r="F2915">
        <v>4.5395830000000004</v>
      </c>
      <c r="G2915">
        <v>3.5021049999999998</v>
      </c>
      <c r="H2915">
        <v>4.6697920000000002</v>
      </c>
      <c r="I2915">
        <v>4.9968750000000002</v>
      </c>
      <c r="J2915">
        <v>5.4583329999999997</v>
      </c>
      <c r="K2915" t="s">
        <v>34</v>
      </c>
      <c r="L2915" t="s">
        <v>34</v>
      </c>
      <c r="M2915" t="s">
        <v>34</v>
      </c>
      <c r="N2915" t="s">
        <v>34</v>
      </c>
      <c r="O2915" t="s">
        <v>34</v>
      </c>
      <c r="P2915" t="s">
        <v>34</v>
      </c>
    </row>
    <row r="2916" spans="1:16" x14ac:dyDescent="0.3">
      <c r="A2916">
        <v>43091</v>
      </c>
      <c r="B2916">
        <v>2017</v>
      </c>
      <c r="C2916">
        <v>12</v>
      </c>
      <c r="D2916">
        <v>24</v>
      </c>
      <c r="E2916">
        <v>4.3697920000000003</v>
      </c>
      <c r="F2916">
        <v>4.5125000000000002</v>
      </c>
      <c r="G2916">
        <v>3.8468749999999998</v>
      </c>
      <c r="H2916">
        <v>4.3989580000000004</v>
      </c>
      <c r="I2916">
        <v>4.8687500000000004</v>
      </c>
      <c r="J2916">
        <v>5.0385419999999996</v>
      </c>
      <c r="K2916" t="s">
        <v>34</v>
      </c>
      <c r="L2916" t="s">
        <v>34</v>
      </c>
      <c r="M2916" t="s">
        <v>34</v>
      </c>
      <c r="N2916" t="s">
        <v>34</v>
      </c>
      <c r="O2916" t="s">
        <v>34</v>
      </c>
      <c r="P2916" t="s">
        <v>34</v>
      </c>
    </row>
    <row r="2917" spans="1:16" x14ac:dyDescent="0.3">
      <c r="A2917">
        <v>43092</v>
      </c>
      <c r="B2917">
        <v>2017</v>
      </c>
      <c r="C2917">
        <v>12</v>
      </c>
      <c r="D2917">
        <v>25</v>
      </c>
      <c r="E2917">
        <v>4.6011899999999999</v>
      </c>
      <c r="F2917">
        <v>4.5239580000000004</v>
      </c>
      <c r="G2917">
        <v>4.4437499999999996</v>
      </c>
      <c r="H2917">
        <v>4.3083330000000002</v>
      </c>
      <c r="I2917">
        <v>5.3229170000000003</v>
      </c>
      <c r="J2917">
        <v>5.6145829999999997</v>
      </c>
      <c r="K2917" t="s">
        <v>34</v>
      </c>
      <c r="L2917" t="s">
        <v>34</v>
      </c>
      <c r="M2917" t="s">
        <v>34</v>
      </c>
      <c r="N2917" t="s">
        <v>34</v>
      </c>
      <c r="O2917" t="s">
        <v>34</v>
      </c>
      <c r="P2917" t="s">
        <v>34</v>
      </c>
    </row>
    <row r="2918" spans="1:16" x14ac:dyDescent="0.3">
      <c r="A2918">
        <v>43093</v>
      </c>
      <c r="B2918">
        <v>2017</v>
      </c>
      <c r="C2918">
        <v>12</v>
      </c>
      <c r="D2918">
        <v>26</v>
      </c>
      <c r="E2918">
        <v>3.9177080000000002</v>
      </c>
      <c r="F2918">
        <v>4.4729169999999998</v>
      </c>
      <c r="G2918">
        <v>4.265625</v>
      </c>
      <c r="H2918">
        <v>4.3697920000000003</v>
      </c>
      <c r="I2918">
        <v>4.858333</v>
      </c>
      <c r="J2918">
        <v>5.3718750000000002</v>
      </c>
      <c r="K2918" t="s">
        <v>34</v>
      </c>
      <c r="L2918" t="s">
        <v>34</v>
      </c>
      <c r="M2918" t="s">
        <v>34</v>
      </c>
      <c r="N2918" t="s">
        <v>34</v>
      </c>
      <c r="O2918" t="s">
        <v>34</v>
      </c>
      <c r="P2918" t="s">
        <v>34</v>
      </c>
    </row>
    <row r="2919" spans="1:16" x14ac:dyDescent="0.3">
      <c r="A2919">
        <v>43094</v>
      </c>
      <c r="B2919">
        <v>2017</v>
      </c>
      <c r="C2919">
        <v>12</v>
      </c>
      <c r="D2919">
        <v>27</v>
      </c>
      <c r="E2919">
        <v>4.5054350000000003</v>
      </c>
      <c r="F2919">
        <v>4.5854169999999996</v>
      </c>
      <c r="G2919">
        <v>4.8552080000000002</v>
      </c>
      <c r="H2919">
        <v>4.5802079999999998</v>
      </c>
      <c r="I2919">
        <v>5.3718750000000002</v>
      </c>
      <c r="J2919">
        <v>5.5875000000000004</v>
      </c>
      <c r="K2919" t="s">
        <v>34</v>
      </c>
      <c r="L2919" t="s">
        <v>34</v>
      </c>
      <c r="M2919" t="s">
        <v>34</v>
      </c>
      <c r="N2919" t="s">
        <v>34</v>
      </c>
      <c r="O2919" t="s">
        <v>34</v>
      </c>
      <c r="P2919" t="s">
        <v>34</v>
      </c>
    </row>
    <row r="2920" spans="1:16" x14ac:dyDescent="0.3">
      <c r="A2920">
        <v>43095</v>
      </c>
      <c r="B2920">
        <v>2017</v>
      </c>
      <c r="C2920">
        <v>12</v>
      </c>
      <c r="D2920">
        <v>28</v>
      </c>
      <c r="E2920">
        <v>4.3875000000000002</v>
      </c>
      <c r="F2920">
        <v>4.5916670000000002</v>
      </c>
      <c r="G2920">
        <v>5.016667</v>
      </c>
      <c r="H2920">
        <v>4.829167</v>
      </c>
      <c r="I2920">
        <v>5.3572920000000002</v>
      </c>
      <c r="J2920">
        <v>5.9947920000000003</v>
      </c>
      <c r="K2920" t="s">
        <v>34</v>
      </c>
      <c r="L2920" t="s">
        <v>34</v>
      </c>
      <c r="M2920" t="s">
        <v>34</v>
      </c>
      <c r="N2920" t="s">
        <v>34</v>
      </c>
      <c r="O2920" t="s">
        <v>34</v>
      </c>
      <c r="P2920" t="s">
        <v>34</v>
      </c>
    </row>
    <row r="2921" spans="1:16" x14ac:dyDescent="0.3">
      <c r="A2921">
        <v>43096</v>
      </c>
      <c r="B2921">
        <v>2017</v>
      </c>
      <c r="C2921">
        <v>12</v>
      </c>
      <c r="D2921">
        <v>29</v>
      </c>
      <c r="E2921">
        <v>5.170833</v>
      </c>
      <c r="F2921">
        <v>4.6343750000000004</v>
      </c>
      <c r="G2921">
        <v>5.9041670000000002</v>
      </c>
      <c r="H2921">
        <v>5.3275509999999997</v>
      </c>
      <c r="I2921">
        <v>5.8197919999999996</v>
      </c>
      <c r="J2921">
        <v>6.3864580000000002</v>
      </c>
      <c r="K2921" t="s">
        <v>34</v>
      </c>
      <c r="L2921" t="s">
        <v>34</v>
      </c>
      <c r="M2921" t="s">
        <v>34</v>
      </c>
      <c r="N2921" t="s">
        <v>34</v>
      </c>
      <c r="O2921" t="s">
        <v>34</v>
      </c>
      <c r="P2921" t="s">
        <v>34</v>
      </c>
    </row>
    <row r="2922" spans="1:16" x14ac:dyDescent="0.3">
      <c r="A2922">
        <v>43097</v>
      </c>
      <c r="B2922">
        <v>2017</v>
      </c>
      <c r="C2922">
        <v>12</v>
      </c>
      <c r="D2922">
        <v>30</v>
      </c>
      <c r="E2922">
        <v>5.1467390000000002</v>
      </c>
      <c r="F2922">
        <v>4.6875</v>
      </c>
      <c r="G2922">
        <v>6.109375</v>
      </c>
      <c r="H2922">
        <v>6.0739580000000002</v>
      </c>
      <c r="I2922">
        <v>5.828125</v>
      </c>
      <c r="J2922">
        <v>6.7458330000000002</v>
      </c>
      <c r="K2922" t="s">
        <v>34</v>
      </c>
      <c r="L2922" t="s">
        <v>34</v>
      </c>
      <c r="M2922" t="s">
        <v>34</v>
      </c>
      <c r="N2922" t="s">
        <v>34</v>
      </c>
      <c r="O2922" t="s">
        <v>34</v>
      </c>
      <c r="P2922" t="s">
        <v>34</v>
      </c>
    </row>
    <row r="2923" spans="1:16" x14ac:dyDescent="0.3">
      <c r="A2923">
        <v>43098</v>
      </c>
      <c r="B2923">
        <v>2017</v>
      </c>
      <c r="C2923">
        <v>12</v>
      </c>
      <c r="D2923">
        <v>31</v>
      </c>
      <c r="E2923">
        <v>4.4145830000000004</v>
      </c>
      <c r="F2923">
        <v>4.5979169999999998</v>
      </c>
      <c r="G2923">
        <v>5.1781249999999996</v>
      </c>
      <c r="H2923">
        <v>6.3505260000000003</v>
      </c>
      <c r="I2923">
        <v>5.2010420000000002</v>
      </c>
      <c r="J2923">
        <v>5.5687499999999996</v>
      </c>
      <c r="K2923" t="s">
        <v>34</v>
      </c>
      <c r="L2923" t="s">
        <v>34</v>
      </c>
      <c r="M2923" t="s">
        <v>34</v>
      </c>
      <c r="N2923" t="s">
        <v>34</v>
      </c>
      <c r="O2923" t="s">
        <v>34</v>
      </c>
      <c r="P2923" t="s">
        <v>34</v>
      </c>
    </row>
    <row r="2924" spans="1:16" x14ac:dyDescent="0.3">
      <c r="A2924">
        <v>43099</v>
      </c>
      <c r="B2924">
        <v>2018</v>
      </c>
      <c r="C2924">
        <v>1</v>
      </c>
      <c r="D2924">
        <v>1</v>
      </c>
      <c r="E2924">
        <v>4.5979169999999998</v>
      </c>
      <c r="F2924">
        <v>4.5666669999999998</v>
      </c>
      <c r="G2924">
        <v>5.2843749999999998</v>
      </c>
      <c r="H2924">
        <v>5.8468749999999998</v>
      </c>
      <c r="I2924">
        <v>5.186458</v>
      </c>
      <c r="J2924">
        <v>5.3958329999999997</v>
      </c>
      <c r="K2924" t="s">
        <v>34</v>
      </c>
      <c r="L2924" t="s">
        <v>34</v>
      </c>
      <c r="M2924" t="s">
        <v>34</v>
      </c>
      <c r="N2924" t="s">
        <v>34</v>
      </c>
      <c r="O2924" t="s">
        <v>34</v>
      </c>
      <c r="P2924" t="s">
        <v>34</v>
      </c>
    </row>
    <row r="2925" spans="1:16" x14ac:dyDescent="0.3">
      <c r="A2925">
        <v>43100</v>
      </c>
      <c r="B2925">
        <v>2018</v>
      </c>
      <c r="C2925">
        <v>1</v>
      </c>
      <c r="D2925">
        <v>2</v>
      </c>
      <c r="E2925">
        <v>4.8239580000000002</v>
      </c>
      <c r="F2925">
        <v>4.6791669999999996</v>
      </c>
      <c r="G2925">
        <v>5.438542</v>
      </c>
      <c r="H2925">
        <v>5.5812499999999998</v>
      </c>
      <c r="I2925">
        <v>5.2833329999999998</v>
      </c>
      <c r="J2925">
        <v>5.4416669999999998</v>
      </c>
      <c r="K2925" t="s">
        <v>34</v>
      </c>
      <c r="L2925" t="s">
        <v>34</v>
      </c>
      <c r="M2925" t="s">
        <v>34</v>
      </c>
      <c r="N2925" t="s">
        <v>34</v>
      </c>
      <c r="O2925" t="s">
        <v>34</v>
      </c>
      <c r="P2925" t="s">
        <v>34</v>
      </c>
    </row>
    <row r="2926" spans="1:16" x14ac:dyDescent="0.3">
      <c r="A2926">
        <v>43101</v>
      </c>
      <c r="B2926">
        <v>2018</v>
      </c>
      <c r="C2926">
        <v>1</v>
      </c>
      <c r="D2926">
        <v>3</v>
      </c>
      <c r="E2926">
        <v>5.2364579999999998</v>
      </c>
      <c r="F2926">
        <v>4.6812500000000004</v>
      </c>
      <c r="G2926">
        <v>5.8468749999999998</v>
      </c>
      <c r="H2926">
        <v>5.5164949999999999</v>
      </c>
      <c r="I2926">
        <v>5.5270830000000002</v>
      </c>
      <c r="J2926">
        <v>5.7114580000000004</v>
      </c>
      <c r="K2926" t="s">
        <v>34</v>
      </c>
      <c r="L2926" t="s">
        <v>34</v>
      </c>
      <c r="M2926" t="s">
        <v>34</v>
      </c>
      <c r="N2926" t="s">
        <v>34</v>
      </c>
      <c r="O2926" t="s">
        <v>34</v>
      </c>
      <c r="P2926" t="s">
        <v>34</v>
      </c>
    </row>
    <row r="2927" spans="1:16" x14ac:dyDescent="0.3">
      <c r="A2927">
        <v>43102</v>
      </c>
      <c r="B2927">
        <v>2018</v>
      </c>
      <c r="C2927">
        <v>1</v>
      </c>
      <c r="D2927">
        <v>4</v>
      </c>
      <c r="E2927">
        <v>5.7229169999999998</v>
      </c>
      <c r="F2927">
        <v>4.7</v>
      </c>
      <c r="G2927">
        <v>6.376042</v>
      </c>
      <c r="H2927">
        <v>5.6052080000000002</v>
      </c>
      <c r="I2927">
        <v>5.907292</v>
      </c>
      <c r="J2927">
        <v>6.0114580000000002</v>
      </c>
      <c r="K2927" t="s">
        <v>34</v>
      </c>
      <c r="L2927" t="s">
        <v>34</v>
      </c>
      <c r="M2927" t="s">
        <v>34</v>
      </c>
      <c r="N2927" t="s">
        <v>34</v>
      </c>
      <c r="O2927" t="s">
        <v>34</v>
      </c>
      <c r="P2927" t="s">
        <v>34</v>
      </c>
    </row>
    <row r="2928" spans="1:16" x14ac:dyDescent="0.3">
      <c r="A2928">
        <v>43103</v>
      </c>
      <c r="B2928">
        <v>2018</v>
      </c>
      <c r="C2928">
        <v>1</v>
      </c>
      <c r="D2928">
        <v>5</v>
      </c>
      <c r="E2928">
        <v>6.1052080000000002</v>
      </c>
      <c r="F2928">
        <v>4.7874999999999996</v>
      </c>
      <c r="G2928">
        <v>6.9375</v>
      </c>
      <c r="H2928">
        <v>5.8260420000000002</v>
      </c>
      <c r="I2928">
        <v>6.3229170000000003</v>
      </c>
      <c r="J2928">
        <v>6.7479170000000002</v>
      </c>
      <c r="K2928" t="s">
        <v>34</v>
      </c>
      <c r="L2928" t="s">
        <v>34</v>
      </c>
      <c r="M2928" t="s">
        <v>34</v>
      </c>
      <c r="N2928" t="s">
        <v>34</v>
      </c>
      <c r="O2928" t="s">
        <v>34</v>
      </c>
      <c r="P2928" t="s">
        <v>34</v>
      </c>
    </row>
    <row r="2929" spans="1:16" x14ac:dyDescent="0.3">
      <c r="A2929">
        <v>43104</v>
      </c>
      <c r="B2929">
        <v>2018</v>
      </c>
      <c r="C2929">
        <v>1</v>
      </c>
      <c r="D2929">
        <v>6</v>
      </c>
      <c r="E2929">
        <v>5.875</v>
      </c>
      <c r="F2929">
        <v>4.8499999999999996</v>
      </c>
      <c r="G2929">
        <v>6.6291669999999998</v>
      </c>
      <c r="H2929">
        <v>5.9791670000000003</v>
      </c>
      <c r="I2929">
        <v>6.217708</v>
      </c>
      <c r="J2929">
        <v>6.952083</v>
      </c>
      <c r="K2929" t="s">
        <v>34</v>
      </c>
      <c r="L2929" t="s">
        <v>34</v>
      </c>
      <c r="M2929" t="s">
        <v>34</v>
      </c>
      <c r="N2929" t="s">
        <v>34</v>
      </c>
      <c r="O2929" t="s">
        <v>34</v>
      </c>
      <c r="P2929" t="s">
        <v>34</v>
      </c>
    </row>
    <row r="2930" spans="1:16" x14ac:dyDescent="0.3">
      <c r="A2930">
        <v>43105</v>
      </c>
      <c r="B2930">
        <v>2018</v>
      </c>
      <c r="C2930">
        <v>1</v>
      </c>
      <c r="D2930">
        <v>7</v>
      </c>
      <c r="E2930">
        <v>5.2677079999999998</v>
      </c>
      <c r="F2930">
        <v>4.811458</v>
      </c>
      <c r="G2930">
        <v>5.890625</v>
      </c>
      <c r="H2930">
        <v>6.4083329999999998</v>
      </c>
      <c r="I2930">
        <v>5.8093750000000002</v>
      </c>
      <c r="J2930">
        <v>6.344792</v>
      </c>
      <c r="K2930" t="s">
        <v>34</v>
      </c>
      <c r="L2930" t="s">
        <v>34</v>
      </c>
      <c r="M2930" t="s">
        <v>34</v>
      </c>
      <c r="N2930" t="s">
        <v>34</v>
      </c>
      <c r="O2930" t="s">
        <v>34</v>
      </c>
      <c r="P2930" t="s">
        <v>34</v>
      </c>
    </row>
    <row r="2931" spans="1:16" x14ac:dyDescent="0.3">
      <c r="A2931">
        <v>43106</v>
      </c>
      <c r="B2931">
        <v>2018</v>
      </c>
      <c r="C2931">
        <v>1</v>
      </c>
      <c r="D2931">
        <v>8</v>
      </c>
      <c r="E2931">
        <v>5.4177080000000002</v>
      </c>
      <c r="F2931">
        <v>5.0208329999999997</v>
      </c>
      <c r="G2931">
        <v>5.7395829999999997</v>
      </c>
      <c r="H2931">
        <v>6.5175260000000002</v>
      </c>
      <c r="I2931">
        <v>5.7947920000000002</v>
      </c>
      <c r="J2931">
        <v>6.265625</v>
      </c>
      <c r="K2931" t="s">
        <v>34</v>
      </c>
      <c r="L2931" t="s">
        <v>34</v>
      </c>
      <c r="M2931" t="s">
        <v>34</v>
      </c>
      <c r="N2931" t="s">
        <v>34</v>
      </c>
      <c r="O2931" t="s">
        <v>34</v>
      </c>
      <c r="P2931" t="s">
        <v>34</v>
      </c>
    </row>
    <row r="2932" spans="1:16" x14ac:dyDescent="0.3">
      <c r="A2932">
        <v>43107</v>
      </c>
      <c r="B2932">
        <v>2018</v>
      </c>
      <c r="C2932">
        <v>1</v>
      </c>
      <c r="D2932">
        <v>9</v>
      </c>
      <c r="E2932">
        <v>5.8956520000000001</v>
      </c>
      <c r="F2932">
        <v>5.1526880000000004</v>
      </c>
      <c r="G2932">
        <v>6.467708</v>
      </c>
      <c r="H2932">
        <v>6.3708330000000002</v>
      </c>
      <c r="I2932">
        <v>6.2729169999999996</v>
      </c>
      <c r="J2932">
        <v>6.6437499999999998</v>
      </c>
      <c r="K2932" t="s">
        <v>34</v>
      </c>
      <c r="L2932" t="s">
        <v>34</v>
      </c>
      <c r="M2932" t="s">
        <v>34</v>
      </c>
      <c r="N2932" t="s">
        <v>34</v>
      </c>
      <c r="O2932" t="s">
        <v>34</v>
      </c>
      <c r="P2932" t="s">
        <v>34</v>
      </c>
    </row>
    <row r="2933" spans="1:16" x14ac:dyDescent="0.3">
      <c r="A2933">
        <v>43108</v>
      </c>
      <c r="B2933">
        <v>2018</v>
      </c>
      <c r="C2933">
        <v>1</v>
      </c>
      <c r="D2933">
        <v>10</v>
      </c>
      <c r="E2933">
        <v>5.438542</v>
      </c>
      <c r="F2933">
        <v>5.0712770000000003</v>
      </c>
      <c r="G2933">
        <v>5.8697920000000003</v>
      </c>
      <c r="H2933">
        <v>6.5187499999999998</v>
      </c>
      <c r="I2933">
        <v>6.123958</v>
      </c>
      <c r="J2933">
        <v>6.8708330000000002</v>
      </c>
      <c r="K2933" t="s">
        <v>34</v>
      </c>
      <c r="L2933" t="s">
        <v>34</v>
      </c>
      <c r="M2933" t="s">
        <v>34</v>
      </c>
      <c r="N2933" t="s">
        <v>34</v>
      </c>
      <c r="O2933" t="s">
        <v>34</v>
      </c>
      <c r="P2933" t="s">
        <v>34</v>
      </c>
    </row>
    <row r="2934" spans="1:16" x14ac:dyDescent="0.3">
      <c r="A2934">
        <v>43109</v>
      </c>
      <c r="B2934">
        <v>2018</v>
      </c>
      <c r="C2934">
        <v>1</v>
      </c>
      <c r="D2934">
        <v>11</v>
      </c>
      <c r="E2934">
        <v>5.7597829999999997</v>
      </c>
      <c r="F2934">
        <v>5.1389469999999999</v>
      </c>
      <c r="G2934">
        <v>6.3322919999999998</v>
      </c>
      <c r="H2934">
        <v>6.6062500000000002</v>
      </c>
      <c r="I2934">
        <v>6.3473680000000003</v>
      </c>
      <c r="J2934">
        <v>7.0489579999999998</v>
      </c>
      <c r="K2934" t="s">
        <v>34</v>
      </c>
      <c r="L2934" t="s">
        <v>34</v>
      </c>
      <c r="M2934" t="s">
        <v>34</v>
      </c>
      <c r="N2934" t="s">
        <v>34</v>
      </c>
      <c r="O2934" t="s">
        <v>34</v>
      </c>
      <c r="P2934" t="s">
        <v>34</v>
      </c>
    </row>
    <row r="2935" spans="1:16" x14ac:dyDescent="0.3">
      <c r="A2935">
        <v>43110</v>
      </c>
      <c r="B2935">
        <v>2018</v>
      </c>
      <c r="C2935">
        <v>1</v>
      </c>
      <c r="D2935">
        <v>12</v>
      </c>
      <c r="E2935">
        <v>6.0880429999999999</v>
      </c>
      <c r="F2935">
        <v>5.2781250000000002</v>
      </c>
      <c r="G2935">
        <v>7.0531249999999996</v>
      </c>
      <c r="H2935">
        <v>6.7625000000000002</v>
      </c>
      <c r="I2935">
        <v>6.6791669999999996</v>
      </c>
      <c r="J2935">
        <v>7.5250000000000004</v>
      </c>
      <c r="K2935" t="s">
        <v>34</v>
      </c>
      <c r="L2935" t="s">
        <v>34</v>
      </c>
      <c r="M2935" t="s">
        <v>34</v>
      </c>
      <c r="N2935" t="s">
        <v>34</v>
      </c>
      <c r="O2935" t="s">
        <v>34</v>
      </c>
      <c r="P2935" t="s">
        <v>34</v>
      </c>
    </row>
    <row r="2936" spans="1:16" x14ac:dyDescent="0.3">
      <c r="A2936">
        <v>43111</v>
      </c>
      <c r="B2936">
        <v>2018</v>
      </c>
      <c r="C2936">
        <v>1</v>
      </c>
      <c r="D2936">
        <v>13</v>
      </c>
      <c r="E2936">
        <v>5.6619570000000001</v>
      </c>
      <c r="F2936">
        <v>5.3250000000000002</v>
      </c>
      <c r="G2936">
        <v>6.6166669999999996</v>
      </c>
      <c r="H2936">
        <v>7.1072920000000002</v>
      </c>
      <c r="I2936">
        <v>6.328125</v>
      </c>
      <c r="J2936">
        <v>7.1947919999999996</v>
      </c>
      <c r="K2936" t="s">
        <v>34</v>
      </c>
      <c r="L2936" t="s">
        <v>34</v>
      </c>
      <c r="M2936" t="s">
        <v>34</v>
      </c>
      <c r="N2936" t="s">
        <v>34</v>
      </c>
      <c r="O2936" t="s">
        <v>34</v>
      </c>
      <c r="P2936" t="s">
        <v>34</v>
      </c>
    </row>
    <row r="2937" spans="1:16" x14ac:dyDescent="0.3">
      <c r="A2937">
        <v>43112</v>
      </c>
      <c r="B2937">
        <v>2018</v>
      </c>
      <c r="C2937">
        <v>1</v>
      </c>
      <c r="D2937">
        <v>14</v>
      </c>
      <c r="E2937">
        <v>5.954167</v>
      </c>
      <c r="F2937">
        <v>5.5250000000000004</v>
      </c>
      <c r="G2937">
        <v>6.8781249999999998</v>
      </c>
      <c r="H2937">
        <v>7.0854169999999996</v>
      </c>
      <c r="I2937">
        <v>6.4145830000000004</v>
      </c>
      <c r="J2937">
        <v>6.8395830000000002</v>
      </c>
      <c r="K2937" t="s">
        <v>34</v>
      </c>
      <c r="L2937" t="s">
        <v>34</v>
      </c>
      <c r="M2937" t="s">
        <v>34</v>
      </c>
      <c r="N2937" t="s">
        <v>34</v>
      </c>
      <c r="O2937" t="s">
        <v>34</v>
      </c>
      <c r="P2937" t="s">
        <v>34</v>
      </c>
    </row>
    <row r="2938" spans="1:16" x14ac:dyDescent="0.3">
      <c r="A2938">
        <v>43113</v>
      </c>
      <c r="B2938">
        <v>2018</v>
      </c>
      <c r="C2938">
        <v>1</v>
      </c>
      <c r="D2938">
        <v>15</v>
      </c>
      <c r="E2938">
        <v>6.2010420000000002</v>
      </c>
      <c r="F2938">
        <v>5.6281249999999998</v>
      </c>
      <c r="G2938">
        <v>6.9864579999999998</v>
      </c>
      <c r="H2938">
        <v>7.0239580000000004</v>
      </c>
      <c r="I2938">
        <v>6.5677079999999997</v>
      </c>
      <c r="J2938">
        <v>7.1187500000000004</v>
      </c>
      <c r="K2938" t="s">
        <v>34</v>
      </c>
      <c r="L2938" t="s">
        <v>34</v>
      </c>
      <c r="M2938" t="s">
        <v>34</v>
      </c>
      <c r="N2938" t="s">
        <v>34</v>
      </c>
      <c r="O2938" t="s">
        <v>34</v>
      </c>
      <c r="P2938" t="s">
        <v>34</v>
      </c>
    </row>
    <row r="2939" spans="1:16" x14ac:dyDescent="0.3">
      <c r="A2939">
        <v>43114</v>
      </c>
      <c r="B2939">
        <v>2018</v>
      </c>
      <c r="C2939">
        <v>1</v>
      </c>
      <c r="D2939">
        <v>16</v>
      </c>
      <c r="E2939">
        <v>6.3354169999999996</v>
      </c>
      <c r="F2939">
        <v>5.7854169999999998</v>
      </c>
      <c r="G2939">
        <v>7.2395829999999997</v>
      </c>
      <c r="H2939">
        <v>7.0187499999999998</v>
      </c>
      <c r="I2939">
        <v>6.8364580000000004</v>
      </c>
      <c r="J2939">
        <v>7.4343750000000002</v>
      </c>
      <c r="K2939" t="s">
        <v>34</v>
      </c>
      <c r="L2939" t="s">
        <v>34</v>
      </c>
      <c r="M2939" t="s">
        <v>34</v>
      </c>
      <c r="N2939" t="s">
        <v>34</v>
      </c>
      <c r="O2939" t="s">
        <v>34</v>
      </c>
      <c r="P2939" t="s">
        <v>34</v>
      </c>
    </row>
    <row r="2940" spans="1:16" x14ac:dyDescent="0.3">
      <c r="A2940">
        <v>43115</v>
      </c>
      <c r="B2940">
        <v>2018</v>
      </c>
      <c r="C2940">
        <v>1</v>
      </c>
      <c r="D2940">
        <v>17</v>
      </c>
      <c r="E2940">
        <v>6.140625</v>
      </c>
      <c r="F2940">
        <v>5.8168420000000003</v>
      </c>
      <c r="G2940">
        <v>6.7718749999999996</v>
      </c>
      <c r="H2940">
        <v>7.1656250000000004</v>
      </c>
      <c r="I2940">
        <v>6.5802079999999998</v>
      </c>
      <c r="J2940">
        <v>7.4020830000000002</v>
      </c>
      <c r="K2940" t="s">
        <v>34</v>
      </c>
      <c r="L2940" t="s">
        <v>34</v>
      </c>
      <c r="M2940" t="s">
        <v>34</v>
      </c>
      <c r="N2940" t="s">
        <v>34</v>
      </c>
      <c r="O2940" t="s">
        <v>34</v>
      </c>
      <c r="P2940" t="s">
        <v>34</v>
      </c>
    </row>
    <row r="2941" spans="1:16" x14ac:dyDescent="0.3">
      <c r="A2941">
        <v>43116</v>
      </c>
      <c r="B2941">
        <v>2018</v>
      </c>
      <c r="C2941">
        <v>1</v>
      </c>
      <c r="D2941">
        <v>18</v>
      </c>
      <c r="E2941">
        <v>6.280208</v>
      </c>
      <c r="F2941">
        <v>5.6958330000000004</v>
      </c>
      <c r="G2941">
        <v>6.9885419999999998</v>
      </c>
      <c r="H2941">
        <v>7.1656250000000004</v>
      </c>
      <c r="I2941">
        <v>6.7072919999999998</v>
      </c>
      <c r="J2941">
        <v>7.5114580000000002</v>
      </c>
      <c r="K2941" t="s">
        <v>34</v>
      </c>
      <c r="L2941" t="s">
        <v>34</v>
      </c>
      <c r="M2941" t="s">
        <v>34</v>
      </c>
      <c r="N2941" t="s">
        <v>34</v>
      </c>
      <c r="O2941" t="s">
        <v>34</v>
      </c>
      <c r="P2941" t="s">
        <v>34</v>
      </c>
    </row>
    <row r="2942" spans="1:16" x14ac:dyDescent="0.3">
      <c r="A2942">
        <v>43117</v>
      </c>
      <c r="B2942">
        <v>2018</v>
      </c>
      <c r="C2942">
        <v>1</v>
      </c>
      <c r="D2942">
        <v>19</v>
      </c>
      <c r="E2942">
        <v>5.3</v>
      </c>
      <c r="F2942">
        <v>5.7260419999999996</v>
      </c>
      <c r="G2942">
        <v>5.7445649999999997</v>
      </c>
      <c r="H2942">
        <v>7.157292</v>
      </c>
      <c r="I2942">
        <v>6.2229169999999998</v>
      </c>
      <c r="J2942">
        <v>6.8875000000000002</v>
      </c>
      <c r="K2942" t="s">
        <v>34</v>
      </c>
      <c r="L2942" t="s">
        <v>34</v>
      </c>
      <c r="M2942" t="s">
        <v>34</v>
      </c>
      <c r="N2942" t="s">
        <v>34</v>
      </c>
      <c r="O2942" t="s">
        <v>34</v>
      </c>
      <c r="P2942" t="s">
        <v>34</v>
      </c>
    </row>
    <row r="2943" spans="1:16" x14ac:dyDescent="0.3">
      <c r="A2943">
        <v>43118</v>
      </c>
      <c r="B2943">
        <v>2018</v>
      </c>
      <c r="C2943">
        <v>1</v>
      </c>
      <c r="D2943">
        <v>20</v>
      </c>
      <c r="E2943">
        <v>5.1375000000000002</v>
      </c>
      <c r="F2943">
        <v>5.6531250000000002</v>
      </c>
      <c r="G2943">
        <v>5.5771740000000003</v>
      </c>
      <c r="H2943">
        <v>6.7010420000000002</v>
      </c>
      <c r="I2943">
        <v>6.0697919999999996</v>
      </c>
      <c r="J2943">
        <v>6.7552079999999997</v>
      </c>
      <c r="K2943" t="s">
        <v>34</v>
      </c>
      <c r="L2943" t="s">
        <v>34</v>
      </c>
      <c r="M2943" t="s">
        <v>34</v>
      </c>
      <c r="N2943" t="s">
        <v>34</v>
      </c>
      <c r="O2943" t="s">
        <v>34</v>
      </c>
      <c r="P2943" t="s">
        <v>34</v>
      </c>
    </row>
    <row r="2944" spans="1:16" x14ac:dyDescent="0.3">
      <c r="A2944">
        <v>43119</v>
      </c>
      <c r="B2944">
        <v>2018</v>
      </c>
      <c r="C2944">
        <v>1</v>
      </c>
      <c r="D2944">
        <v>21</v>
      </c>
      <c r="E2944">
        <v>4.9895829999999997</v>
      </c>
      <c r="F2944">
        <v>5.563542</v>
      </c>
      <c r="G2944">
        <v>5.5031249999999998</v>
      </c>
      <c r="H2944">
        <v>6.3333329999999997</v>
      </c>
      <c r="I2944">
        <v>5.8864580000000002</v>
      </c>
      <c r="J2944">
        <v>6.5208329999999997</v>
      </c>
      <c r="K2944" t="s">
        <v>34</v>
      </c>
      <c r="L2944" t="s">
        <v>34</v>
      </c>
      <c r="M2944" t="s">
        <v>34</v>
      </c>
      <c r="N2944" t="s">
        <v>34</v>
      </c>
      <c r="O2944" t="s">
        <v>34</v>
      </c>
      <c r="P2944" t="s">
        <v>34</v>
      </c>
    </row>
    <row r="2945" spans="1:16" x14ac:dyDescent="0.3">
      <c r="A2945">
        <v>43120</v>
      </c>
      <c r="B2945">
        <v>2018</v>
      </c>
      <c r="C2945">
        <v>1</v>
      </c>
      <c r="D2945">
        <v>22</v>
      </c>
      <c r="E2945">
        <v>5.1543479999999997</v>
      </c>
      <c r="F2945">
        <v>5.5447920000000002</v>
      </c>
      <c r="G2945">
        <v>5.7864579999999997</v>
      </c>
      <c r="H2945">
        <v>6.0833329999999997</v>
      </c>
      <c r="I2945">
        <v>6.0885420000000003</v>
      </c>
      <c r="J2945">
        <v>6.6510420000000003</v>
      </c>
      <c r="K2945" t="s">
        <v>34</v>
      </c>
      <c r="L2945" t="s">
        <v>34</v>
      </c>
      <c r="M2945" t="s">
        <v>34</v>
      </c>
      <c r="N2945" t="s">
        <v>34</v>
      </c>
      <c r="O2945" t="s">
        <v>34</v>
      </c>
      <c r="P2945" t="s">
        <v>34</v>
      </c>
    </row>
    <row r="2946" spans="1:16" x14ac:dyDescent="0.3">
      <c r="A2946">
        <v>43121</v>
      </c>
      <c r="B2946">
        <v>2018</v>
      </c>
      <c r="C2946">
        <v>1</v>
      </c>
      <c r="D2946">
        <v>23</v>
      </c>
      <c r="E2946">
        <v>5.0052079999999997</v>
      </c>
      <c r="F2946">
        <v>5.4947920000000003</v>
      </c>
      <c r="G2946">
        <v>5.5083330000000004</v>
      </c>
      <c r="H2946">
        <v>6.1343750000000004</v>
      </c>
      <c r="I2946">
        <v>5.8364580000000004</v>
      </c>
      <c r="J2946">
        <v>6.5093750000000004</v>
      </c>
      <c r="K2946" t="s">
        <v>34</v>
      </c>
      <c r="L2946" t="s">
        <v>34</v>
      </c>
      <c r="M2946" t="s">
        <v>34</v>
      </c>
      <c r="N2946" t="s">
        <v>34</v>
      </c>
      <c r="O2946" t="s">
        <v>34</v>
      </c>
      <c r="P2946" t="s">
        <v>34</v>
      </c>
    </row>
    <row r="2947" spans="1:16" x14ac:dyDescent="0.3">
      <c r="A2947">
        <v>43122</v>
      </c>
      <c r="B2947">
        <v>2018</v>
      </c>
      <c r="C2947">
        <v>1</v>
      </c>
      <c r="D2947">
        <v>24</v>
      </c>
      <c r="E2947">
        <v>5.4836960000000001</v>
      </c>
      <c r="F2947">
        <v>5.4583329999999997</v>
      </c>
      <c r="G2947">
        <v>6.0822919999999998</v>
      </c>
      <c r="H2947">
        <v>6.0072919999999996</v>
      </c>
      <c r="I2947">
        <v>6.1291669999999998</v>
      </c>
      <c r="J2947">
        <v>6.7531249999999998</v>
      </c>
      <c r="K2947" t="s">
        <v>34</v>
      </c>
      <c r="L2947" t="s">
        <v>34</v>
      </c>
      <c r="M2947" t="s">
        <v>34</v>
      </c>
      <c r="N2947" t="s">
        <v>34</v>
      </c>
      <c r="O2947" t="s">
        <v>34</v>
      </c>
      <c r="P2947" t="s">
        <v>34</v>
      </c>
    </row>
    <row r="2948" spans="1:16" x14ac:dyDescent="0.3">
      <c r="A2948">
        <v>43123</v>
      </c>
      <c r="B2948">
        <v>2018</v>
      </c>
      <c r="C2948">
        <v>1</v>
      </c>
      <c r="D2948">
        <v>25</v>
      </c>
      <c r="E2948">
        <v>4.8</v>
      </c>
      <c r="F2948">
        <v>5.3510419999999996</v>
      </c>
      <c r="G2948">
        <v>5.5208329999999997</v>
      </c>
      <c r="H2948">
        <v>6.2239579999999997</v>
      </c>
      <c r="I2948">
        <v>5.8364580000000004</v>
      </c>
      <c r="J2948">
        <v>6.5270830000000002</v>
      </c>
      <c r="K2948" t="s">
        <v>34</v>
      </c>
      <c r="L2948" t="s">
        <v>34</v>
      </c>
      <c r="M2948" t="s">
        <v>34</v>
      </c>
      <c r="N2948" t="s">
        <v>34</v>
      </c>
      <c r="O2948" t="s">
        <v>34</v>
      </c>
      <c r="P2948" t="s">
        <v>34</v>
      </c>
    </row>
    <row r="2949" spans="1:16" x14ac:dyDescent="0.3">
      <c r="A2949">
        <v>43124</v>
      </c>
      <c r="B2949">
        <v>2018</v>
      </c>
      <c r="C2949">
        <v>1</v>
      </c>
      <c r="D2949">
        <v>26</v>
      </c>
      <c r="E2949">
        <v>4.4454549999999999</v>
      </c>
      <c r="F2949">
        <v>5.3312499999999998</v>
      </c>
      <c r="G2949">
        <v>5.4</v>
      </c>
      <c r="H2949">
        <v>6.0895830000000002</v>
      </c>
      <c r="I2949">
        <v>5.8229170000000003</v>
      </c>
      <c r="J2949">
        <v>6.4666670000000002</v>
      </c>
      <c r="K2949" t="s">
        <v>34</v>
      </c>
      <c r="L2949" t="s">
        <v>34</v>
      </c>
      <c r="M2949" t="s">
        <v>34</v>
      </c>
      <c r="N2949" t="s">
        <v>34</v>
      </c>
      <c r="O2949" t="s">
        <v>34</v>
      </c>
      <c r="P2949" t="s">
        <v>34</v>
      </c>
    </row>
    <row r="2950" spans="1:16" x14ac:dyDescent="0.3">
      <c r="A2950">
        <v>43125</v>
      </c>
      <c r="B2950">
        <v>2018</v>
      </c>
      <c r="C2950">
        <v>1</v>
      </c>
      <c r="D2950">
        <v>27</v>
      </c>
      <c r="E2950">
        <v>0</v>
      </c>
      <c r="F2950">
        <v>5.2854169999999998</v>
      </c>
      <c r="G2950">
        <v>5.2416669999999996</v>
      </c>
      <c r="H2950">
        <v>5.920833</v>
      </c>
      <c r="I2950">
        <v>5.8083330000000002</v>
      </c>
      <c r="J2950">
        <v>6.6333330000000004</v>
      </c>
      <c r="K2950" t="s">
        <v>35</v>
      </c>
      <c r="L2950" t="s">
        <v>34</v>
      </c>
      <c r="M2950" t="s">
        <v>34</v>
      </c>
      <c r="N2950" t="s">
        <v>34</v>
      </c>
      <c r="O2950" t="s">
        <v>34</v>
      </c>
      <c r="P2950" t="s">
        <v>34</v>
      </c>
    </row>
    <row r="2951" spans="1:16" x14ac:dyDescent="0.3">
      <c r="A2951">
        <v>43126</v>
      </c>
      <c r="B2951">
        <v>2018</v>
      </c>
      <c r="C2951">
        <v>1</v>
      </c>
      <c r="D2951">
        <v>28</v>
      </c>
      <c r="E2951">
        <v>0</v>
      </c>
      <c r="F2951">
        <v>5.376042</v>
      </c>
      <c r="G2951">
        <v>6.0416670000000003</v>
      </c>
      <c r="H2951">
        <v>5.9260419999999998</v>
      </c>
      <c r="I2951">
        <v>6.2239579999999997</v>
      </c>
      <c r="J2951">
        <v>7.2010420000000002</v>
      </c>
      <c r="K2951" t="s">
        <v>35</v>
      </c>
      <c r="L2951" t="s">
        <v>34</v>
      </c>
      <c r="M2951" t="s">
        <v>34</v>
      </c>
      <c r="N2951" t="s">
        <v>34</v>
      </c>
      <c r="O2951" t="s">
        <v>34</v>
      </c>
      <c r="P2951" t="s">
        <v>34</v>
      </c>
    </row>
    <row r="2952" spans="1:16" x14ac:dyDescent="0.3">
      <c r="A2952">
        <v>43127</v>
      </c>
      <c r="B2952">
        <v>2018</v>
      </c>
      <c r="C2952">
        <v>1</v>
      </c>
      <c r="D2952">
        <v>29</v>
      </c>
      <c r="E2952">
        <v>0</v>
      </c>
      <c r="F2952">
        <v>5.4093749999999998</v>
      </c>
      <c r="G2952">
        <v>6.1135419999999998</v>
      </c>
      <c r="H2952">
        <v>6.233333</v>
      </c>
      <c r="I2952">
        <v>6.1052080000000002</v>
      </c>
      <c r="J2952">
        <v>7.078125</v>
      </c>
      <c r="K2952" t="s">
        <v>35</v>
      </c>
      <c r="L2952" t="s">
        <v>34</v>
      </c>
      <c r="M2952" t="s">
        <v>34</v>
      </c>
      <c r="N2952" t="s">
        <v>34</v>
      </c>
      <c r="O2952" t="s">
        <v>34</v>
      </c>
      <c r="P2952" t="s">
        <v>34</v>
      </c>
    </row>
    <row r="2953" spans="1:16" x14ac:dyDescent="0.3">
      <c r="A2953">
        <v>43128</v>
      </c>
      <c r="B2953">
        <v>2018</v>
      </c>
      <c r="C2953">
        <v>1</v>
      </c>
      <c r="D2953">
        <v>30</v>
      </c>
      <c r="E2953">
        <v>5.4179490000000001</v>
      </c>
      <c r="F2953">
        <v>5.4</v>
      </c>
      <c r="G2953">
        <v>6.0989579999999997</v>
      </c>
      <c r="H2953">
        <v>6.2206190000000001</v>
      </c>
      <c r="I2953">
        <v>6.2770830000000002</v>
      </c>
      <c r="J2953">
        <v>7.2562499999999996</v>
      </c>
      <c r="K2953" t="s">
        <v>34</v>
      </c>
      <c r="L2953" t="s">
        <v>34</v>
      </c>
      <c r="M2953" t="s">
        <v>34</v>
      </c>
      <c r="N2953" t="s">
        <v>34</v>
      </c>
      <c r="O2953" t="s">
        <v>34</v>
      </c>
      <c r="P2953" t="s">
        <v>34</v>
      </c>
    </row>
    <row r="2954" spans="1:16" x14ac:dyDescent="0.3">
      <c r="A2954">
        <v>43129</v>
      </c>
      <c r="B2954">
        <v>2018</v>
      </c>
      <c r="C2954">
        <v>1</v>
      </c>
      <c r="D2954">
        <v>31</v>
      </c>
      <c r="E2954">
        <v>5.0777780000000003</v>
      </c>
      <c r="F2954">
        <v>5.3947919999999998</v>
      </c>
      <c r="G2954">
        <v>5.6958330000000004</v>
      </c>
      <c r="H2954">
        <v>6.3854170000000003</v>
      </c>
      <c r="I2954">
        <v>5.9937500000000004</v>
      </c>
      <c r="J2954">
        <v>6.7052079999999998</v>
      </c>
      <c r="K2954" t="s">
        <v>34</v>
      </c>
      <c r="L2954" t="s">
        <v>34</v>
      </c>
      <c r="M2954" t="s">
        <v>34</v>
      </c>
      <c r="N2954" t="s">
        <v>34</v>
      </c>
      <c r="O2954" t="s">
        <v>34</v>
      </c>
      <c r="P2954" t="s">
        <v>34</v>
      </c>
    </row>
    <row r="2955" spans="1:16" x14ac:dyDescent="0.3">
      <c r="A2955">
        <v>43130</v>
      </c>
      <c r="B2955">
        <v>2018</v>
      </c>
      <c r="C2955">
        <v>2</v>
      </c>
      <c r="D2955">
        <v>1</v>
      </c>
      <c r="E2955">
        <v>5.4041670000000002</v>
      </c>
      <c r="F2955">
        <v>5.4135419999999996</v>
      </c>
      <c r="G2955">
        <v>5.873958</v>
      </c>
      <c r="H2955">
        <v>6.3375000000000004</v>
      </c>
      <c r="I2955">
        <v>6.094792</v>
      </c>
      <c r="J2955">
        <v>6.7937500000000002</v>
      </c>
      <c r="K2955" t="s">
        <v>34</v>
      </c>
      <c r="L2955" t="s">
        <v>34</v>
      </c>
      <c r="M2955" t="s">
        <v>34</v>
      </c>
      <c r="N2955" t="s">
        <v>34</v>
      </c>
      <c r="O2955" t="s">
        <v>34</v>
      </c>
      <c r="P2955" t="s">
        <v>34</v>
      </c>
    </row>
    <row r="2956" spans="1:16" x14ac:dyDescent="0.3">
      <c r="A2956">
        <v>43131</v>
      </c>
      <c r="B2956">
        <v>2018</v>
      </c>
      <c r="C2956">
        <v>2</v>
      </c>
      <c r="D2956">
        <v>2</v>
      </c>
      <c r="E2956">
        <v>6.139583</v>
      </c>
      <c r="F2956">
        <v>5.5885420000000003</v>
      </c>
      <c r="G2956">
        <v>6.4406249999999998</v>
      </c>
      <c r="H2956">
        <v>6.2453609999999999</v>
      </c>
      <c r="I2956">
        <v>6.5489579999999998</v>
      </c>
      <c r="J2956">
        <v>7.4781250000000004</v>
      </c>
      <c r="K2956" t="s">
        <v>34</v>
      </c>
      <c r="L2956" t="s">
        <v>34</v>
      </c>
      <c r="M2956" t="s">
        <v>34</v>
      </c>
      <c r="N2956" t="s">
        <v>34</v>
      </c>
      <c r="O2956" t="s">
        <v>34</v>
      </c>
      <c r="P2956" t="s">
        <v>34</v>
      </c>
    </row>
    <row r="2957" spans="1:16" x14ac:dyDescent="0.3">
      <c r="A2957">
        <v>43132</v>
      </c>
      <c r="B2957">
        <v>2018</v>
      </c>
      <c r="C2957">
        <v>2</v>
      </c>
      <c r="D2957">
        <v>3</v>
      </c>
      <c r="E2957">
        <v>6.2072919999999998</v>
      </c>
      <c r="F2957">
        <v>5.7593750000000004</v>
      </c>
      <c r="G2957">
        <v>6.532292</v>
      </c>
      <c r="H2957">
        <v>6.3770829999999998</v>
      </c>
      <c r="I2957">
        <v>6.7604170000000003</v>
      </c>
      <c r="J2957">
        <v>7.8791669999999998</v>
      </c>
      <c r="K2957" t="s">
        <v>34</v>
      </c>
      <c r="L2957" t="s">
        <v>34</v>
      </c>
      <c r="M2957" t="s">
        <v>34</v>
      </c>
      <c r="N2957" t="s">
        <v>34</v>
      </c>
      <c r="O2957" t="s">
        <v>34</v>
      </c>
      <c r="P2957" t="s">
        <v>34</v>
      </c>
    </row>
    <row r="2958" spans="1:16" x14ac:dyDescent="0.3">
      <c r="A2958">
        <v>43133</v>
      </c>
      <c r="B2958">
        <v>2018</v>
      </c>
      <c r="C2958">
        <v>2</v>
      </c>
      <c r="D2958">
        <v>4</v>
      </c>
      <c r="E2958">
        <v>6.1119570000000003</v>
      </c>
      <c r="F2958">
        <v>5.920833</v>
      </c>
      <c r="G2958">
        <v>6.6479169999999996</v>
      </c>
      <c r="H2958">
        <v>6.4822920000000002</v>
      </c>
      <c r="I2958">
        <v>6.8197919999999996</v>
      </c>
      <c r="J2958">
        <v>7.8364580000000004</v>
      </c>
      <c r="K2958" t="s">
        <v>34</v>
      </c>
      <c r="L2958" t="s">
        <v>34</v>
      </c>
      <c r="M2958" t="s">
        <v>34</v>
      </c>
      <c r="N2958" t="s">
        <v>34</v>
      </c>
      <c r="O2958" t="s">
        <v>34</v>
      </c>
      <c r="P2958" t="s">
        <v>34</v>
      </c>
    </row>
    <row r="2959" spans="1:16" x14ac:dyDescent="0.3">
      <c r="A2959">
        <v>43134</v>
      </c>
      <c r="B2959">
        <v>2018</v>
      </c>
      <c r="C2959">
        <v>2</v>
      </c>
      <c r="D2959">
        <v>5</v>
      </c>
      <c r="E2959">
        <v>6.0072919999999996</v>
      </c>
      <c r="F2959">
        <v>6.0052079999999997</v>
      </c>
      <c r="G2959">
        <v>6.5739580000000002</v>
      </c>
      <c r="H2959">
        <v>6.5697919999999996</v>
      </c>
      <c r="I2959">
        <v>6.8958329999999997</v>
      </c>
      <c r="J2959">
        <v>8.0687499999999996</v>
      </c>
      <c r="K2959" t="s">
        <v>34</v>
      </c>
      <c r="L2959" t="s">
        <v>34</v>
      </c>
      <c r="M2959" t="s">
        <v>34</v>
      </c>
      <c r="N2959" t="s">
        <v>34</v>
      </c>
      <c r="O2959" t="s">
        <v>34</v>
      </c>
      <c r="P2959" t="s">
        <v>34</v>
      </c>
    </row>
    <row r="2960" spans="1:16" x14ac:dyDescent="0.3">
      <c r="A2960">
        <v>43135</v>
      </c>
      <c r="B2960">
        <v>2018</v>
      </c>
      <c r="C2960">
        <v>2</v>
      </c>
      <c r="D2960">
        <v>6</v>
      </c>
      <c r="E2960">
        <v>5.2864579999999997</v>
      </c>
      <c r="F2960">
        <v>6.0062499999999996</v>
      </c>
      <c r="G2960">
        <v>5.7541669999999998</v>
      </c>
      <c r="H2960">
        <v>6.672917</v>
      </c>
      <c r="I2960">
        <v>6.2416669999999996</v>
      </c>
      <c r="J2960">
        <v>7.2937500000000002</v>
      </c>
      <c r="K2960" t="s">
        <v>34</v>
      </c>
      <c r="L2960" t="s">
        <v>34</v>
      </c>
      <c r="M2960" t="s">
        <v>34</v>
      </c>
      <c r="N2960" t="s">
        <v>34</v>
      </c>
      <c r="O2960" t="s">
        <v>34</v>
      </c>
      <c r="P2960" t="s">
        <v>34</v>
      </c>
    </row>
    <row r="2961" spans="1:16" x14ac:dyDescent="0.3">
      <c r="A2961">
        <v>43136</v>
      </c>
      <c r="B2961">
        <v>2018</v>
      </c>
      <c r="C2961">
        <v>2</v>
      </c>
      <c r="D2961">
        <v>7</v>
      </c>
      <c r="E2961">
        <v>5.3145829999999998</v>
      </c>
      <c r="F2961">
        <v>5.96875</v>
      </c>
      <c r="G2961">
        <v>5.733333</v>
      </c>
      <c r="H2961">
        <v>6.5656249999999998</v>
      </c>
      <c r="I2961">
        <v>6.0562500000000004</v>
      </c>
      <c r="J2961">
        <v>6.8791669999999998</v>
      </c>
      <c r="K2961" t="s">
        <v>34</v>
      </c>
      <c r="L2961" t="s">
        <v>34</v>
      </c>
      <c r="M2961" t="s">
        <v>34</v>
      </c>
      <c r="N2961" t="s">
        <v>34</v>
      </c>
      <c r="O2961" t="s">
        <v>34</v>
      </c>
      <c r="P2961" t="s">
        <v>34</v>
      </c>
    </row>
    <row r="2962" spans="1:16" x14ac:dyDescent="0.3">
      <c r="A2962">
        <v>43137</v>
      </c>
      <c r="B2962">
        <v>2018</v>
      </c>
      <c r="C2962">
        <v>2</v>
      </c>
      <c r="D2962">
        <v>8</v>
      </c>
      <c r="E2962">
        <v>5.6032609999999998</v>
      </c>
      <c r="F2962">
        <v>5.9583329999999997</v>
      </c>
      <c r="G2962">
        <v>5.998958</v>
      </c>
      <c r="H2962">
        <v>6.4989689999999998</v>
      </c>
      <c r="I2962">
        <v>6.1770829999999997</v>
      </c>
      <c r="J2962">
        <v>7.0593750000000002</v>
      </c>
      <c r="K2962" t="s">
        <v>34</v>
      </c>
      <c r="L2962" t="s">
        <v>34</v>
      </c>
      <c r="M2962" t="s">
        <v>34</v>
      </c>
      <c r="N2962" t="s">
        <v>34</v>
      </c>
      <c r="O2962" t="s">
        <v>34</v>
      </c>
      <c r="P2962" t="s">
        <v>34</v>
      </c>
    </row>
    <row r="2963" spans="1:16" x14ac:dyDescent="0.3">
      <c r="A2963">
        <v>43138</v>
      </c>
      <c r="B2963">
        <v>2018</v>
      </c>
      <c r="C2963">
        <v>2</v>
      </c>
      <c r="D2963">
        <v>9</v>
      </c>
      <c r="E2963">
        <v>5.9020830000000002</v>
      </c>
      <c r="F2963">
        <v>5.7260419999999996</v>
      </c>
      <c r="G2963">
        <v>6.5229169999999996</v>
      </c>
      <c r="H2963">
        <v>6.4239579999999998</v>
      </c>
      <c r="I2963">
        <v>6.6875</v>
      </c>
      <c r="J2963">
        <v>7.391667</v>
      </c>
      <c r="K2963" t="s">
        <v>34</v>
      </c>
      <c r="L2963" t="s">
        <v>34</v>
      </c>
      <c r="M2963" t="s">
        <v>34</v>
      </c>
      <c r="N2963" t="s">
        <v>34</v>
      </c>
      <c r="O2963" t="s">
        <v>34</v>
      </c>
      <c r="P2963" t="s">
        <v>34</v>
      </c>
    </row>
    <row r="2964" spans="1:16" x14ac:dyDescent="0.3">
      <c r="A2964">
        <v>43139</v>
      </c>
      <c r="B2964">
        <v>2018</v>
      </c>
      <c r="C2964">
        <v>2</v>
      </c>
      <c r="D2964">
        <v>10</v>
      </c>
      <c r="E2964">
        <v>5.0815219999999997</v>
      </c>
      <c r="F2964">
        <v>5.5374999999999996</v>
      </c>
      <c r="G2964">
        <v>5.235417</v>
      </c>
      <c r="H2964">
        <v>6.407292</v>
      </c>
      <c r="I2964">
        <v>6.0104170000000003</v>
      </c>
      <c r="J2964">
        <v>7.092708</v>
      </c>
      <c r="K2964" t="s">
        <v>34</v>
      </c>
      <c r="L2964" t="s">
        <v>34</v>
      </c>
      <c r="M2964" t="s">
        <v>34</v>
      </c>
      <c r="N2964" t="s">
        <v>34</v>
      </c>
      <c r="O2964" t="s">
        <v>34</v>
      </c>
      <c r="P2964" t="s">
        <v>34</v>
      </c>
    </row>
    <row r="2965" spans="1:16" x14ac:dyDescent="0.3">
      <c r="A2965">
        <v>43140</v>
      </c>
      <c r="B2965">
        <v>2018</v>
      </c>
      <c r="C2965">
        <v>2</v>
      </c>
      <c r="D2965">
        <v>11</v>
      </c>
      <c r="E2965">
        <v>4.5270830000000002</v>
      </c>
      <c r="F2965">
        <v>5.7052079999999998</v>
      </c>
      <c r="G2965">
        <v>4.5802079999999998</v>
      </c>
      <c r="H2965">
        <v>6.3864580000000002</v>
      </c>
      <c r="I2965">
        <v>5.4260419999999998</v>
      </c>
      <c r="J2965">
        <v>6.0020829999999998</v>
      </c>
      <c r="K2965" t="s">
        <v>34</v>
      </c>
      <c r="L2965" t="s">
        <v>34</v>
      </c>
      <c r="M2965" t="s">
        <v>34</v>
      </c>
      <c r="N2965" t="s">
        <v>34</v>
      </c>
      <c r="O2965" t="s">
        <v>34</v>
      </c>
      <c r="P2965" t="s">
        <v>34</v>
      </c>
    </row>
    <row r="2966" spans="1:16" x14ac:dyDescent="0.3">
      <c r="A2966">
        <v>43141</v>
      </c>
      <c r="B2966">
        <v>2018</v>
      </c>
      <c r="C2966">
        <v>2</v>
      </c>
      <c r="D2966">
        <v>12</v>
      </c>
      <c r="E2966">
        <v>4.2</v>
      </c>
      <c r="F2966">
        <v>5.3510419999999996</v>
      </c>
      <c r="G2966">
        <v>4.0093750000000004</v>
      </c>
      <c r="H2966">
        <v>6.3708330000000002</v>
      </c>
      <c r="I2966">
        <v>5.2531249999999998</v>
      </c>
      <c r="J2966">
        <v>5.9479170000000003</v>
      </c>
      <c r="K2966" t="s">
        <v>34</v>
      </c>
      <c r="L2966" t="s">
        <v>34</v>
      </c>
      <c r="M2966" t="s">
        <v>34</v>
      </c>
      <c r="N2966" t="s">
        <v>34</v>
      </c>
      <c r="O2966" t="s">
        <v>34</v>
      </c>
      <c r="P2966" t="s">
        <v>34</v>
      </c>
    </row>
    <row r="2967" spans="1:16" x14ac:dyDescent="0.3">
      <c r="A2967">
        <v>43142</v>
      </c>
      <c r="B2967">
        <v>2018</v>
      </c>
      <c r="C2967">
        <v>2</v>
      </c>
      <c r="D2967">
        <v>13</v>
      </c>
      <c r="E2967">
        <v>3.3927079999999998</v>
      </c>
      <c r="F2967">
        <v>5.3791669999999998</v>
      </c>
      <c r="G2967">
        <v>2.84375</v>
      </c>
      <c r="H2967">
        <v>6.2739580000000004</v>
      </c>
      <c r="I2967">
        <v>4.5406250000000004</v>
      </c>
      <c r="J2967">
        <v>5.0177079999999998</v>
      </c>
      <c r="K2967" t="s">
        <v>34</v>
      </c>
      <c r="L2967" t="s">
        <v>34</v>
      </c>
      <c r="M2967" t="s">
        <v>34</v>
      </c>
      <c r="N2967" t="s">
        <v>34</v>
      </c>
      <c r="O2967" t="s">
        <v>34</v>
      </c>
      <c r="P2967" t="s">
        <v>34</v>
      </c>
    </row>
    <row r="2968" spans="1:16" x14ac:dyDescent="0.3">
      <c r="A2968">
        <v>43143</v>
      </c>
      <c r="B2968">
        <v>2018</v>
      </c>
      <c r="C2968">
        <v>2</v>
      </c>
      <c r="D2968">
        <v>14</v>
      </c>
      <c r="E2968">
        <v>3.9427080000000001</v>
      </c>
      <c r="F2968">
        <v>5.4479170000000003</v>
      </c>
      <c r="G2968">
        <v>3.1604169999999998</v>
      </c>
      <c r="H2968">
        <v>5.85</v>
      </c>
      <c r="I2968">
        <v>4.984375</v>
      </c>
      <c r="J2968">
        <v>5.1072920000000002</v>
      </c>
      <c r="K2968" t="s">
        <v>34</v>
      </c>
      <c r="L2968" t="s">
        <v>34</v>
      </c>
      <c r="M2968" t="s">
        <v>34</v>
      </c>
      <c r="N2968" t="s">
        <v>34</v>
      </c>
      <c r="O2968" t="s">
        <v>34</v>
      </c>
      <c r="P2968" t="s">
        <v>34</v>
      </c>
    </row>
    <row r="2969" spans="1:16" x14ac:dyDescent="0.3">
      <c r="A2969">
        <v>43144</v>
      </c>
      <c r="B2969">
        <v>2018</v>
      </c>
      <c r="C2969">
        <v>2</v>
      </c>
      <c r="D2969">
        <v>15</v>
      </c>
      <c r="E2969">
        <v>4.2782609999999996</v>
      </c>
      <c r="F2969">
        <v>5.4020830000000002</v>
      </c>
      <c r="G2969">
        <v>3.8468749999999998</v>
      </c>
      <c r="H2969">
        <v>5.5531249999999996</v>
      </c>
      <c r="I2969">
        <v>5.5333329999999998</v>
      </c>
      <c r="J2969">
        <v>5.8416670000000002</v>
      </c>
      <c r="K2969" t="s">
        <v>34</v>
      </c>
      <c r="L2969" t="s">
        <v>34</v>
      </c>
      <c r="M2969" t="s">
        <v>34</v>
      </c>
      <c r="N2969" t="s">
        <v>34</v>
      </c>
      <c r="O2969" t="s">
        <v>34</v>
      </c>
      <c r="P2969" t="s">
        <v>34</v>
      </c>
    </row>
    <row r="2970" spans="1:16" x14ac:dyDescent="0.3">
      <c r="A2970">
        <v>43145</v>
      </c>
      <c r="B2970">
        <v>2018</v>
      </c>
      <c r="C2970">
        <v>2</v>
      </c>
      <c r="D2970">
        <v>16</v>
      </c>
      <c r="E2970">
        <v>4.203125</v>
      </c>
      <c r="F2970">
        <v>5.4260419999999998</v>
      </c>
      <c r="G2970">
        <v>4.0395830000000004</v>
      </c>
      <c r="H2970">
        <v>5.3302079999999998</v>
      </c>
      <c r="I2970">
        <v>5.3510419999999996</v>
      </c>
      <c r="J2970">
        <v>6.0447920000000002</v>
      </c>
      <c r="K2970" t="s">
        <v>34</v>
      </c>
      <c r="L2970" t="s">
        <v>34</v>
      </c>
      <c r="M2970" t="s">
        <v>34</v>
      </c>
      <c r="N2970" t="s">
        <v>34</v>
      </c>
      <c r="O2970" t="s">
        <v>34</v>
      </c>
      <c r="P2970" t="s">
        <v>34</v>
      </c>
    </row>
    <row r="2971" spans="1:16" x14ac:dyDescent="0.3">
      <c r="A2971">
        <v>43146</v>
      </c>
      <c r="B2971">
        <v>2018</v>
      </c>
      <c r="C2971">
        <v>2</v>
      </c>
      <c r="D2971">
        <v>17</v>
      </c>
      <c r="E2971">
        <v>4.7097829999999998</v>
      </c>
      <c r="F2971">
        <v>5.498958</v>
      </c>
      <c r="G2971">
        <v>4.6218750000000002</v>
      </c>
      <c r="H2971">
        <v>5.3020829999999997</v>
      </c>
      <c r="I2971">
        <v>5.7281250000000004</v>
      </c>
      <c r="J2971">
        <v>6.2364579999999998</v>
      </c>
      <c r="K2971" t="s">
        <v>34</v>
      </c>
      <c r="L2971" t="s">
        <v>34</v>
      </c>
      <c r="M2971" t="s">
        <v>34</v>
      </c>
      <c r="N2971" t="s">
        <v>34</v>
      </c>
      <c r="O2971" t="s">
        <v>34</v>
      </c>
      <c r="P2971" t="s">
        <v>34</v>
      </c>
    </row>
    <row r="2972" spans="1:16" x14ac:dyDescent="0.3">
      <c r="A2972">
        <v>43147</v>
      </c>
      <c r="B2972">
        <v>2018</v>
      </c>
      <c r="C2972">
        <v>2</v>
      </c>
      <c r="D2972">
        <v>18</v>
      </c>
      <c r="E2972">
        <v>3.6593749999999998</v>
      </c>
      <c r="F2972">
        <v>5.3052080000000004</v>
      </c>
      <c r="G2972">
        <v>4.0906250000000002</v>
      </c>
      <c r="H2972">
        <v>5.3208330000000004</v>
      </c>
      <c r="I2972">
        <v>5.1229170000000002</v>
      </c>
      <c r="J2972">
        <v>6.0833329999999997</v>
      </c>
      <c r="K2972" t="s">
        <v>34</v>
      </c>
      <c r="L2972" t="s">
        <v>34</v>
      </c>
      <c r="M2972" t="s">
        <v>34</v>
      </c>
      <c r="N2972" t="s">
        <v>34</v>
      </c>
      <c r="O2972" t="s">
        <v>34</v>
      </c>
      <c r="P2972" t="s">
        <v>34</v>
      </c>
    </row>
    <row r="2973" spans="1:16" x14ac:dyDescent="0.3">
      <c r="A2973">
        <v>43148</v>
      </c>
      <c r="B2973">
        <v>2018</v>
      </c>
      <c r="C2973">
        <v>2</v>
      </c>
      <c r="D2973">
        <v>19</v>
      </c>
      <c r="E2973">
        <v>3.1677080000000002</v>
      </c>
      <c r="F2973">
        <v>5.0604170000000002</v>
      </c>
      <c r="G2973">
        <v>3.4312499999999999</v>
      </c>
      <c r="H2973">
        <v>5.4781250000000004</v>
      </c>
      <c r="I2973">
        <v>4.376042</v>
      </c>
      <c r="J2973">
        <v>4.829167</v>
      </c>
      <c r="K2973" t="s">
        <v>34</v>
      </c>
      <c r="L2973" t="s">
        <v>34</v>
      </c>
      <c r="M2973" t="s">
        <v>34</v>
      </c>
      <c r="N2973" t="s">
        <v>34</v>
      </c>
      <c r="O2973" t="s">
        <v>34</v>
      </c>
      <c r="P2973" t="s">
        <v>34</v>
      </c>
    </row>
    <row r="2974" spans="1:16" x14ac:dyDescent="0.3">
      <c r="A2974">
        <v>43149</v>
      </c>
      <c r="B2974">
        <v>2018</v>
      </c>
      <c r="C2974">
        <v>2</v>
      </c>
      <c r="D2974">
        <v>20</v>
      </c>
      <c r="E2974">
        <v>3.1625000000000001</v>
      </c>
      <c r="F2974">
        <v>5</v>
      </c>
      <c r="G2974">
        <v>3.0739580000000002</v>
      </c>
      <c r="H2974">
        <v>5.5572920000000003</v>
      </c>
      <c r="I2974">
        <v>4.422917</v>
      </c>
      <c r="J2974">
        <v>4.608333</v>
      </c>
      <c r="K2974" t="s">
        <v>34</v>
      </c>
      <c r="L2974" t="s">
        <v>34</v>
      </c>
      <c r="M2974" t="s">
        <v>34</v>
      </c>
      <c r="N2974" t="s">
        <v>34</v>
      </c>
      <c r="O2974" t="s">
        <v>34</v>
      </c>
      <c r="P2974" t="s">
        <v>34</v>
      </c>
    </row>
    <row r="2975" spans="1:16" x14ac:dyDescent="0.3">
      <c r="A2975">
        <v>43150</v>
      </c>
      <c r="B2975">
        <v>2018</v>
      </c>
      <c r="C2975">
        <v>2</v>
      </c>
      <c r="D2975">
        <v>21</v>
      </c>
      <c r="E2975">
        <v>3.5072920000000001</v>
      </c>
      <c r="F2975">
        <v>4.8645829999999997</v>
      </c>
      <c r="G2975">
        <v>3.1958329999999999</v>
      </c>
      <c r="H2975">
        <v>5.2416669999999996</v>
      </c>
      <c r="I2975">
        <v>4.5755319999999999</v>
      </c>
      <c r="J2975">
        <v>4.6489580000000004</v>
      </c>
      <c r="K2975" t="s">
        <v>34</v>
      </c>
      <c r="L2975" t="s">
        <v>34</v>
      </c>
      <c r="M2975" t="s">
        <v>34</v>
      </c>
      <c r="N2975" t="s">
        <v>34</v>
      </c>
      <c r="O2975" t="s">
        <v>34</v>
      </c>
      <c r="P2975" t="s">
        <v>34</v>
      </c>
    </row>
    <row r="2976" spans="1:16" x14ac:dyDescent="0.3">
      <c r="A2976">
        <v>43151</v>
      </c>
      <c r="B2976">
        <v>2018</v>
      </c>
      <c r="C2976">
        <v>2</v>
      </c>
      <c r="D2976">
        <v>22</v>
      </c>
      <c r="E2976">
        <v>3.0677080000000001</v>
      </c>
      <c r="F2976">
        <v>4.7406249999999996</v>
      </c>
      <c r="G2976">
        <v>2.7239580000000001</v>
      </c>
      <c r="H2976">
        <v>4.9031250000000002</v>
      </c>
      <c r="I2976">
        <v>4.303261</v>
      </c>
      <c r="J2976">
        <v>4.5547370000000003</v>
      </c>
      <c r="K2976" t="s">
        <v>34</v>
      </c>
      <c r="L2976" t="s">
        <v>34</v>
      </c>
      <c r="M2976" t="s">
        <v>34</v>
      </c>
      <c r="N2976" t="s">
        <v>34</v>
      </c>
      <c r="O2976" t="s">
        <v>34</v>
      </c>
      <c r="P2976" t="s">
        <v>34</v>
      </c>
    </row>
    <row r="2977" spans="1:16" x14ac:dyDescent="0.3">
      <c r="A2977">
        <v>43152</v>
      </c>
      <c r="B2977">
        <v>2018</v>
      </c>
      <c r="C2977">
        <v>2</v>
      </c>
      <c r="D2977">
        <v>23</v>
      </c>
      <c r="E2977">
        <v>2.6208330000000002</v>
      </c>
      <c r="F2977">
        <v>4.657292</v>
      </c>
      <c r="G2977">
        <v>2.0229170000000001</v>
      </c>
      <c r="H2977">
        <v>4.8670099999999996</v>
      </c>
      <c r="I2977">
        <v>3.8614579999999998</v>
      </c>
      <c r="J2977">
        <v>4.1760419999999998</v>
      </c>
      <c r="K2977" t="s">
        <v>34</v>
      </c>
      <c r="L2977" t="s">
        <v>34</v>
      </c>
      <c r="M2977" t="s">
        <v>34</v>
      </c>
      <c r="N2977" t="s">
        <v>34</v>
      </c>
      <c r="O2977" t="s">
        <v>34</v>
      </c>
      <c r="P2977" t="s">
        <v>34</v>
      </c>
    </row>
    <row r="2978" spans="1:16" x14ac:dyDescent="0.3">
      <c r="A2978">
        <v>43153</v>
      </c>
      <c r="B2978">
        <v>2018</v>
      </c>
      <c r="C2978">
        <v>2</v>
      </c>
      <c r="D2978">
        <v>24</v>
      </c>
      <c r="E2978">
        <v>2.434091</v>
      </c>
      <c r="F2978">
        <v>4.5385419999999996</v>
      </c>
      <c r="G2978">
        <v>1.6895830000000001</v>
      </c>
      <c r="H2978">
        <v>4.873958</v>
      </c>
      <c r="I2978">
        <v>4.1010419999999996</v>
      </c>
      <c r="J2978">
        <v>4.579167</v>
      </c>
      <c r="K2978" t="s">
        <v>34</v>
      </c>
      <c r="L2978" t="s">
        <v>34</v>
      </c>
      <c r="M2978" t="s">
        <v>34</v>
      </c>
      <c r="N2978" t="s">
        <v>34</v>
      </c>
      <c r="O2978" t="s">
        <v>34</v>
      </c>
      <c r="P2978" t="s">
        <v>34</v>
      </c>
    </row>
    <row r="2979" spans="1:16" x14ac:dyDescent="0.3">
      <c r="A2979">
        <v>43154</v>
      </c>
      <c r="B2979">
        <v>2018</v>
      </c>
      <c r="C2979">
        <v>2</v>
      </c>
      <c r="D2979">
        <v>25</v>
      </c>
      <c r="E2979">
        <v>2.7619570000000002</v>
      </c>
      <c r="F2979">
        <v>4.5041669999999998</v>
      </c>
      <c r="G2979">
        <v>2.016667</v>
      </c>
      <c r="H2979">
        <v>5.0041669999999998</v>
      </c>
      <c r="I2979">
        <v>4.3635419999999998</v>
      </c>
      <c r="J2979">
        <v>4.7854169999999998</v>
      </c>
      <c r="K2979" t="s">
        <v>34</v>
      </c>
      <c r="L2979" t="s">
        <v>34</v>
      </c>
      <c r="M2979" t="s">
        <v>34</v>
      </c>
      <c r="N2979" t="s">
        <v>34</v>
      </c>
      <c r="O2979" t="s">
        <v>34</v>
      </c>
      <c r="P2979" t="s">
        <v>34</v>
      </c>
    </row>
    <row r="2980" spans="1:16" x14ac:dyDescent="0.3">
      <c r="A2980">
        <v>43155</v>
      </c>
      <c r="B2980">
        <v>2018</v>
      </c>
      <c r="C2980">
        <v>2</v>
      </c>
      <c r="D2980">
        <v>26</v>
      </c>
      <c r="E2980">
        <v>3.055682</v>
      </c>
      <c r="F2980">
        <v>4.6500000000000004</v>
      </c>
      <c r="G2980">
        <v>2.4510420000000002</v>
      </c>
      <c r="H2980">
        <v>5.3822919999999996</v>
      </c>
      <c r="I2980">
        <v>4.7614580000000002</v>
      </c>
      <c r="J2980">
        <v>5.1958330000000004</v>
      </c>
      <c r="K2980" t="s">
        <v>34</v>
      </c>
      <c r="L2980" t="s">
        <v>34</v>
      </c>
      <c r="M2980" t="s">
        <v>34</v>
      </c>
      <c r="N2980" t="s">
        <v>34</v>
      </c>
      <c r="O2980" t="s">
        <v>34</v>
      </c>
      <c r="P2980" t="s">
        <v>34</v>
      </c>
    </row>
    <row r="2981" spans="1:16" x14ac:dyDescent="0.3">
      <c r="A2981">
        <v>43156</v>
      </c>
      <c r="B2981">
        <v>2018</v>
      </c>
      <c r="C2981">
        <v>2</v>
      </c>
      <c r="D2981">
        <v>27</v>
      </c>
      <c r="E2981">
        <v>2.9847830000000002</v>
      </c>
      <c r="F2981">
        <v>4.6375000000000002</v>
      </c>
      <c r="G2981">
        <v>2.9885419999999998</v>
      </c>
      <c r="H2981">
        <v>5.2364579999999998</v>
      </c>
      <c r="I2981">
        <v>4.7572919999999996</v>
      </c>
      <c r="J2981">
        <v>5.4187500000000002</v>
      </c>
      <c r="K2981" t="s">
        <v>34</v>
      </c>
      <c r="L2981" t="s">
        <v>34</v>
      </c>
      <c r="M2981" t="s">
        <v>34</v>
      </c>
      <c r="N2981" t="s">
        <v>34</v>
      </c>
      <c r="O2981" t="s">
        <v>34</v>
      </c>
      <c r="P2981" t="s">
        <v>34</v>
      </c>
    </row>
    <row r="2982" spans="1:16" x14ac:dyDescent="0.3">
      <c r="A2982">
        <v>43157</v>
      </c>
      <c r="B2982">
        <v>2018</v>
      </c>
      <c r="C2982">
        <v>2</v>
      </c>
      <c r="D2982">
        <v>28</v>
      </c>
      <c r="E2982">
        <v>3.606522</v>
      </c>
      <c r="F2982">
        <v>4.6624999999999996</v>
      </c>
      <c r="G2982">
        <v>2.90625</v>
      </c>
      <c r="H2982">
        <v>4.96875</v>
      </c>
      <c r="I2982">
        <v>4.8458329999999998</v>
      </c>
      <c r="J2982">
        <v>5.5229169999999996</v>
      </c>
      <c r="K2982" t="s">
        <v>34</v>
      </c>
      <c r="L2982" t="s">
        <v>34</v>
      </c>
      <c r="M2982" t="s">
        <v>34</v>
      </c>
      <c r="N2982" t="s">
        <v>34</v>
      </c>
      <c r="O2982" t="s">
        <v>34</v>
      </c>
      <c r="P2982" t="s">
        <v>34</v>
      </c>
    </row>
    <row r="2983" spans="1:16" x14ac:dyDescent="0.3">
      <c r="A2983">
        <v>43158</v>
      </c>
      <c r="B2983">
        <v>2018</v>
      </c>
      <c r="C2983">
        <v>3</v>
      </c>
      <c r="D2983">
        <v>1</v>
      </c>
      <c r="E2983">
        <v>3.6510419999999999</v>
      </c>
      <c r="F2983">
        <v>4.626042</v>
      </c>
      <c r="G2983">
        <v>3.2250000000000001</v>
      </c>
      <c r="H2983">
        <v>4.95</v>
      </c>
      <c r="I2983">
        <v>5.1541670000000002</v>
      </c>
      <c r="J2983">
        <v>5.6520830000000002</v>
      </c>
      <c r="K2983" t="s">
        <v>34</v>
      </c>
      <c r="L2983" t="s">
        <v>34</v>
      </c>
      <c r="M2983" t="s">
        <v>34</v>
      </c>
      <c r="N2983" t="s">
        <v>34</v>
      </c>
      <c r="O2983" t="s">
        <v>34</v>
      </c>
      <c r="P2983" t="s">
        <v>34</v>
      </c>
    </row>
    <row r="2984" spans="1:16" x14ac:dyDescent="0.3">
      <c r="A2984">
        <v>43159</v>
      </c>
      <c r="B2984">
        <v>2018</v>
      </c>
      <c r="C2984">
        <v>3</v>
      </c>
      <c r="D2984">
        <v>2</v>
      </c>
      <c r="E2984">
        <v>3.768478</v>
      </c>
      <c r="F2984">
        <v>4.592708</v>
      </c>
      <c r="G2984">
        <v>3.7572920000000001</v>
      </c>
      <c r="H2984">
        <v>4.8458329999999998</v>
      </c>
      <c r="I2984">
        <v>5.2072919999999998</v>
      </c>
      <c r="J2984">
        <v>5.9406249999999998</v>
      </c>
      <c r="K2984" t="s">
        <v>34</v>
      </c>
      <c r="L2984" t="s">
        <v>34</v>
      </c>
      <c r="M2984" t="s">
        <v>34</v>
      </c>
      <c r="N2984" t="s">
        <v>34</v>
      </c>
      <c r="O2984" t="s">
        <v>34</v>
      </c>
      <c r="P2984" t="s">
        <v>34</v>
      </c>
    </row>
    <row r="2985" spans="1:16" x14ac:dyDescent="0.3">
      <c r="A2985">
        <v>43160</v>
      </c>
      <c r="B2985">
        <v>2018</v>
      </c>
      <c r="C2985">
        <v>3</v>
      </c>
      <c r="D2985">
        <v>3</v>
      </c>
      <c r="E2985">
        <v>3.8958330000000001</v>
      </c>
      <c r="F2985">
        <v>4.6302079999999997</v>
      </c>
      <c r="G2985">
        <v>3.8708330000000002</v>
      </c>
      <c r="H2985">
        <v>4.7208329999999998</v>
      </c>
      <c r="I2985">
        <v>5.0979169999999998</v>
      </c>
      <c r="J2985">
        <v>5.8187499999999996</v>
      </c>
      <c r="K2985" t="s">
        <v>34</v>
      </c>
      <c r="L2985" t="s">
        <v>34</v>
      </c>
      <c r="M2985" t="s">
        <v>34</v>
      </c>
      <c r="N2985" t="s">
        <v>34</v>
      </c>
      <c r="O2985" t="s">
        <v>34</v>
      </c>
      <c r="P2985" t="s">
        <v>34</v>
      </c>
    </row>
    <row r="2986" spans="1:16" x14ac:dyDescent="0.3">
      <c r="A2986">
        <v>43161</v>
      </c>
      <c r="B2986">
        <v>2018</v>
      </c>
      <c r="C2986">
        <v>3</v>
      </c>
      <c r="D2986">
        <v>4</v>
      </c>
      <c r="E2986">
        <v>4.1302079999999997</v>
      </c>
      <c r="F2986">
        <v>4.6208330000000002</v>
      </c>
      <c r="G2986">
        <v>4.1177080000000004</v>
      </c>
      <c r="H2986">
        <v>4.717708</v>
      </c>
      <c r="I2986">
        <v>5.359375</v>
      </c>
      <c r="J2986">
        <v>5.9416669999999998</v>
      </c>
      <c r="K2986" t="s">
        <v>34</v>
      </c>
      <c r="L2986" t="s">
        <v>34</v>
      </c>
      <c r="M2986" t="s">
        <v>34</v>
      </c>
      <c r="N2986" t="s">
        <v>34</v>
      </c>
      <c r="O2986" t="s">
        <v>34</v>
      </c>
      <c r="P2986" t="s">
        <v>34</v>
      </c>
    </row>
    <row r="2987" spans="1:16" x14ac:dyDescent="0.3">
      <c r="A2987">
        <v>43162</v>
      </c>
      <c r="B2987">
        <v>2018</v>
      </c>
      <c r="C2987">
        <v>3</v>
      </c>
      <c r="D2987">
        <v>5</v>
      </c>
      <c r="E2987">
        <v>4.0281250000000002</v>
      </c>
      <c r="F2987">
        <v>4.6593749999999998</v>
      </c>
      <c r="G2987">
        <v>4.1520830000000002</v>
      </c>
      <c r="H2987">
        <v>4.6802080000000004</v>
      </c>
      <c r="I2987">
        <v>5.6895829999999998</v>
      </c>
      <c r="J2987">
        <v>6.4947920000000003</v>
      </c>
      <c r="K2987" t="s">
        <v>34</v>
      </c>
      <c r="L2987" t="s">
        <v>34</v>
      </c>
      <c r="M2987" t="s">
        <v>34</v>
      </c>
      <c r="N2987" t="s">
        <v>34</v>
      </c>
      <c r="O2987" t="s">
        <v>34</v>
      </c>
      <c r="P2987" t="s">
        <v>34</v>
      </c>
    </row>
    <row r="2988" spans="1:16" x14ac:dyDescent="0.3">
      <c r="A2988">
        <v>43163</v>
      </c>
      <c r="B2988">
        <v>2018</v>
      </c>
      <c r="C2988">
        <v>3</v>
      </c>
      <c r="D2988">
        <v>6</v>
      </c>
      <c r="E2988">
        <v>3.858333</v>
      </c>
      <c r="F2988">
        <v>4.7083329999999997</v>
      </c>
      <c r="G2988">
        <v>3.7135419999999999</v>
      </c>
      <c r="H2988">
        <v>4.6354170000000003</v>
      </c>
      <c r="I2988">
        <v>5.2927080000000002</v>
      </c>
      <c r="J2988">
        <v>6.342708</v>
      </c>
      <c r="K2988" t="s">
        <v>34</v>
      </c>
      <c r="L2988" t="s">
        <v>34</v>
      </c>
      <c r="M2988" t="s">
        <v>34</v>
      </c>
      <c r="N2988" t="s">
        <v>34</v>
      </c>
      <c r="O2988" t="s">
        <v>34</v>
      </c>
      <c r="P2988" t="s">
        <v>34</v>
      </c>
    </row>
    <row r="2989" spans="1:16" x14ac:dyDescent="0.3">
      <c r="A2989">
        <v>43164</v>
      </c>
      <c r="B2989">
        <v>2018</v>
      </c>
      <c r="C2989">
        <v>3</v>
      </c>
      <c r="D2989">
        <v>7</v>
      </c>
      <c r="E2989">
        <v>4.2604170000000003</v>
      </c>
      <c r="F2989">
        <v>4.8385420000000003</v>
      </c>
      <c r="G2989">
        <v>4.1333330000000004</v>
      </c>
      <c r="H2989">
        <v>4.6510420000000003</v>
      </c>
      <c r="I2989">
        <v>5.5104170000000003</v>
      </c>
      <c r="J2989">
        <v>6.3364580000000004</v>
      </c>
      <c r="K2989" t="s">
        <v>34</v>
      </c>
      <c r="L2989" t="s">
        <v>34</v>
      </c>
      <c r="M2989" t="s">
        <v>34</v>
      </c>
      <c r="N2989" t="s">
        <v>34</v>
      </c>
      <c r="O2989" t="s">
        <v>34</v>
      </c>
      <c r="P2989" t="s">
        <v>34</v>
      </c>
    </row>
    <row r="2990" spans="1:16" x14ac:dyDescent="0.3">
      <c r="A2990">
        <v>43165</v>
      </c>
      <c r="B2990">
        <v>2018</v>
      </c>
      <c r="C2990">
        <v>3</v>
      </c>
      <c r="D2990">
        <v>8</v>
      </c>
      <c r="E2990">
        <v>4.2791670000000002</v>
      </c>
      <c r="F2990">
        <v>4.8385420000000003</v>
      </c>
      <c r="G2990">
        <v>4.1822920000000003</v>
      </c>
      <c r="H2990">
        <v>4.5625</v>
      </c>
      <c r="I2990">
        <v>5.4312500000000004</v>
      </c>
      <c r="J2990">
        <v>6.5083330000000004</v>
      </c>
      <c r="K2990" t="s">
        <v>34</v>
      </c>
      <c r="L2990" t="s">
        <v>34</v>
      </c>
      <c r="M2990" t="s">
        <v>34</v>
      </c>
      <c r="N2990" t="s">
        <v>34</v>
      </c>
      <c r="O2990" t="s">
        <v>34</v>
      </c>
      <c r="P2990" t="s">
        <v>34</v>
      </c>
    </row>
    <row r="2991" spans="1:16" x14ac:dyDescent="0.3">
      <c r="A2991">
        <v>43166</v>
      </c>
      <c r="B2991">
        <v>2018</v>
      </c>
      <c r="C2991">
        <v>3</v>
      </c>
      <c r="D2991">
        <v>9</v>
      </c>
      <c r="E2991">
        <v>4.6979170000000003</v>
      </c>
      <c r="F2991">
        <v>4.9187500000000002</v>
      </c>
      <c r="G2991">
        <v>5.1229170000000002</v>
      </c>
      <c r="H2991">
        <v>4.7833329999999998</v>
      </c>
      <c r="I2991">
        <v>6.0645829999999998</v>
      </c>
      <c r="J2991">
        <v>6.95</v>
      </c>
      <c r="K2991" t="s">
        <v>34</v>
      </c>
      <c r="L2991" t="s">
        <v>34</v>
      </c>
      <c r="M2991" t="s">
        <v>34</v>
      </c>
      <c r="N2991" t="s">
        <v>34</v>
      </c>
      <c r="O2991" t="s">
        <v>34</v>
      </c>
      <c r="P2991" t="s">
        <v>34</v>
      </c>
    </row>
    <row r="2992" spans="1:16" x14ac:dyDescent="0.3">
      <c r="A2992">
        <v>43167</v>
      </c>
      <c r="B2992">
        <v>2018</v>
      </c>
      <c r="C2992">
        <v>3</v>
      </c>
      <c r="D2992">
        <v>10</v>
      </c>
      <c r="E2992">
        <v>4.6852270000000003</v>
      </c>
      <c r="F2992">
        <v>4.9593749999999996</v>
      </c>
      <c r="G2992">
        <v>5.329167</v>
      </c>
      <c r="H2992">
        <v>4.7291670000000003</v>
      </c>
      <c r="I2992">
        <v>6.0041669999999998</v>
      </c>
      <c r="J2992">
        <v>7.001042</v>
      </c>
      <c r="K2992" t="s">
        <v>34</v>
      </c>
      <c r="L2992" t="s">
        <v>34</v>
      </c>
      <c r="M2992" t="s">
        <v>34</v>
      </c>
      <c r="N2992" t="s">
        <v>34</v>
      </c>
      <c r="O2992" t="s">
        <v>34</v>
      </c>
      <c r="P2992" t="s">
        <v>34</v>
      </c>
    </row>
    <row r="2993" spans="1:16" x14ac:dyDescent="0.3">
      <c r="A2993">
        <v>43168</v>
      </c>
      <c r="B2993">
        <v>2018</v>
      </c>
      <c r="C2993">
        <v>3</v>
      </c>
      <c r="D2993">
        <v>11</v>
      </c>
      <c r="E2993">
        <v>4.8102270000000003</v>
      </c>
      <c r="F2993">
        <v>5.1173909999999996</v>
      </c>
      <c r="G2993">
        <v>5.2456519999999998</v>
      </c>
      <c r="H2993">
        <v>4.7586959999999996</v>
      </c>
      <c r="I2993">
        <v>6.2793479999999997</v>
      </c>
      <c r="J2993">
        <v>7.4891300000000003</v>
      </c>
      <c r="K2993" t="s">
        <v>34</v>
      </c>
      <c r="L2993" t="s">
        <v>34</v>
      </c>
      <c r="M2993" t="s">
        <v>34</v>
      </c>
      <c r="N2993" t="s">
        <v>34</v>
      </c>
      <c r="O2993" t="s">
        <v>34</v>
      </c>
      <c r="P2993" t="s">
        <v>34</v>
      </c>
    </row>
    <row r="2994" spans="1:16" x14ac:dyDescent="0.3">
      <c r="A2994">
        <v>43169</v>
      </c>
      <c r="B2994">
        <v>2018</v>
      </c>
      <c r="C2994">
        <v>3</v>
      </c>
      <c r="D2994">
        <v>12</v>
      </c>
      <c r="E2994">
        <v>4.858333</v>
      </c>
      <c r="F2994">
        <v>5.1645830000000004</v>
      </c>
      <c r="G2994">
        <v>5.3052080000000004</v>
      </c>
      <c r="H2994">
        <v>4.7708329999999997</v>
      </c>
      <c r="I2994">
        <v>6.2989579999999998</v>
      </c>
      <c r="J2994">
        <v>7.717708</v>
      </c>
      <c r="K2994" t="s">
        <v>34</v>
      </c>
      <c r="L2994" t="s">
        <v>34</v>
      </c>
      <c r="M2994" t="s">
        <v>34</v>
      </c>
      <c r="N2994" t="s">
        <v>34</v>
      </c>
      <c r="O2994" t="s">
        <v>34</v>
      </c>
      <c r="P2994" t="s">
        <v>34</v>
      </c>
    </row>
    <row r="2995" spans="1:16" x14ac:dyDescent="0.3">
      <c r="A2995">
        <v>43170</v>
      </c>
      <c r="B2995">
        <v>2018</v>
      </c>
      <c r="C2995">
        <v>3</v>
      </c>
      <c r="D2995">
        <v>13</v>
      </c>
      <c r="E2995">
        <v>4.9906249999999996</v>
      </c>
      <c r="F2995">
        <v>5.1770829999999997</v>
      </c>
      <c r="G2995">
        <v>5.4416669999999998</v>
      </c>
      <c r="H2995">
        <v>4.6822920000000003</v>
      </c>
      <c r="I2995">
        <v>6.2166670000000002</v>
      </c>
      <c r="J2995">
        <v>7.6166669999999996</v>
      </c>
      <c r="K2995" t="s">
        <v>34</v>
      </c>
      <c r="L2995" t="s">
        <v>34</v>
      </c>
      <c r="M2995" t="s">
        <v>34</v>
      </c>
      <c r="N2995" t="s">
        <v>34</v>
      </c>
      <c r="O2995" t="s">
        <v>34</v>
      </c>
      <c r="P2995" t="s">
        <v>34</v>
      </c>
    </row>
    <row r="2996" spans="1:16" x14ac:dyDescent="0.3">
      <c r="A2996">
        <v>43171</v>
      </c>
      <c r="B2996">
        <v>2018</v>
      </c>
      <c r="C2996">
        <v>3</v>
      </c>
      <c r="D2996">
        <v>14</v>
      </c>
      <c r="E2996">
        <v>5.0239580000000004</v>
      </c>
      <c r="F2996">
        <v>5.0125000000000002</v>
      </c>
      <c r="G2996">
        <v>5.4760419999999996</v>
      </c>
      <c r="H2996">
        <v>4.7583330000000004</v>
      </c>
      <c r="I2996">
        <v>6.28125</v>
      </c>
      <c r="J2996">
        <v>7.3812499999999996</v>
      </c>
      <c r="K2996" t="s">
        <v>34</v>
      </c>
      <c r="L2996" t="s">
        <v>34</v>
      </c>
      <c r="M2996" t="s">
        <v>34</v>
      </c>
      <c r="N2996" t="s">
        <v>34</v>
      </c>
      <c r="O2996" t="s">
        <v>34</v>
      </c>
      <c r="P2996" t="s">
        <v>34</v>
      </c>
    </row>
    <row r="2997" spans="1:16" x14ac:dyDescent="0.3">
      <c r="A2997">
        <v>43172</v>
      </c>
      <c r="B2997">
        <v>2018</v>
      </c>
      <c r="C2997">
        <v>3</v>
      </c>
      <c r="D2997">
        <v>15</v>
      </c>
      <c r="E2997">
        <v>4.6760869999999999</v>
      </c>
      <c r="F2997">
        <v>5.1045449999999999</v>
      </c>
      <c r="G2997">
        <v>5.1945649999999999</v>
      </c>
      <c r="H2997">
        <v>4.6895829999999998</v>
      </c>
      <c r="I2997">
        <v>5.7468750000000002</v>
      </c>
      <c r="J2997">
        <v>6.8552080000000002</v>
      </c>
      <c r="K2997" t="s">
        <v>34</v>
      </c>
      <c r="L2997" t="s">
        <v>34</v>
      </c>
      <c r="M2997" t="s">
        <v>34</v>
      </c>
      <c r="N2997" t="s">
        <v>34</v>
      </c>
      <c r="O2997" t="s">
        <v>34</v>
      </c>
      <c r="P2997" t="s">
        <v>34</v>
      </c>
    </row>
    <row r="2998" spans="1:16" x14ac:dyDescent="0.3">
      <c r="A2998">
        <v>43173</v>
      </c>
      <c r="B2998">
        <v>2018</v>
      </c>
      <c r="C2998">
        <v>3</v>
      </c>
      <c r="D2998">
        <v>16</v>
      </c>
      <c r="E2998">
        <v>4.7552079999999997</v>
      </c>
      <c r="F2998">
        <v>5.0510419999999998</v>
      </c>
      <c r="G2998">
        <v>5.1937499999999996</v>
      </c>
      <c r="H2998">
        <v>4.7458330000000002</v>
      </c>
      <c r="I2998">
        <v>6.0239580000000004</v>
      </c>
      <c r="J2998">
        <v>6.8041669999999996</v>
      </c>
      <c r="K2998" t="s">
        <v>34</v>
      </c>
      <c r="L2998" t="s">
        <v>34</v>
      </c>
      <c r="M2998" t="s">
        <v>34</v>
      </c>
      <c r="N2998" t="s">
        <v>34</v>
      </c>
      <c r="O2998" t="s">
        <v>34</v>
      </c>
      <c r="P2998" t="s">
        <v>34</v>
      </c>
    </row>
    <row r="2999" spans="1:16" x14ac:dyDescent="0.3">
      <c r="A2999">
        <v>43174</v>
      </c>
      <c r="B2999">
        <v>2018</v>
      </c>
      <c r="C2999">
        <v>3</v>
      </c>
      <c r="D2999">
        <v>17</v>
      </c>
      <c r="E2999">
        <v>4.7843749999999998</v>
      </c>
      <c r="F2999">
        <v>5.1127659999999997</v>
      </c>
      <c r="G2999">
        <v>5.171875</v>
      </c>
      <c r="H2999">
        <v>4.6541670000000002</v>
      </c>
      <c r="I2999">
        <v>5.9656250000000002</v>
      </c>
      <c r="J2999">
        <v>6.9302080000000004</v>
      </c>
      <c r="K2999" t="s">
        <v>34</v>
      </c>
      <c r="L2999" t="s">
        <v>34</v>
      </c>
      <c r="M2999" t="s">
        <v>34</v>
      </c>
      <c r="N2999" t="s">
        <v>34</v>
      </c>
      <c r="O2999" t="s">
        <v>34</v>
      </c>
      <c r="P2999" t="s">
        <v>34</v>
      </c>
    </row>
    <row r="3000" spans="1:16" x14ac:dyDescent="0.3">
      <c r="A3000">
        <v>43175</v>
      </c>
      <c r="B3000">
        <v>2018</v>
      </c>
      <c r="C3000">
        <v>3</v>
      </c>
      <c r="D3000">
        <v>18</v>
      </c>
      <c r="E3000">
        <v>5.0052079999999997</v>
      </c>
      <c r="F3000">
        <v>5.1593749999999998</v>
      </c>
      <c r="G3000">
        <v>5.3364580000000004</v>
      </c>
      <c r="H3000">
        <v>4.7291670000000003</v>
      </c>
      <c r="I3000">
        <v>6.2520829999999998</v>
      </c>
      <c r="J3000">
        <v>7.0822919999999998</v>
      </c>
      <c r="K3000" t="s">
        <v>34</v>
      </c>
      <c r="L3000" t="s">
        <v>34</v>
      </c>
      <c r="M3000" t="s">
        <v>34</v>
      </c>
      <c r="N3000" t="s">
        <v>34</v>
      </c>
      <c r="O3000" t="s">
        <v>34</v>
      </c>
      <c r="P3000" t="s">
        <v>34</v>
      </c>
    </row>
    <row r="3001" spans="1:16" x14ac:dyDescent="0.3">
      <c r="A3001">
        <v>43176</v>
      </c>
      <c r="B3001">
        <v>2018</v>
      </c>
      <c r="C3001">
        <v>3</v>
      </c>
      <c r="D3001">
        <v>19</v>
      </c>
      <c r="E3001">
        <v>4.922917</v>
      </c>
      <c r="F3001">
        <v>5.2135420000000003</v>
      </c>
      <c r="G3001">
        <v>4.9864579999999998</v>
      </c>
      <c r="H3001">
        <v>4.7428569999999999</v>
      </c>
      <c r="I3001">
        <v>6.172917</v>
      </c>
      <c r="J3001">
        <v>7.2125000000000004</v>
      </c>
      <c r="K3001" t="s">
        <v>34</v>
      </c>
      <c r="L3001" t="s">
        <v>34</v>
      </c>
      <c r="M3001" t="s">
        <v>34</v>
      </c>
      <c r="N3001" t="s">
        <v>34</v>
      </c>
      <c r="O3001" t="s">
        <v>34</v>
      </c>
      <c r="P3001" t="s">
        <v>34</v>
      </c>
    </row>
    <row r="3002" spans="1:16" x14ac:dyDescent="0.3">
      <c r="A3002">
        <v>43177</v>
      </c>
      <c r="B3002">
        <v>2018</v>
      </c>
      <c r="C3002">
        <v>3</v>
      </c>
      <c r="D3002">
        <v>20</v>
      </c>
      <c r="E3002">
        <v>5.1822920000000003</v>
      </c>
      <c r="F3002">
        <v>5.4041670000000002</v>
      </c>
      <c r="G3002">
        <v>5.2843749999999998</v>
      </c>
      <c r="H3002">
        <v>4.7864579999999997</v>
      </c>
      <c r="I3002">
        <v>6.5250000000000004</v>
      </c>
      <c r="J3002">
        <v>7.5208329999999997</v>
      </c>
      <c r="K3002" t="s">
        <v>34</v>
      </c>
      <c r="L3002" t="s">
        <v>34</v>
      </c>
      <c r="M3002" t="s">
        <v>34</v>
      </c>
      <c r="N3002" t="s">
        <v>34</v>
      </c>
      <c r="O3002" t="s">
        <v>34</v>
      </c>
      <c r="P3002" t="s">
        <v>34</v>
      </c>
    </row>
    <row r="3003" spans="1:16" x14ac:dyDescent="0.3">
      <c r="A3003">
        <v>43178</v>
      </c>
      <c r="B3003">
        <v>2018</v>
      </c>
      <c r="C3003">
        <v>3</v>
      </c>
      <c r="D3003">
        <v>21</v>
      </c>
      <c r="E3003">
        <v>5.515625</v>
      </c>
      <c r="F3003">
        <v>5.4822920000000002</v>
      </c>
      <c r="G3003">
        <v>5.5374999999999996</v>
      </c>
      <c r="H3003">
        <v>4.7458330000000002</v>
      </c>
      <c r="I3003">
        <v>6.6833330000000002</v>
      </c>
      <c r="J3003">
        <v>7.8833330000000004</v>
      </c>
      <c r="K3003" t="s">
        <v>34</v>
      </c>
      <c r="L3003" t="s">
        <v>34</v>
      </c>
      <c r="M3003" t="s">
        <v>34</v>
      </c>
      <c r="N3003" t="s">
        <v>34</v>
      </c>
      <c r="O3003" t="s">
        <v>34</v>
      </c>
      <c r="P3003" t="s">
        <v>34</v>
      </c>
    </row>
    <row r="3004" spans="1:16" x14ac:dyDescent="0.3">
      <c r="A3004">
        <v>43179</v>
      </c>
      <c r="B3004">
        <v>2018</v>
      </c>
      <c r="C3004">
        <v>3</v>
      </c>
      <c r="D3004">
        <v>22</v>
      </c>
      <c r="E3004">
        <v>5.1135419999999998</v>
      </c>
      <c r="F3004">
        <v>5.4322920000000003</v>
      </c>
      <c r="G3004">
        <v>5.2937500000000002</v>
      </c>
      <c r="H3004">
        <v>4.717708</v>
      </c>
      <c r="I3004">
        <v>6.483333</v>
      </c>
      <c r="J3004">
        <v>7.7604170000000003</v>
      </c>
      <c r="K3004" t="s">
        <v>34</v>
      </c>
      <c r="L3004" t="s">
        <v>34</v>
      </c>
      <c r="M3004" t="s">
        <v>34</v>
      </c>
      <c r="N3004" t="s">
        <v>34</v>
      </c>
      <c r="O3004" t="s">
        <v>34</v>
      </c>
      <c r="P3004" t="s">
        <v>34</v>
      </c>
    </row>
    <row r="3005" spans="1:16" x14ac:dyDescent="0.3">
      <c r="A3005">
        <v>43180</v>
      </c>
      <c r="B3005">
        <v>2018</v>
      </c>
      <c r="C3005">
        <v>3</v>
      </c>
      <c r="D3005">
        <v>23</v>
      </c>
      <c r="E3005">
        <v>3.7864580000000001</v>
      </c>
      <c r="F3005">
        <v>5.3239580000000002</v>
      </c>
      <c r="G3005">
        <v>3.955435</v>
      </c>
      <c r="H3005">
        <v>4.688542</v>
      </c>
      <c r="I3005">
        <v>5.0979169999999998</v>
      </c>
      <c r="J3005">
        <v>6.375</v>
      </c>
      <c r="K3005" t="s">
        <v>34</v>
      </c>
      <c r="L3005" t="s">
        <v>34</v>
      </c>
      <c r="M3005" t="s">
        <v>34</v>
      </c>
      <c r="N3005" t="s">
        <v>34</v>
      </c>
      <c r="O3005" t="s">
        <v>34</v>
      </c>
      <c r="P3005" t="s">
        <v>34</v>
      </c>
    </row>
    <row r="3006" spans="1:16" x14ac:dyDescent="0.3">
      <c r="A3006">
        <v>43181</v>
      </c>
      <c r="B3006">
        <v>2018</v>
      </c>
      <c r="C3006">
        <v>3</v>
      </c>
      <c r="D3006">
        <v>24</v>
      </c>
      <c r="E3006">
        <v>3.936957</v>
      </c>
      <c r="F3006">
        <v>5.277895</v>
      </c>
      <c r="G3006">
        <v>3.8020830000000001</v>
      </c>
      <c r="H3006">
        <v>4.827083</v>
      </c>
      <c r="I3006">
        <v>5.1427079999999998</v>
      </c>
      <c r="J3006">
        <v>5.4749999999999996</v>
      </c>
      <c r="K3006" t="s">
        <v>34</v>
      </c>
      <c r="L3006" t="s">
        <v>34</v>
      </c>
      <c r="M3006" t="s">
        <v>34</v>
      </c>
      <c r="N3006" t="s">
        <v>34</v>
      </c>
      <c r="O3006" t="s">
        <v>34</v>
      </c>
      <c r="P3006" t="s">
        <v>34</v>
      </c>
    </row>
    <row r="3007" spans="1:16" x14ac:dyDescent="0.3">
      <c r="A3007">
        <v>43182</v>
      </c>
      <c r="B3007">
        <v>2018</v>
      </c>
      <c r="C3007">
        <v>3</v>
      </c>
      <c r="D3007">
        <v>25</v>
      </c>
      <c r="E3007">
        <v>4.5097829999999997</v>
      </c>
      <c r="F3007">
        <v>5.2874999999999996</v>
      </c>
      <c r="G3007">
        <v>4.59375</v>
      </c>
      <c r="H3007">
        <v>4.890625</v>
      </c>
      <c r="I3007">
        <v>5.984375</v>
      </c>
      <c r="J3007">
        <v>6.545833</v>
      </c>
      <c r="K3007" t="s">
        <v>34</v>
      </c>
      <c r="L3007" t="s">
        <v>34</v>
      </c>
      <c r="M3007" t="s">
        <v>34</v>
      </c>
      <c r="N3007" t="s">
        <v>34</v>
      </c>
      <c r="O3007" t="s">
        <v>34</v>
      </c>
      <c r="P3007" t="s">
        <v>34</v>
      </c>
    </row>
    <row r="3008" spans="1:16" x14ac:dyDescent="0.3">
      <c r="A3008">
        <v>43183</v>
      </c>
      <c r="B3008">
        <v>2018</v>
      </c>
      <c r="C3008">
        <v>3</v>
      </c>
      <c r="D3008">
        <v>26</v>
      </c>
      <c r="E3008">
        <v>4.6812500000000004</v>
      </c>
      <c r="F3008">
        <v>5.2318680000000004</v>
      </c>
      <c r="G3008">
        <v>4.7447920000000003</v>
      </c>
      <c r="H3008">
        <v>4.8708330000000002</v>
      </c>
      <c r="I3008">
        <v>5.9968750000000002</v>
      </c>
      <c r="J3008">
        <v>6.9437499999999996</v>
      </c>
      <c r="K3008" t="s">
        <v>34</v>
      </c>
      <c r="L3008" t="s">
        <v>34</v>
      </c>
      <c r="M3008" t="s">
        <v>34</v>
      </c>
      <c r="N3008" t="s">
        <v>34</v>
      </c>
      <c r="O3008" t="s">
        <v>34</v>
      </c>
      <c r="P3008" t="s">
        <v>34</v>
      </c>
    </row>
    <row r="3009" spans="1:16" x14ac:dyDescent="0.3">
      <c r="A3009">
        <v>43184</v>
      </c>
      <c r="B3009">
        <v>2018</v>
      </c>
      <c r="C3009">
        <v>3</v>
      </c>
      <c r="D3009">
        <v>27</v>
      </c>
      <c r="E3009">
        <v>5.0423910000000003</v>
      </c>
      <c r="F3009">
        <v>5.3378050000000004</v>
      </c>
      <c r="G3009">
        <v>5.1447919999999998</v>
      </c>
      <c r="H3009">
        <v>4.9145830000000004</v>
      </c>
      <c r="I3009">
        <v>6.4302080000000004</v>
      </c>
      <c r="J3009">
        <v>7.3937499999999998</v>
      </c>
      <c r="K3009" t="s">
        <v>34</v>
      </c>
      <c r="L3009" t="s">
        <v>34</v>
      </c>
      <c r="M3009" t="s">
        <v>34</v>
      </c>
      <c r="N3009" t="s">
        <v>34</v>
      </c>
      <c r="O3009" t="s">
        <v>34</v>
      </c>
      <c r="P3009" t="s">
        <v>34</v>
      </c>
    </row>
    <row r="3010" spans="1:16" x14ac:dyDescent="0.3">
      <c r="A3010">
        <v>43185</v>
      </c>
      <c r="B3010">
        <v>2018</v>
      </c>
      <c r="C3010">
        <v>3</v>
      </c>
      <c r="D3010">
        <v>28</v>
      </c>
      <c r="E3010">
        <v>5.5427080000000002</v>
      </c>
      <c r="F3010">
        <v>5.6</v>
      </c>
      <c r="G3010">
        <v>5.6</v>
      </c>
      <c r="H3010">
        <v>5.030208</v>
      </c>
      <c r="I3010">
        <v>7.204167</v>
      </c>
      <c r="J3010">
        <v>8.3541670000000003</v>
      </c>
      <c r="K3010" t="s">
        <v>34</v>
      </c>
      <c r="L3010" t="s">
        <v>34</v>
      </c>
      <c r="M3010" t="s">
        <v>34</v>
      </c>
      <c r="N3010" t="s">
        <v>34</v>
      </c>
      <c r="O3010" t="s">
        <v>34</v>
      </c>
      <c r="P3010" t="s">
        <v>34</v>
      </c>
    </row>
    <row r="3011" spans="1:16" x14ac:dyDescent="0.3">
      <c r="A3011">
        <v>43186</v>
      </c>
      <c r="B3011">
        <v>2018</v>
      </c>
      <c r="C3011">
        <v>3</v>
      </c>
      <c r="D3011">
        <v>29</v>
      </c>
      <c r="E3011">
        <v>5.1666670000000003</v>
      </c>
      <c r="F3011">
        <v>5.6593749999999998</v>
      </c>
      <c r="G3011">
        <v>5.297917</v>
      </c>
      <c r="H3011">
        <v>4.9239579999999998</v>
      </c>
      <c r="I3011">
        <v>6.6833330000000002</v>
      </c>
      <c r="J3011">
        <v>8.391667</v>
      </c>
      <c r="K3011" t="s">
        <v>34</v>
      </c>
      <c r="L3011" t="s">
        <v>34</v>
      </c>
      <c r="M3011" t="s">
        <v>34</v>
      </c>
      <c r="N3011" t="s">
        <v>34</v>
      </c>
      <c r="O3011" t="s">
        <v>34</v>
      </c>
      <c r="P3011" t="s">
        <v>34</v>
      </c>
    </row>
    <row r="3012" spans="1:16" x14ac:dyDescent="0.3">
      <c r="A3012">
        <v>43187</v>
      </c>
      <c r="B3012">
        <v>2018</v>
      </c>
      <c r="C3012">
        <v>3</v>
      </c>
      <c r="D3012">
        <v>30</v>
      </c>
      <c r="E3012">
        <v>5.3833330000000004</v>
      </c>
      <c r="F3012">
        <v>5.7760420000000003</v>
      </c>
      <c r="G3012">
        <v>5.5843749999999996</v>
      </c>
      <c r="H3012">
        <v>5.0364579999999997</v>
      </c>
      <c r="I3012">
        <v>6.9979170000000002</v>
      </c>
      <c r="J3012">
        <v>8.280208</v>
      </c>
      <c r="K3012" t="s">
        <v>34</v>
      </c>
      <c r="L3012" t="s">
        <v>34</v>
      </c>
      <c r="M3012" t="s">
        <v>34</v>
      </c>
      <c r="N3012" t="s">
        <v>34</v>
      </c>
      <c r="O3012" t="s">
        <v>34</v>
      </c>
      <c r="P3012" t="s">
        <v>34</v>
      </c>
    </row>
    <row r="3013" spans="1:16" x14ac:dyDescent="0.3">
      <c r="A3013">
        <v>43188</v>
      </c>
      <c r="B3013">
        <v>2018</v>
      </c>
      <c r="C3013">
        <v>3</v>
      </c>
      <c r="D3013">
        <v>31</v>
      </c>
      <c r="E3013">
        <v>5.4239579999999998</v>
      </c>
      <c r="F3013">
        <v>5.7895830000000004</v>
      </c>
      <c r="G3013">
        <v>5.78125</v>
      </c>
      <c r="H3013">
        <v>4.9625000000000004</v>
      </c>
      <c r="I3013">
        <v>6.9427079999999997</v>
      </c>
      <c r="J3013">
        <v>8.5666670000000007</v>
      </c>
      <c r="K3013" t="s">
        <v>34</v>
      </c>
      <c r="L3013" t="s">
        <v>34</v>
      </c>
      <c r="M3013" t="s">
        <v>34</v>
      </c>
      <c r="N3013" t="s">
        <v>34</v>
      </c>
      <c r="O3013" t="s">
        <v>34</v>
      </c>
      <c r="P3013" t="s">
        <v>34</v>
      </c>
    </row>
    <row r="3014" spans="1:16" x14ac:dyDescent="0.3">
      <c r="A3014">
        <v>43189</v>
      </c>
      <c r="B3014">
        <v>2018</v>
      </c>
      <c r="C3014">
        <v>4</v>
      </c>
      <c r="D3014">
        <v>1</v>
      </c>
      <c r="E3014">
        <v>5.2447920000000003</v>
      </c>
      <c r="F3014">
        <v>5.7322920000000002</v>
      </c>
      <c r="G3014">
        <v>5.3614579999999998</v>
      </c>
      <c r="H3014">
        <v>4.9270829999999997</v>
      </c>
      <c r="I3014">
        <v>6.3020829999999997</v>
      </c>
      <c r="J3014">
        <v>7.6156249999999996</v>
      </c>
      <c r="K3014" t="s">
        <v>34</v>
      </c>
      <c r="L3014" t="s">
        <v>34</v>
      </c>
      <c r="M3014" t="s">
        <v>34</v>
      </c>
      <c r="N3014" t="s">
        <v>34</v>
      </c>
      <c r="O3014" t="s">
        <v>34</v>
      </c>
      <c r="P3014" t="s">
        <v>34</v>
      </c>
    </row>
    <row r="3015" spans="1:16" x14ac:dyDescent="0.3">
      <c r="A3015">
        <v>43190</v>
      </c>
      <c r="B3015">
        <v>2018</v>
      </c>
      <c r="C3015">
        <v>4</v>
      </c>
      <c r="D3015">
        <v>2</v>
      </c>
      <c r="E3015">
        <v>4.9468750000000004</v>
      </c>
      <c r="F3015">
        <v>5.6312499999999996</v>
      </c>
      <c r="G3015">
        <v>4.9802080000000002</v>
      </c>
      <c r="H3015">
        <v>4.9822920000000002</v>
      </c>
      <c r="I3015">
        <v>6.3989580000000004</v>
      </c>
      <c r="J3015">
        <v>7.4916669999999996</v>
      </c>
      <c r="K3015" t="s">
        <v>34</v>
      </c>
      <c r="L3015" t="s">
        <v>34</v>
      </c>
      <c r="M3015" t="s">
        <v>34</v>
      </c>
      <c r="N3015" t="s">
        <v>34</v>
      </c>
      <c r="O3015" t="s">
        <v>34</v>
      </c>
      <c r="P3015" t="s">
        <v>34</v>
      </c>
    </row>
    <row r="3016" spans="1:16" x14ac:dyDescent="0.3">
      <c r="A3016">
        <v>43191</v>
      </c>
      <c r="B3016">
        <v>2018</v>
      </c>
      <c r="C3016">
        <v>4</v>
      </c>
      <c r="D3016">
        <v>3</v>
      </c>
      <c r="E3016">
        <v>4.7572919999999996</v>
      </c>
      <c r="F3016">
        <v>5.9375</v>
      </c>
      <c r="G3016">
        <v>4.6645830000000004</v>
      </c>
      <c r="H3016">
        <v>5.0237109999999996</v>
      </c>
      <c r="I3016">
        <v>5.860417</v>
      </c>
      <c r="J3016">
        <v>6.969792</v>
      </c>
      <c r="K3016" t="s">
        <v>34</v>
      </c>
      <c r="L3016" t="s">
        <v>34</v>
      </c>
      <c r="M3016" t="s">
        <v>34</v>
      </c>
      <c r="N3016" t="s">
        <v>34</v>
      </c>
      <c r="O3016" t="s">
        <v>34</v>
      </c>
      <c r="P3016" t="s">
        <v>34</v>
      </c>
    </row>
    <row r="3017" spans="1:16" x14ac:dyDescent="0.3">
      <c r="A3017">
        <v>43192</v>
      </c>
      <c r="B3017">
        <v>2018</v>
      </c>
      <c r="C3017">
        <v>4</v>
      </c>
      <c r="D3017">
        <v>4</v>
      </c>
      <c r="E3017">
        <v>5.6270829999999998</v>
      </c>
      <c r="F3017">
        <v>5.5906250000000002</v>
      </c>
      <c r="G3017">
        <v>5.6802080000000004</v>
      </c>
      <c r="H3017">
        <v>5.038144</v>
      </c>
      <c r="I3017">
        <v>6.8520830000000004</v>
      </c>
      <c r="J3017">
        <v>7.7718749999999996</v>
      </c>
      <c r="K3017" t="s">
        <v>34</v>
      </c>
      <c r="L3017" t="s">
        <v>34</v>
      </c>
      <c r="M3017" t="s">
        <v>34</v>
      </c>
      <c r="N3017" t="s">
        <v>34</v>
      </c>
      <c r="O3017" t="s">
        <v>34</v>
      </c>
      <c r="P3017" t="s">
        <v>34</v>
      </c>
    </row>
    <row r="3018" spans="1:16" x14ac:dyDescent="0.3">
      <c r="A3018">
        <v>43193</v>
      </c>
      <c r="B3018">
        <v>2018</v>
      </c>
      <c r="C3018">
        <v>4</v>
      </c>
      <c r="D3018">
        <v>5</v>
      </c>
      <c r="E3018">
        <v>5.8458329999999998</v>
      </c>
      <c r="F3018">
        <v>5.8062500000000004</v>
      </c>
      <c r="G3018">
        <v>5.9416669999999998</v>
      </c>
      <c r="H3018">
        <v>5.0645829999999998</v>
      </c>
      <c r="I3018">
        <v>7.0812499999999998</v>
      </c>
      <c r="J3018">
        <v>8.4458330000000004</v>
      </c>
      <c r="K3018" t="s">
        <v>34</v>
      </c>
      <c r="L3018" t="s">
        <v>34</v>
      </c>
      <c r="M3018" t="s">
        <v>34</v>
      </c>
      <c r="N3018" t="s">
        <v>34</v>
      </c>
      <c r="O3018" t="s">
        <v>34</v>
      </c>
      <c r="P3018" t="s">
        <v>34</v>
      </c>
    </row>
    <row r="3019" spans="1:16" x14ac:dyDescent="0.3">
      <c r="A3019">
        <v>43194</v>
      </c>
      <c r="B3019">
        <v>2018</v>
      </c>
      <c r="C3019">
        <v>4</v>
      </c>
      <c r="D3019">
        <v>6</v>
      </c>
      <c r="E3019">
        <v>6.05</v>
      </c>
      <c r="F3019">
        <v>5.9947920000000003</v>
      </c>
      <c r="G3019">
        <v>6.233333</v>
      </c>
      <c r="H3019">
        <v>5.0683170000000004</v>
      </c>
      <c r="I3019">
        <v>7.4010420000000003</v>
      </c>
      <c r="J3019">
        <v>8.9416670000000007</v>
      </c>
      <c r="K3019" t="s">
        <v>34</v>
      </c>
      <c r="L3019" t="s">
        <v>34</v>
      </c>
      <c r="M3019" t="s">
        <v>34</v>
      </c>
      <c r="N3019" t="s">
        <v>34</v>
      </c>
      <c r="O3019" t="s">
        <v>34</v>
      </c>
      <c r="P3019" t="s">
        <v>34</v>
      </c>
    </row>
    <row r="3020" spans="1:16" x14ac:dyDescent="0.3">
      <c r="A3020">
        <v>43195</v>
      </c>
      <c r="B3020">
        <v>2018</v>
      </c>
      <c r="C3020">
        <v>4</v>
      </c>
      <c r="D3020">
        <v>7</v>
      </c>
      <c r="E3020">
        <v>5.8793480000000002</v>
      </c>
      <c r="F3020">
        <v>6.045833</v>
      </c>
      <c r="G3020">
        <v>6.1916669999999998</v>
      </c>
      <c r="H3020">
        <v>5.1666670000000003</v>
      </c>
      <c r="I3020">
        <v>7.1749999999999998</v>
      </c>
      <c r="J3020">
        <v>9.170833</v>
      </c>
      <c r="K3020" t="s">
        <v>34</v>
      </c>
      <c r="L3020" t="s">
        <v>34</v>
      </c>
      <c r="M3020" t="s">
        <v>34</v>
      </c>
      <c r="N3020" t="s">
        <v>34</v>
      </c>
      <c r="O3020" t="s">
        <v>34</v>
      </c>
      <c r="P3020" t="s">
        <v>34</v>
      </c>
    </row>
    <row r="3021" spans="1:16" x14ac:dyDescent="0.3">
      <c r="A3021">
        <v>43196</v>
      </c>
      <c r="B3021">
        <v>2018</v>
      </c>
      <c r="C3021">
        <v>4</v>
      </c>
      <c r="D3021">
        <v>8</v>
      </c>
      <c r="E3021">
        <v>5.547917</v>
      </c>
      <c r="F3021">
        <v>6.0208329999999997</v>
      </c>
      <c r="G3021">
        <v>5.9197920000000002</v>
      </c>
      <c r="H3021">
        <v>5.2385419999999998</v>
      </c>
      <c r="I3021">
        <v>6.6749999999999998</v>
      </c>
      <c r="J3021">
        <v>8.1156249999999996</v>
      </c>
      <c r="K3021" t="s">
        <v>34</v>
      </c>
      <c r="L3021" t="s">
        <v>34</v>
      </c>
      <c r="M3021" t="s">
        <v>34</v>
      </c>
      <c r="N3021" t="s">
        <v>34</v>
      </c>
      <c r="O3021" t="s">
        <v>34</v>
      </c>
      <c r="P3021" t="s">
        <v>34</v>
      </c>
    </row>
    <row r="3022" spans="1:16" x14ac:dyDescent="0.3">
      <c r="A3022">
        <v>43197</v>
      </c>
      <c r="B3022">
        <v>2018</v>
      </c>
      <c r="C3022">
        <v>4</v>
      </c>
      <c r="D3022">
        <v>9</v>
      </c>
      <c r="E3022">
        <v>5.7583330000000004</v>
      </c>
      <c r="F3022">
        <v>6.0677079999999997</v>
      </c>
      <c r="G3022">
        <v>6.342708</v>
      </c>
      <c r="H3022">
        <v>5.2677079999999998</v>
      </c>
      <c r="I3022">
        <v>6.9382979999999996</v>
      </c>
      <c r="J3022">
        <v>8.2687500000000007</v>
      </c>
      <c r="K3022" t="s">
        <v>34</v>
      </c>
      <c r="L3022" t="s">
        <v>34</v>
      </c>
      <c r="M3022" t="s">
        <v>34</v>
      </c>
      <c r="N3022" t="s">
        <v>34</v>
      </c>
      <c r="O3022" t="s">
        <v>34</v>
      </c>
      <c r="P3022" t="s">
        <v>34</v>
      </c>
    </row>
    <row r="3023" spans="1:16" x14ac:dyDescent="0.3">
      <c r="A3023">
        <v>43198</v>
      </c>
      <c r="B3023">
        <v>2018</v>
      </c>
      <c r="C3023">
        <v>4</v>
      </c>
      <c r="D3023">
        <v>10</v>
      </c>
      <c r="E3023">
        <v>6.0130429999999997</v>
      </c>
      <c r="F3023">
        <v>6.03125</v>
      </c>
      <c r="G3023">
        <v>6.6333330000000004</v>
      </c>
      <c r="H3023">
        <v>5.266667</v>
      </c>
      <c r="I3023">
        <v>6.9937500000000004</v>
      </c>
      <c r="J3023">
        <v>8.7312499999999993</v>
      </c>
      <c r="K3023" t="s">
        <v>34</v>
      </c>
      <c r="L3023" t="s">
        <v>34</v>
      </c>
      <c r="M3023" t="s">
        <v>34</v>
      </c>
      <c r="N3023" t="s">
        <v>34</v>
      </c>
      <c r="O3023" t="s">
        <v>34</v>
      </c>
      <c r="P3023" t="s">
        <v>34</v>
      </c>
    </row>
    <row r="3024" spans="1:16" x14ac:dyDescent="0.3">
      <c r="A3024">
        <v>43199</v>
      </c>
      <c r="B3024">
        <v>2018</v>
      </c>
      <c r="C3024">
        <v>4</v>
      </c>
      <c r="D3024">
        <v>11</v>
      </c>
      <c r="E3024">
        <v>5.5483149999999997</v>
      </c>
      <c r="F3024">
        <v>5.9645830000000002</v>
      </c>
      <c r="G3024">
        <v>6.172917</v>
      </c>
      <c r="H3024">
        <v>5.3937499999999998</v>
      </c>
      <c r="I3024">
        <v>6.561458</v>
      </c>
      <c r="J3024">
        <v>7.907292</v>
      </c>
      <c r="K3024" t="s">
        <v>34</v>
      </c>
      <c r="L3024" t="s">
        <v>34</v>
      </c>
      <c r="M3024" t="s">
        <v>34</v>
      </c>
      <c r="N3024" t="s">
        <v>34</v>
      </c>
      <c r="O3024" t="s">
        <v>34</v>
      </c>
      <c r="P3024" t="s">
        <v>34</v>
      </c>
    </row>
    <row r="3025" spans="1:16" x14ac:dyDescent="0.3">
      <c r="A3025">
        <v>43200</v>
      </c>
      <c r="B3025">
        <v>2018</v>
      </c>
      <c r="C3025">
        <v>4</v>
      </c>
      <c r="D3025">
        <v>12</v>
      </c>
      <c r="E3025">
        <v>4.5557889999999999</v>
      </c>
      <c r="F3025">
        <v>6.0041669999999998</v>
      </c>
      <c r="G3025">
        <v>4.734375</v>
      </c>
      <c r="H3025">
        <v>5.4458330000000004</v>
      </c>
      <c r="I3025">
        <v>5.9249999999999998</v>
      </c>
      <c r="J3025">
        <v>7.061458</v>
      </c>
      <c r="K3025" t="s">
        <v>34</v>
      </c>
      <c r="L3025" t="s">
        <v>34</v>
      </c>
      <c r="M3025" t="s">
        <v>34</v>
      </c>
      <c r="N3025" t="s">
        <v>34</v>
      </c>
      <c r="O3025" t="s">
        <v>34</v>
      </c>
      <c r="P3025" t="s">
        <v>34</v>
      </c>
    </row>
    <row r="3026" spans="1:16" x14ac:dyDescent="0.3">
      <c r="A3026">
        <v>43201</v>
      </c>
      <c r="B3026">
        <v>2018</v>
      </c>
      <c r="C3026">
        <v>4</v>
      </c>
      <c r="D3026">
        <v>13</v>
      </c>
      <c r="E3026">
        <v>4.9041670000000002</v>
      </c>
      <c r="F3026">
        <v>5.7583330000000004</v>
      </c>
      <c r="G3026">
        <v>5.125</v>
      </c>
      <c r="H3026">
        <v>5.5364579999999997</v>
      </c>
      <c r="I3026">
        <v>6.047917</v>
      </c>
      <c r="J3026">
        <v>6.7750000000000004</v>
      </c>
      <c r="K3026" t="s">
        <v>34</v>
      </c>
      <c r="L3026" t="s">
        <v>34</v>
      </c>
      <c r="M3026" t="s">
        <v>34</v>
      </c>
      <c r="N3026" t="s">
        <v>34</v>
      </c>
      <c r="O3026" t="s">
        <v>34</v>
      </c>
      <c r="P3026" t="s">
        <v>34</v>
      </c>
    </row>
    <row r="3027" spans="1:16" x14ac:dyDescent="0.3">
      <c r="A3027">
        <v>43202</v>
      </c>
      <c r="B3027">
        <v>2018</v>
      </c>
      <c r="C3027">
        <v>4</v>
      </c>
      <c r="D3027">
        <v>14</v>
      </c>
      <c r="E3027">
        <v>5.5434780000000003</v>
      </c>
      <c r="F3027">
        <v>5.9375</v>
      </c>
      <c r="G3027">
        <v>5.9406249999999998</v>
      </c>
      <c r="H3027">
        <v>5.5666669999999998</v>
      </c>
      <c r="I3027">
        <v>6.6989580000000002</v>
      </c>
      <c r="J3027">
        <v>7.5677079999999997</v>
      </c>
      <c r="K3027" t="s">
        <v>34</v>
      </c>
      <c r="L3027" t="s">
        <v>34</v>
      </c>
      <c r="M3027" t="s">
        <v>34</v>
      </c>
      <c r="N3027" t="s">
        <v>34</v>
      </c>
      <c r="O3027" t="s">
        <v>34</v>
      </c>
      <c r="P3027" t="s">
        <v>34</v>
      </c>
    </row>
    <row r="3028" spans="1:16" x14ac:dyDescent="0.3">
      <c r="A3028">
        <v>43203</v>
      </c>
      <c r="B3028">
        <v>2018</v>
      </c>
      <c r="C3028">
        <v>4</v>
      </c>
      <c r="D3028">
        <v>15</v>
      </c>
      <c r="E3028">
        <v>5.6281249999999998</v>
      </c>
      <c r="F3028">
        <v>5.875</v>
      </c>
      <c r="G3028">
        <v>6.0062499999999996</v>
      </c>
      <c r="H3028">
        <v>5.7208329999999998</v>
      </c>
      <c r="I3028">
        <v>6.6979170000000003</v>
      </c>
      <c r="J3028">
        <v>7.9197920000000002</v>
      </c>
      <c r="K3028" t="s">
        <v>34</v>
      </c>
      <c r="L3028" t="s">
        <v>34</v>
      </c>
      <c r="M3028" t="s">
        <v>34</v>
      </c>
      <c r="N3028" t="s">
        <v>34</v>
      </c>
      <c r="O3028" t="s">
        <v>34</v>
      </c>
      <c r="P3028" t="s">
        <v>34</v>
      </c>
    </row>
    <row r="3029" spans="1:16" x14ac:dyDescent="0.3">
      <c r="A3029">
        <v>43204</v>
      </c>
      <c r="B3029">
        <v>2018</v>
      </c>
      <c r="C3029">
        <v>4</v>
      </c>
      <c r="D3029">
        <v>16</v>
      </c>
      <c r="E3029">
        <v>5.0197919999999998</v>
      </c>
      <c r="F3029">
        <v>5.9791670000000003</v>
      </c>
      <c r="G3029">
        <v>5.405208</v>
      </c>
      <c r="H3029">
        <v>5.7729169999999996</v>
      </c>
      <c r="I3029">
        <v>6.3520830000000004</v>
      </c>
      <c r="J3029">
        <v>7.4627660000000002</v>
      </c>
      <c r="K3029" t="s">
        <v>34</v>
      </c>
      <c r="L3029" t="s">
        <v>34</v>
      </c>
      <c r="M3029" t="s">
        <v>34</v>
      </c>
      <c r="N3029" t="s">
        <v>34</v>
      </c>
      <c r="O3029" t="s">
        <v>34</v>
      </c>
      <c r="P3029" t="s">
        <v>34</v>
      </c>
    </row>
    <row r="3030" spans="1:16" x14ac:dyDescent="0.3">
      <c r="A3030">
        <v>43205</v>
      </c>
      <c r="B3030">
        <v>2018</v>
      </c>
      <c r="C3030">
        <v>4</v>
      </c>
      <c r="D3030">
        <v>17</v>
      </c>
      <c r="E3030">
        <v>4.9124999999999996</v>
      </c>
      <c r="F3030">
        <v>5.9645830000000002</v>
      </c>
      <c r="G3030">
        <v>5.4666670000000002</v>
      </c>
      <c r="H3030">
        <v>5.8854170000000003</v>
      </c>
      <c r="I3030">
        <v>6.3729170000000002</v>
      </c>
      <c r="J3030">
        <v>7.4625000000000004</v>
      </c>
      <c r="K3030" t="s">
        <v>34</v>
      </c>
      <c r="L3030" t="s">
        <v>34</v>
      </c>
      <c r="M3030" t="s">
        <v>34</v>
      </c>
      <c r="N3030" t="s">
        <v>34</v>
      </c>
      <c r="O3030" t="s">
        <v>34</v>
      </c>
      <c r="P3030" t="s">
        <v>34</v>
      </c>
    </row>
    <row r="3031" spans="1:16" x14ac:dyDescent="0.3">
      <c r="A3031">
        <v>43206</v>
      </c>
      <c r="B3031">
        <v>2018</v>
      </c>
      <c r="C3031">
        <v>4</v>
      </c>
      <c r="D3031">
        <v>18</v>
      </c>
      <c r="E3031">
        <v>5.4145830000000004</v>
      </c>
      <c r="F3031">
        <v>6.7135420000000003</v>
      </c>
      <c r="G3031">
        <v>5.8635419999999998</v>
      </c>
      <c r="H3031">
        <v>5.780208</v>
      </c>
      <c r="I3031">
        <v>6.7093749999999996</v>
      </c>
      <c r="J3031">
        <v>7.875</v>
      </c>
      <c r="K3031" t="s">
        <v>34</v>
      </c>
      <c r="L3031" t="s">
        <v>34</v>
      </c>
      <c r="M3031" t="s">
        <v>34</v>
      </c>
      <c r="N3031" t="s">
        <v>34</v>
      </c>
      <c r="O3031" t="s">
        <v>34</v>
      </c>
      <c r="P3031" t="s">
        <v>34</v>
      </c>
    </row>
    <row r="3032" spans="1:16" x14ac:dyDescent="0.3">
      <c r="A3032">
        <v>43207</v>
      </c>
      <c r="B3032">
        <v>2018</v>
      </c>
      <c r="C3032">
        <v>4</v>
      </c>
      <c r="D3032">
        <v>19</v>
      </c>
      <c r="E3032">
        <v>5.7423909999999996</v>
      </c>
      <c r="F3032">
        <v>7.1447919999999998</v>
      </c>
      <c r="G3032">
        <v>6.1156249999999996</v>
      </c>
      <c r="H3032">
        <v>5.8802079999999997</v>
      </c>
      <c r="I3032">
        <v>7.35</v>
      </c>
      <c r="J3032">
        <v>8.4864580000000007</v>
      </c>
      <c r="K3032" t="s">
        <v>34</v>
      </c>
      <c r="L3032" t="s">
        <v>34</v>
      </c>
      <c r="M3032" t="s">
        <v>34</v>
      </c>
      <c r="N3032" t="s">
        <v>34</v>
      </c>
      <c r="O3032" t="s">
        <v>34</v>
      </c>
      <c r="P3032" t="s">
        <v>34</v>
      </c>
    </row>
    <row r="3033" spans="1:16" x14ac:dyDescent="0.3">
      <c r="A3033">
        <v>43208</v>
      </c>
      <c r="B3033">
        <v>2018</v>
      </c>
      <c r="C3033">
        <v>4</v>
      </c>
      <c r="D3033">
        <v>20</v>
      </c>
      <c r="E3033">
        <v>6.058065</v>
      </c>
      <c r="F3033">
        <v>7.8083330000000002</v>
      </c>
      <c r="G3033">
        <v>6.3875000000000002</v>
      </c>
      <c r="H3033">
        <v>5.952083</v>
      </c>
      <c r="I3033">
        <v>7.5489579999999998</v>
      </c>
      <c r="J3033">
        <v>8.8541670000000003</v>
      </c>
      <c r="K3033" t="s">
        <v>34</v>
      </c>
      <c r="L3033" t="s">
        <v>34</v>
      </c>
      <c r="M3033" t="s">
        <v>34</v>
      </c>
      <c r="N3033" t="s">
        <v>34</v>
      </c>
      <c r="O3033" t="s">
        <v>34</v>
      </c>
      <c r="P3033" t="s">
        <v>34</v>
      </c>
    </row>
    <row r="3034" spans="1:16" x14ac:dyDescent="0.3">
      <c r="A3034">
        <v>43209</v>
      </c>
      <c r="B3034">
        <v>2018</v>
      </c>
      <c r="C3034">
        <v>4</v>
      </c>
      <c r="D3034">
        <v>21</v>
      </c>
      <c r="E3034">
        <v>6.4789469999999998</v>
      </c>
      <c r="F3034">
        <v>7.3968749999999996</v>
      </c>
      <c r="G3034">
        <v>6.8510419999999996</v>
      </c>
      <c r="H3034">
        <v>5.9281249999999996</v>
      </c>
      <c r="I3034">
        <v>8.0270829999999993</v>
      </c>
      <c r="J3034">
        <v>9.592708</v>
      </c>
      <c r="K3034" t="s">
        <v>34</v>
      </c>
      <c r="L3034" t="s">
        <v>34</v>
      </c>
      <c r="M3034" t="s">
        <v>34</v>
      </c>
      <c r="N3034" t="s">
        <v>34</v>
      </c>
      <c r="O3034" t="s">
        <v>34</v>
      </c>
      <c r="P3034" t="s">
        <v>34</v>
      </c>
    </row>
    <row r="3035" spans="1:16" x14ac:dyDescent="0.3">
      <c r="A3035">
        <v>43210</v>
      </c>
      <c r="B3035">
        <v>2018</v>
      </c>
      <c r="C3035">
        <v>4</v>
      </c>
      <c r="D3035">
        <v>22</v>
      </c>
      <c r="E3035">
        <v>6.0885420000000003</v>
      </c>
      <c r="F3035">
        <v>7.6427079999999998</v>
      </c>
      <c r="G3035">
        <v>6.3624999999999998</v>
      </c>
      <c r="H3035">
        <v>6.015625</v>
      </c>
      <c r="I3035">
        <v>7.6812500000000004</v>
      </c>
      <c r="J3035">
        <v>9.3510419999999996</v>
      </c>
      <c r="K3035" t="s">
        <v>34</v>
      </c>
      <c r="L3035" t="s">
        <v>34</v>
      </c>
      <c r="M3035" t="s">
        <v>34</v>
      </c>
      <c r="N3035" t="s">
        <v>34</v>
      </c>
      <c r="O3035" t="s">
        <v>34</v>
      </c>
      <c r="P3035" t="s">
        <v>34</v>
      </c>
    </row>
    <row r="3036" spans="1:16" x14ac:dyDescent="0.3">
      <c r="A3036">
        <v>43211</v>
      </c>
      <c r="B3036">
        <v>2018</v>
      </c>
      <c r="C3036">
        <v>4</v>
      </c>
      <c r="D3036">
        <v>23</v>
      </c>
      <c r="E3036">
        <v>6.390625</v>
      </c>
      <c r="F3036">
        <v>8.1145829999999997</v>
      </c>
      <c r="G3036">
        <v>6.7791670000000002</v>
      </c>
      <c r="H3036">
        <v>6.0718750000000004</v>
      </c>
      <c r="I3036">
        <v>8</v>
      </c>
      <c r="J3036">
        <v>9.5989579999999997</v>
      </c>
      <c r="K3036" t="s">
        <v>34</v>
      </c>
      <c r="L3036" t="s">
        <v>34</v>
      </c>
      <c r="M3036" t="s">
        <v>34</v>
      </c>
      <c r="N3036" t="s">
        <v>34</v>
      </c>
      <c r="O3036" t="s">
        <v>34</v>
      </c>
      <c r="P3036" t="s">
        <v>34</v>
      </c>
    </row>
    <row r="3037" spans="1:16" x14ac:dyDescent="0.3">
      <c r="A3037">
        <v>43212</v>
      </c>
      <c r="B3037">
        <v>2018</v>
      </c>
      <c r="C3037">
        <v>4</v>
      </c>
      <c r="D3037">
        <v>24</v>
      </c>
      <c r="E3037">
        <v>6.8312499999999998</v>
      </c>
      <c r="F3037">
        <v>8.623958</v>
      </c>
      <c r="G3037">
        <v>7.3229170000000003</v>
      </c>
      <c r="H3037">
        <v>6.108911</v>
      </c>
      <c r="I3037">
        <v>8.3781250000000007</v>
      </c>
      <c r="J3037">
        <v>10.331250000000001</v>
      </c>
      <c r="K3037" t="s">
        <v>34</v>
      </c>
      <c r="L3037" t="s">
        <v>34</v>
      </c>
      <c r="M3037" t="s">
        <v>34</v>
      </c>
      <c r="N3037" t="s">
        <v>34</v>
      </c>
      <c r="O3037" t="s">
        <v>34</v>
      </c>
      <c r="P3037" t="s">
        <v>34</v>
      </c>
    </row>
    <row r="3038" spans="1:16" x14ac:dyDescent="0.3">
      <c r="A3038">
        <v>43213</v>
      </c>
      <c r="B3038">
        <v>2018</v>
      </c>
      <c r="C3038">
        <v>4</v>
      </c>
      <c r="D3038">
        <v>25</v>
      </c>
      <c r="E3038">
        <v>7.1978489999999997</v>
      </c>
      <c r="F3038">
        <v>9.1166669999999996</v>
      </c>
      <c r="G3038">
        <v>7.8635419999999998</v>
      </c>
      <c r="H3038">
        <v>6.203125</v>
      </c>
      <c r="I3038">
        <v>8.8249999999999993</v>
      </c>
      <c r="J3038">
        <v>10.891667</v>
      </c>
      <c r="K3038" t="s">
        <v>34</v>
      </c>
      <c r="L3038" t="s">
        <v>34</v>
      </c>
      <c r="M3038" t="s">
        <v>34</v>
      </c>
      <c r="N3038" t="s">
        <v>34</v>
      </c>
      <c r="O3038" t="s">
        <v>34</v>
      </c>
      <c r="P3038" t="s">
        <v>34</v>
      </c>
    </row>
    <row r="3039" spans="1:16" x14ac:dyDescent="0.3">
      <c r="A3039">
        <v>43214</v>
      </c>
      <c r="B3039">
        <v>2018</v>
      </c>
      <c r="C3039">
        <v>4</v>
      </c>
      <c r="D3039">
        <v>26</v>
      </c>
      <c r="E3039">
        <v>7.463158</v>
      </c>
      <c r="F3039">
        <v>9.3614580000000007</v>
      </c>
      <c r="G3039">
        <v>8.3020829999999997</v>
      </c>
      <c r="H3039">
        <v>6.235417</v>
      </c>
      <c r="I3039">
        <v>9.140625</v>
      </c>
      <c r="J3039">
        <v>11.175000000000001</v>
      </c>
      <c r="K3039" t="s">
        <v>34</v>
      </c>
      <c r="L3039" t="s">
        <v>34</v>
      </c>
      <c r="M3039" t="s">
        <v>34</v>
      </c>
      <c r="N3039" t="s">
        <v>34</v>
      </c>
      <c r="O3039" t="s">
        <v>34</v>
      </c>
      <c r="P3039" t="s">
        <v>34</v>
      </c>
    </row>
    <row r="3040" spans="1:16" x14ac:dyDescent="0.3">
      <c r="A3040">
        <v>43215</v>
      </c>
      <c r="B3040">
        <v>2018</v>
      </c>
      <c r="C3040">
        <v>4</v>
      </c>
      <c r="D3040">
        <v>27</v>
      </c>
      <c r="E3040">
        <v>6.6333330000000004</v>
      </c>
      <c r="F3040">
        <v>8.2385420000000007</v>
      </c>
      <c r="G3040">
        <v>7.4135419999999996</v>
      </c>
      <c r="H3040">
        <v>6.2364579999999998</v>
      </c>
      <c r="I3040">
        <v>8.0354170000000007</v>
      </c>
      <c r="J3040">
        <v>10.361458000000001</v>
      </c>
      <c r="K3040" t="s">
        <v>34</v>
      </c>
      <c r="L3040" t="s">
        <v>34</v>
      </c>
      <c r="M3040" t="s">
        <v>34</v>
      </c>
      <c r="N3040" t="s">
        <v>34</v>
      </c>
      <c r="O3040" t="s">
        <v>34</v>
      </c>
      <c r="P3040" t="s">
        <v>34</v>
      </c>
    </row>
    <row r="3041" spans="1:16" x14ac:dyDescent="0.3">
      <c r="A3041">
        <v>43216</v>
      </c>
      <c r="B3041">
        <v>2018</v>
      </c>
      <c r="C3041">
        <v>4</v>
      </c>
      <c r="D3041">
        <v>28</v>
      </c>
      <c r="E3041">
        <v>6.3826090000000004</v>
      </c>
      <c r="F3041">
        <v>8.6656250000000004</v>
      </c>
      <c r="G3041">
        <v>6.9895829999999997</v>
      </c>
      <c r="H3041">
        <v>6.2437500000000004</v>
      </c>
      <c r="I3041">
        <v>7.686458</v>
      </c>
      <c r="J3041">
        <v>9.0281249999999993</v>
      </c>
      <c r="K3041" t="s">
        <v>34</v>
      </c>
      <c r="L3041" t="s">
        <v>34</v>
      </c>
      <c r="M3041" t="s">
        <v>34</v>
      </c>
      <c r="N3041" t="s">
        <v>34</v>
      </c>
      <c r="O3041" t="s">
        <v>34</v>
      </c>
      <c r="P3041" t="s">
        <v>34</v>
      </c>
    </row>
    <row r="3042" spans="1:16" x14ac:dyDescent="0.3">
      <c r="A3042">
        <v>43217</v>
      </c>
      <c r="B3042">
        <v>2018</v>
      </c>
      <c r="C3042">
        <v>4</v>
      </c>
      <c r="D3042">
        <v>29</v>
      </c>
      <c r="E3042">
        <v>6.420833</v>
      </c>
      <c r="F3042">
        <v>9.046875</v>
      </c>
      <c r="G3042">
        <v>7.0895830000000002</v>
      </c>
      <c r="H3042">
        <v>6.329167</v>
      </c>
      <c r="I3042">
        <v>8.0436169999999994</v>
      </c>
      <c r="J3042">
        <v>9.375</v>
      </c>
      <c r="K3042" t="s">
        <v>34</v>
      </c>
      <c r="L3042" t="s">
        <v>34</v>
      </c>
      <c r="M3042" t="s">
        <v>34</v>
      </c>
      <c r="N3042" t="s">
        <v>34</v>
      </c>
      <c r="O3042" t="s">
        <v>34</v>
      </c>
      <c r="P3042" t="s">
        <v>34</v>
      </c>
    </row>
    <row r="3043" spans="1:16" x14ac:dyDescent="0.3">
      <c r="A3043">
        <v>43218</v>
      </c>
      <c r="B3043">
        <v>2018</v>
      </c>
      <c r="C3043">
        <v>4</v>
      </c>
      <c r="D3043">
        <v>30</v>
      </c>
      <c r="E3043">
        <v>6.2166670000000002</v>
      </c>
      <c r="F3043">
        <v>8.889583</v>
      </c>
      <c r="G3043">
        <v>6.7218749999999998</v>
      </c>
      <c r="H3043">
        <v>6.3247419999999996</v>
      </c>
      <c r="I3043">
        <v>7.8458329999999998</v>
      </c>
      <c r="J3043">
        <v>9.485417</v>
      </c>
      <c r="K3043" t="s">
        <v>34</v>
      </c>
      <c r="L3043" t="s">
        <v>34</v>
      </c>
      <c r="M3043" t="s">
        <v>34</v>
      </c>
      <c r="N3043" t="s">
        <v>34</v>
      </c>
      <c r="O3043" t="s">
        <v>34</v>
      </c>
      <c r="P3043" t="s">
        <v>34</v>
      </c>
    </row>
    <row r="3044" spans="1:16" x14ac:dyDescent="0.3">
      <c r="A3044">
        <v>43219</v>
      </c>
      <c r="B3044">
        <v>2018</v>
      </c>
      <c r="C3044">
        <v>5</v>
      </c>
      <c r="D3044">
        <v>1</v>
      </c>
      <c r="E3044">
        <v>6.171875</v>
      </c>
      <c r="F3044">
        <v>8.3718749999999993</v>
      </c>
      <c r="G3044">
        <v>6.3666669999999996</v>
      </c>
      <c r="H3044">
        <v>6.3197919999999996</v>
      </c>
      <c r="I3044">
        <v>7.5760420000000002</v>
      </c>
      <c r="J3044">
        <v>8.8468750000000007</v>
      </c>
      <c r="K3044" t="s">
        <v>34</v>
      </c>
      <c r="L3044" t="s">
        <v>34</v>
      </c>
      <c r="M3044" t="s">
        <v>34</v>
      </c>
      <c r="N3044" t="s">
        <v>34</v>
      </c>
      <c r="O3044" t="s">
        <v>34</v>
      </c>
      <c r="P3044" t="s">
        <v>34</v>
      </c>
    </row>
    <row r="3045" spans="1:16" x14ac:dyDescent="0.3">
      <c r="A3045">
        <v>43220</v>
      </c>
      <c r="B3045">
        <v>2018</v>
      </c>
      <c r="C3045">
        <v>5</v>
      </c>
      <c r="D3045">
        <v>2</v>
      </c>
      <c r="E3045">
        <v>6.8250000000000002</v>
      </c>
      <c r="F3045">
        <v>9.0041670000000007</v>
      </c>
      <c r="G3045">
        <v>7.2374999999999998</v>
      </c>
      <c r="H3045">
        <v>6.4562499999999998</v>
      </c>
      <c r="I3045">
        <v>8.5500000000000007</v>
      </c>
      <c r="J3045">
        <v>9.5916669999999993</v>
      </c>
      <c r="K3045" t="s">
        <v>34</v>
      </c>
      <c r="L3045" t="s">
        <v>34</v>
      </c>
      <c r="M3045" t="s">
        <v>34</v>
      </c>
      <c r="N3045" t="s">
        <v>34</v>
      </c>
      <c r="O3045" t="s">
        <v>34</v>
      </c>
      <c r="P3045" t="s">
        <v>34</v>
      </c>
    </row>
    <row r="3046" spans="1:16" x14ac:dyDescent="0.3">
      <c r="A3046">
        <v>43221</v>
      </c>
      <c r="B3046">
        <v>2018</v>
      </c>
      <c r="C3046">
        <v>5</v>
      </c>
      <c r="D3046">
        <v>3</v>
      </c>
      <c r="E3046">
        <v>7.563542</v>
      </c>
      <c r="F3046">
        <v>9.4135419999999996</v>
      </c>
      <c r="G3046">
        <v>8.3229170000000003</v>
      </c>
      <c r="H3046">
        <v>6.6124999999999998</v>
      </c>
      <c r="I3046">
        <v>9.2072920000000007</v>
      </c>
      <c r="J3046">
        <v>11.078125</v>
      </c>
      <c r="K3046" t="s">
        <v>34</v>
      </c>
      <c r="L3046" t="s">
        <v>34</v>
      </c>
      <c r="M3046" t="s">
        <v>34</v>
      </c>
      <c r="N3046" t="s">
        <v>34</v>
      </c>
      <c r="O3046" t="s">
        <v>34</v>
      </c>
      <c r="P3046" t="s">
        <v>34</v>
      </c>
    </row>
    <row r="3047" spans="1:16" x14ac:dyDescent="0.3">
      <c r="A3047">
        <v>43222</v>
      </c>
      <c r="B3047">
        <v>2018</v>
      </c>
      <c r="C3047">
        <v>5</v>
      </c>
      <c r="D3047">
        <v>4</v>
      </c>
      <c r="E3047">
        <v>7.8052080000000004</v>
      </c>
      <c r="F3047">
        <v>8.9406250000000007</v>
      </c>
      <c r="G3047">
        <v>8.6447920000000007</v>
      </c>
      <c r="H3047">
        <v>6.6676770000000003</v>
      </c>
      <c r="I3047">
        <v>9.2322919999999993</v>
      </c>
      <c r="J3047">
        <v>11.314583000000001</v>
      </c>
      <c r="K3047" t="s">
        <v>34</v>
      </c>
      <c r="L3047" t="s">
        <v>34</v>
      </c>
      <c r="M3047" t="s">
        <v>34</v>
      </c>
      <c r="N3047" t="s">
        <v>34</v>
      </c>
      <c r="O3047" t="s">
        <v>34</v>
      </c>
      <c r="P3047" t="s">
        <v>34</v>
      </c>
    </row>
    <row r="3048" spans="1:16" x14ac:dyDescent="0.3">
      <c r="A3048">
        <v>43223</v>
      </c>
      <c r="B3048">
        <v>2018</v>
      </c>
      <c r="C3048">
        <v>5</v>
      </c>
      <c r="D3048">
        <v>5</v>
      </c>
      <c r="E3048">
        <v>7.7478259999999999</v>
      </c>
      <c r="F3048">
        <v>9.702083</v>
      </c>
      <c r="G3048">
        <v>8.5591399999999993</v>
      </c>
      <c r="H3048">
        <v>6.6822920000000003</v>
      </c>
      <c r="I3048">
        <v>9.0625</v>
      </c>
      <c r="J3048">
        <v>11.213542</v>
      </c>
      <c r="K3048" t="s">
        <v>34</v>
      </c>
      <c r="L3048" t="s">
        <v>34</v>
      </c>
      <c r="M3048" t="s">
        <v>34</v>
      </c>
      <c r="N3048" t="s">
        <v>34</v>
      </c>
      <c r="O3048" t="s">
        <v>34</v>
      </c>
      <c r="P3048" t="s">
        <v>34</v>
      </c>
    </row>
    <row r="3049" spans="1:16" x14ac:dyDescent="0.3">
      <c r="A3049">
        <v>43224</v>
      </c>
      <c r="B3049">
        <v>2018</v>
      </c>
      <c r="C3049">
        <v>5</v>
      </c>
      <c r="D3049">
        <v>6</v>
      </c>
      <c r="E3049">
        <v>7.9826090000000001</v>
      </c>
      <c r="F3049">
        <v>9.764583</v>
      </c>
      <c r="G3049">
        <v>9.0284209999999998</v>
      </c>
      <c r="H3049">
        <v>6.5958329999999998</v>
      </c>
      <c r="I3049">
        <v>9.1843749999999993</v>
      </c>
      <c r="J3049">
        <v>10.7875</v>
      </c>
      <c r="K3049" t="s">
        <v>34</v>
      </c>
      <c r="L3049" t="s">
        <v>34</v>
      </c>
      <c r="M3049" t="s">
        <v>34</v>
      </c>
      <c r="N3049" t="s">
        <v>34</v>
      </c>
      <c r="O3049" t="s">
        <v>34</v>
      </c>
      <c r="P3049" t="s">
        <v>34</v>
      </c>
    </row>
    <row r="3050" spans="1:16" x14ac:dyDescent="0.3">
      <c r="A3050">
        <v>43225</v>
      </c>
      <c r="B3050">
        <v>2018</v>
      </c>
      <c r="C3050">
        <v>5</v>
      </c>
      <c r="D3050">
        <v>7</v>
      </c>
      <c r="E3050">
        <v>8.2312499999999993</v>
      </c>
      <c r="F3050">
        <v>10.208333</v>
      </c>
      <c r="G3050">
        <v>9.579167</v>
      </c>
      <c r="H3050">
        <v>6.7804349999999998</v>
      </c>
      <c r="I3050">
        <v>10.023958</v>
      </c>
      <c r="J3050">
        <v>11.239583</v>
      </c>
      <c r="K3050" t="s">
        <v>34</v>
      </c>
      <c r="L3050" t="s">
        <v>34</v>
      </c>
      <c r="M3050" t="s">
        <v>34</v>
      </c>
      <c r="N3050" t="s">
        <v>34</v>
      </c>
      <c r="O3050" t="s">
        <v>34</v>
      </c>
      <c r="P3050" t="s">
        <v>34</v>
      </c>
    </row>
    <row r="3051" spans="1:16" x14ac:dyDescent="0.3">
      <c r="A3051">
        <v>43226</v>
      </c>
      <c r="B3051">
        <v>2018</v>
      </c>
      <c r="C3051">
        <v>5</v>
      </c>
      <c r="D3051">
        <v>8</v>
      </c>
      <c r="E3051">
        <v>8.4552080000000007</v>
      </c>
      <c r="F3051">
        <v>10.145833</v>
      </c>
      <c r="G3051">
        <v>9.7270830000000004</v>
      </c>
      <c r="H3051">
        <v>6.5927709999999999</v>
      </c>
      <c r="I3051">
        <v>9.7281250000000004</v>
      </c>
      <c r="J3051">
        <v>12.152082999999999</v>
      </c>
      <c r="K3051" t="s">
        <v>34</v>
      </c>
      <c r="L3051" t="s">
        <v>34</v>
      </c>
      <c r="M3051" t="s">
        <v>34</v>
      </c>
      <c r="N3051" t="s">
        <v>34</v>
      </c>
      <c r="O3051" t="s">
        <v>34</v>
      </c>
      <c r="P3051" t="s">
        <v>34</v>
      </c>
    </row>
    <row r="3052" spans="1:16" x14ac:dyDescent="0.3">
      <c r="A3052">
        <v>43227</v>
      </c>
      <c r="B3052">
        <v>2018</v>
      </c>
      <c r="C3052">
        <v>5</v>
      </c>
      <c r="D3052">
        <v>9</v>
      </c>
      <c r="E3052">
        <v>8.4916669999999996</v>
      </c>
      <c r="F3052">
        <v>9.9822919999999993</v>
      </c>
      <c r="G3052">
        <v>9.9708330000000007</v>
      </c>
      <c r="H3052">
        <v>6.5835160000000004</v>
      </c>
      <c r="I3052">
        <v>9.7635419999999993</v>
      </c>
      <c r="J3052">
        <v>12.064583000000001</v>
      </c>
      <c r="K3052" t="s">
        <v>34</v>
      </c>
      <c r="L3052" t="s">
        <v>34</v>
      </c>
      <c r="M3052" t="s">
        <v>34</v>
      </c>
      <c r="N3052" t="s">
        <v>34</v>
      </c>
      <c r="O3052" t="s">
        <v>34</v>
      </c>
      <c r="P3052" t="s">
        <v>34</v>
      </c>
    </row>
    <row r="3053" spans="1:16" x14ac:dyDescent="0.3">
      <c r="A3053">
        <v>43228</v>
      </c>
      <c r="B3053">
        <v>2018</v>
      </c>
      <c r="C3053">
        <v>5</v>
      </c>
      <c r="D3053">
        <v>10</v>
      </c>
      <c r="E3053">
        <v>8.0572920000000003</v>
      </c>
      <c r="F3053">
        <v>10.051042000000001</v>
      </c>
      <c r="G3053">
        <v>9.1750000000000007</v>
      </c>
      <c r="H3053">
        <v>6.5270830000000002</v>
      </c>
      <c r="I3053">
        <v>9.4166670000000003</v>
      </c>
      <c r="J3053">
        <v>11.561458</v>
      </c>
      <c r="K3053" t="s">
        <v>34</v>
      </c>
      <c r="L3053" t="s">
        <v>34</v>
      </c>
      <c r="M3053" t="s">
        <v>34</v>
      </c>
      <c r="N3053" t="s">
        <v>34</v>
      </c>
      <c r="O3053" t="s">
        <v>34</v>
      </c>
      <c r="P3053" t="s">
        <v>34</v>
      </c>
    </row>
    <row r="3054" spans="1:16" x14ac:dyDescent="0.3">
      <c r="A3054">
        <v>43229</v>
      </c>
      <c r="B3054">
        <v>2018</v>
      </c>
      <c r="C3054">
        <v>5</v>
      </c>
      <c r="D3054">
        <v>11</v>
      </c>
      <c r="E3054">
        <v>7.35</v>
      </c>
      <c r="F3054">
        <v>9.5906249999999993</v>
      </c>
      <c r="G3054">
        <v>8.3041669999999996</v>
      </c>
      <c r="H3054">
        <v>6.5052079999999997</v>
      </c>
      <c r="I3054">
        <v>8.8729169999999993</v>
      </c>
      <c r="J3054">
        <v>10.522917</v>
      </c>
      <c r="K3054" t="s">
        <v>34</v>
      </c>
      <c r="L3054" t="s">
        <v>34</v>
      </c>
      <c r="M3054" t="s">
        <v>34</v>
      </c>
      <c r="N3054" t="s">
        <v>34</v>
      </c>
      <c r="O3054" t="s">
        <v>34</v>
      </c>
      <c r="P3054" t="s">
        <v>34</v>
      </c>
    </row>
    <row r="3055" spans="1:16" x14ac:dyDescent="0.3">
      <c r="A3055">
        <v>43230</v>
      </c>
      <c r="B3055">
        <v>2018</v>
      </c>
      <c r="C3055">
        <v>5</v>
      </c>
      <c r="D3055">
        <v>12</v>
      </c>
      <c r="E3055">
        <v>8.2062500000000007</v>
      </c>
      <c r="F3055">
        <v>9.4312500000000004</v>
      </c>
      <c r="G3055">
        <v>8.7572919999999996</v>
      </c>
      <c r="H3055">
        <v>6.626042</v>
      </c>
      <c r="I3055">
        <v>9.6895830000000007</v>
      </c>
      <c r="J3055">
        <v>11.011457999999999</v>
      </c>
      <c r="K3055" t="s">
        <v>34</v>
      </c>
      <c r="L3055" t="s">
        <v>34</v>
      </c>
      <c r="M3055" t="s">
        <v>34</v>
      </c>
      <c r="N3055" t="s">
        <v>34</v>
      </c>
      <c r="O3055" t="s">
        <v>34</v>
      </c>
      <c r="P3055" t="s">
        <v>34</v>
      </c>
    </row>
    <row r="3056" spans="1:16" x14ac:dyDescent="0.3">
      <c r="A3056">
        <v>43231</v>
      </c>
      <c r="B3056">
        <v>2018</v>
      </c>
      <c r="C3056">
        <v>5</v>
      </c>
      <c r="D3056">
        <v>13</v>
      </c>
      <c r="E3056">
        <v>8.873958</v>
      </c>
      <c r="F3056">
        <v>10.141667</v>
      </c>
      <c r="G3056">
        <v>10.108696</v>
      </c>
      <c r="H3056">
        <v>6.6687500000000002</v>
      </c>
      <c r="I3056">
        <v>10.3125</v>
      </c>
      <c r="J3056">
        <v>12.547917</v>
      </c>
      <c r="K3056" t="s">
        <v>34</v>
      </c>
      <c r="L3056" t="s">
        <v>34</v>
      </c>
      <c r="M3056" t="s">
        <v>34</v>
      </c>
      <c r="N3056" t="s">
        <v>34</v>
      </c>
      <c r="O3056" t="s">
        <v>34</v>
      </c>
      <c r="P3056" t="s">
        <v>34</v>
      </c>
    </row>
    <row r="3057" spans="1:16" x14ac:dyDescent="0.3">
      <c r="A3057">
        <v>43232</v>
      </c>
      <c r="B3057">
        <v>2018</v>
      </c>
      <c r="C3057">
        <v>5</v>
      </c>
      <c r="D3057">
        <v>14</v>
      </c>
      <c r="E3057">
        <v>9.4447919999999996</v>
      </c>
      <c r="F3057">
        <v>10.417707999999999</v>
      </c>
      <c r="G3057">
        <v>10.978125</v>
      </c>
      <c r="H3057">
        <v>6.6520000000000001</v>
      </c>
      <c r="I3057">
        <v>10.548958000000001</v>
      </c>
      <c r="J3057">
        <v>13.039583</v>
      </c>
      <c r="K3057" t="s">
        <v>34</v>
      </c>
      <c r="L3057" t="s">
        <v>34</v>
      </c>
      <c r="M3057" t="s">
        <v>34</v>
      </c>
      <c r="N3057" t="s">
        <v>34</v>
      </c>
      <c r="O3057" t="s">
        <v>34</v>
      </c>
      <c r="P3057" t="s">
        <v>34</v>
      </c>
    </row>
    <row r="3058" spans="1:16" x14ac:dyDescent="0.3">
      <c r="A3058">
        <v>43233</v>
      </c>
      <c r="B3058">
        <v>2018</v>
      </c>
      <c r="C3058">
        <v>5</v>
      </c>
      <c r="D3058">
        <v>15</v>
      </c>
      <c r="E3058">
        <v>9.577083</v>
      </c>
      <c r="F3058">
        <v>10.152082999999999</v>
      </c>
      <c r="G3058">
        <v>11.465624999999999</v>
      </c>
      <c r="H3058">
        <v>6.6031250000000004</v>
      </c>
      <c r="I3058">
        <v>10.391667</v>
      </c>
      <c r="J3058">
        <v>12.755208</v>
      </c>
      <c r="K3058" t="s">
        <v>34</v>
      </c>
      <c r="L3058" t="s">
        <v>34</v>
      </c>
      <c r="M3058" t="s">
        <v>34</v>
      </c>
      <c r="N3058" t="s">
        <v>34</v>
      </c>
      <c r="O3058" t="s">
        <v>34</v>
      </c>
      <c r="P3058" t="s">
        <v>34</v>
      </c>
    </row>
    <row r="3059" spans="1:16" x14ac:dyDescent="0.3">
      <c r="A3059">
        <v>43234</v>
      </c>
      <c r="B3059">
        <v>2018</v>
      </c>
      <c r="C3059">
        <v>5</v>
      </c>
      <c r="D3059">
        <v>16</v>
      </c>
      <c r="E3059">
        <v>9.0218749999999996</v>
      </c>
      <c r="F3059">
        <v>10.151042</v>
      </c>
      <c r="G3059">
        <v>10.688542</v>
      </c>
      <c r="H3059">
        <v>6.5958759999999996</v>
      </c>
      <c r="I3059">
        <v>9.5968750000000007</v>
      </c>
      <c r="J3059">
        <v>12.157292</v>
      </c>
      <c r="K3059" t="s">
        <v>34</v>
      </c>
      <c r="L3059" t="s">
        <v>34</v>
      </c>
      <c r="M3059" t="s">
        <v>34</v>
      </c>
      <c r="N3059" t="s">
        <v>34</v>
      </c>
      <c r="O3059" t="s">
        <v>34</v>
      </c>
      <c r="P3059" t="s">
        <v>34</v>
      </c>
    </row>
    <row r="3060" spans="1:16" x14ac:dyDescent="0.3">
      <c r="A3060">
        <v>43235</v>
      </c>
      <c r="B3060">
        <v>2018</v>
      </c>
      <c r="C3060">
        <v>5</v>
      </c>
      <c r="D3060">
        <v>17</v>
      </c>
      <c r="E3060">
        <v>9.545833</v>
      </c>
      <c r="F3060">
        <v>9.4739579999999997</v>
      </c>
      <c r="G3060">
        <v>11.06875</v>
      </c>
      <c r="H3060">
        <v>6.6437499999999998</v>
      </c>
      <c r="I3060">
        <v>10.186458</v>
      </c>
      <c r="J3060">
        <v>11.613542000000001</v>
      </c>
      <c r="K3060" t="s">
        <v>34</v>
      </c>
      <c r="L3060" t="s">
        <v>34</v>
      </c>
      <c r="M3060" t="s">
        <v>34</v>
      </c>
      <c r="N3060" t="s">
        <v>34</v>
      </c>
      <c r="O3060" t="s">
        <v>34</v>
      </c>
      <c r="P3060" t="s">
        <v>34</v>
      </c>
    </row>
    <row r="3061" spans="1:16" x14ac:dyDescent="0.3">
      <c r="A3061">
        <v>43236</v>
      </c>
      <c r="B3061">
        <v>2018</v>
      </c>
      <c r="C3061">
        <v>5</v>
      </c>
      <c r="D3061">
        <v>18</v>
      </c>
      <c r="E3061">
        <v>9.5895829999999993</v>
      </c>
      <c r="F3061">
        <v>9.6812500000000004</v>
      </c>
      <c r="G3061">
        <v>11.257292</v>
      </c>
      <c r="H3061">
        <v>6.6479169999999996</v>
      </c>
      <c r="I3061">
        <v>10.361458000000001</v>
      </c>
      <c r="J3061">
        <v>12.339582999999999</v>
      </c>
      <c r="K3061" t="s">
        <v>34</v>
      </c>
      <c r="L3061" t="s">
        <v>34</v>
      </c>
      <c r="M3061" t="s">
        <v>34</v>
      </c>
      <c r="N3061" t="s">
        <v>34</v>
      </c>
      <c r="O3061" t="s">
        <v>34</v>
      </c>
      <c r="P3061" t="s">
        <v>34</v>
      </c>
    </row>
    <row r="3062" spans="1:16" x14ac:dyDescent="0.3">
      <c r="A3062">
        <v>43237</v>
      </c>
      <c r="B3062">
        <v>2018</v>
      </c>
      <c r="C3062">
        <v>5</v>
      </c>
      <c r="D3062">
        <v>19</v>
      </c>
      <c r="E3062">
        <v>9.5187500000000007</v>
      </c>
      <c r="F3062">
        <v>9.7947919999999993</v>
      </c>
      <c r="G3062">
        <v>11.275</v>
      </c>
      <c r="H3062">
        <v>6.660215</v>
      </c>
      <c r="I3062">
        <v>10.328125</v>
      </c>
      <c r="J3062">
        <v>12.096875000000001</v>
      </c>
      <c r="K3062" t="s">
        <v>34</v>
      </c>
      <c r="L3062" t="s">
        <v>34</v>
      </c>
      <c r="M3062" t="s">
        <v>34</v>
      </c>
      <c r="N3062" t="s">
        <v>34</v>
      </c>
      <c r="O3062" t="s">
        <v>34</v>
      </c>
      <c r="P3062" t="s">
        <v>34</v>
      </c>
    </row>
    <row r="3063" spans="1:16" x14ac:dyDescent="0.3">
      <c r="A3063">
        <v>43238</v>
      </c>
      <c r="B3063">
        <v>2018</v>
      </c>
      <c r="C3063">
        <v>5</v>
      </c>
      <c r="D3063">
        <v>20</v>
      </c>
      <c r="E3063">
        <v>9.6833329999999993</v>
      </c>
      <c r="F3063">
        <v>10.072917</v>
      </c>
      <c r="G3063">
        <v>11.339582999999999</v>
      </c>
      <c r="H3063">
        <v>6.7083329999999997</v>
      </c>
      <c r="I3063">
        <v>10.247916999999999</v>
      </c>
      <c r="J3063">
        <v>12.359375</v>
      </c>
      <c r="K3063" t="s">
        <v>34</v>
      </c>
      <c r="L3063" t="s">
        <v>34</v>
      </c>
      <c r="M3063" t="s">
        <v>34</v>
      </c>
      <c r="N3063" t="s">
        <v>34</v>
      </c>
      <c r="O3063" t="s">
        <v>34</v>
      </c>
      <c r="P3063" t="s">
        <v>34</v>
      </c>
    </row>
    <row r="3064" spans="1:16" x14ac:dyDescent="0.3">
      <c r="A3064">
        <v>43239</v>
      </c>
      <c r="B3064">
        <v>2018</v>
      </c>
      <c r="C3064">
        <v>5</v>
      </c>
      <c r="D3064">
        <v>21</v>
      </c>
      <c r="E3064">
        <v>9.7937499999999993</v>
      </c>
      <c r="F3064">
        <v>10.338542</v>
      </c>
      <c r="G3064">
        <v>11.158333000000001</v>
      </c>
      <c r="H3064">
        <v>6.7366669999999997</v>
      </c>
      <c r="I3064">
        <v>10.574999999999999</v>
      </c>
      <c r="J3064">
        <v>12.444792</v>
      </c>
      <c r="K3064" t="s">
        <v>34</v>
      </c>
      <c r="L3064" t="s">
        <v>34</v>
      </c>
      <c r="M3064" t="s">
        <v>34</v>
      </c>
      <c r="N3064" t="s">
        <v>34</v>
      </c>
      <c r="O3064" t="s">
        <v>34</v>
      </c>
      <c r="P3064" t="s">
        <v>34</v>
      </c>
    </row>
    <row r="3065" spans="1:16" x14ac:dyDescent="0.3">
      <c r="A3065">
        <v>43240</v>
      </c>
      <c r="B3065">
        <v>2018</v>
      </c>
      <c r="C3065">
        <v>5</v>
      </c>
      <c r="D3065">
        <v>22</v>
      </c>
      <c r="E3065">
        <v>10.1875</v>
      </c>
      <c r="F3065">
        <v>10.456250000000001</v>
      </c>
      <c r="G3065">
        <v>11.909375000000001</v>
      </c>
      <c r="H3065">
        <v>6.7562499999999996</v>
      </c>
      <c r="I3065">
        <v>10.886457999999999</v>
      </c>
      <c r="J3065">
        <v>13.169791999999999</v>
      </c>
      <c r="K3065" t="s">
        <v>34</v>
      </c>
      <c r="L3065" t="s">
        <v>34</v>
      </c>
      <c r="M3065" t="s">
        <v>34</v>
      </c>
      <c r="N3065" t="s">
        <v>34</v>
      </c>
      <c r="O3065" t="s">
        <v>34</v>
      </c>
      <c r="P3065" t="s">
        <v>34</v>
      </c>
    </row>
    <row r="3066" spans="1:16" x14ac:dyDescent="0.3">
      <c r="A3066">
        <v>43241</v>
      </c>
      <c r="B3066">
        <v>2018</v>
      </c>
      <c r="C3066">
        <v>5</v>
      </c>
      <c r="D3066">
        <v>23</v>
      </c>
      <c r="E3066">
        <v>10.577083</v>
      </c>
      <c r="F3066">
        <v>10.539583</v>
      </c>
      <c r="G3066">
        <v>12.877083000000001</v>
      </c>
      <c r="H3066">
        <v>6.7854169999999998</v>
      </c>
      <c r="I3066">
        <v>10.964582999999999</v>
      </c>
      <c r="J3066">
        <v>13.147917</v>
      </c>
      <c r="K3066" t="s">
        <v>34</v>
      </c>
      <c r="L3066" t="s">
        <v>34</v>
      </c>
      <c r="M3066" t="s">
        <v>34</v>
      </c>
      <c r="N3066" t="s">
        <v>34</v>
      </c>
      <c r="O3066" t="s">
        <v>34</v>
      </c>
      <c r="P3066" t="s">
        <v>34</v>
      </c>
    </row>
    <row r="3067" spans="1:16" x14ac:dyDescent="0.3">
      <c r="A3067">
        <v>43242</v>
      </c>
      <c r="B3067">
        <v>2018</v>
      </c>
      <c r="C3067">
        <v>5</v>
      </c>
      <c r="D3067">
        <v>24</v>
      </c>
      <c r="E3067">
        <v>10.425000000000001</v>
      </c>
      <c r="F3067">
        <v>10.128125000000001</v>
      </c>
      <c r="G3067">
        <v>13.280208</v>
      </c>
      <c r="H3067">
        <v>6.7989579999999998</v>
      </c>
      <c r="I3067">
        <v>10.964582999999999</v>
      </c>
      <c r="J3067">
        <v>13.296875</v>
      </c>
      <c r="K3067" t="s">
        <v>34</v>
      </c>
      <c r="L3067" t="s">
        <v>34</v>
      </c>
      <c r="M3067" t="s">
        <v>34</v>
      </c>
      <c r="N3067" t="s">
        <v>34</v>
      </c>
      <c r="O3067" t="s">
        <v>34</v>
      </c>
      <c r="P3067" t="s">
        <v>34</v>
      </c>
    </row>
    <row r="3068" spans="1:16" x14ac:dyDescent="0.3">
      <c r="A3068">
        <v>43243</v>
      </c>
      <c r="B3068">
        <v>2018</v>
      </c>
      <c r="C3068">
        <v>5</v>
      </c>
      <c r="D3068">
        <v>25</v>
      </c>
      <c r="E3068">
        <v>9.6697919999999993</v>
      </c>
      <c r="F3068">
        <v>10.719792</v>
      </c>
      <c r="G3068">
        <v>12.442708</v>
      </c>
      <c r="H3068">
        <v>6.7760420000000003</v>
      </c>
      <c r="I3068">
        <v>10.338542</v>
      </c>
      <c r="J3068">
        <v>12.063542</v>
      </c>
      <c r="K3068" t="s">
        <v>34</v>
      </c>
      <c r="L3068" t="s">
        <v>34</v>
      </c>
      <c r="M3068" t="s">
        <v>34</v>
      </c>
      <c r="N3068" t="s">
        <v>34</v>
      </c>
      <c r="O3068" t="s">
        <v>34</v>
      </c>
      <c r="P3068" t="s">
        <v>34</v>
      </c>
    </row>
    <row r="3069" spans="1:16" x14ac:dyDescent="0.3">
      <c r="A3069">
        <v>43244</v>
      </c>
      <c r="B3069">
        <v>2018</v>
      </c>
      <c r="C3069">
        <v>5</v>
      </c>
      <c r="D3069">
        <v>26</v>
      </c>
      <c r="E3069">
        <v>9.2468749999999993</v>
      </c>
      <c r="F3069">
        <v>9.9010420000000003</v>
      </c>
      <c r="G3069">
        <v>11.094792</v>
      </c>
      <c r="H3069">
        <v>6.796875</v>
      </c>
      <c r="I3069">
        <v>9.9479170000000003</v>
      </c>
      <c r="J3069">
        <v>11.360417</v>
      </c>
      <c r="K3069" t="s">
        <v>34</v>
      </c>
      <c r="L3069" t="s">
        <v>34</v>
      </c>
      <c r="M3069" t="s">
        <v>34</v>
      </c>
      <c r="N3069" t="s">
        <v>34</v>
      </c>
      <c r="O3069" t="s">
        <v>34</v>
      </c>
      <c r="P3069" t="s">
        <v>34</v>
      </c>
    </row>
    <row r="3070" spans="1:16" x14ac:dyDescent="0.3">
      <c r="A3070">
        <v>43245</v>
      </c>
      <c r="B3070">
        <v>2018</v>
      </c>
      <c r="C3070">
        <v>5</v>
      </c>
      <c r="D3070">
        <v>27</v>
      </c>
      <c r="E3070">
        <v>9.40625</v>
      </c>
      <c r="F3070">
        <v>9.7468749999999993</v>
      </c>
      <c r="G3070">
        <v>11.114583</v>
      </c>
      <c r="H3070">
        <v>6.8062500000000004</v>
      </c>
      <c r="I3070">
        <v>10.196875</v>
      </c>
      <c r="J3070">
        <v>11.7125</v>
      </c>
      <c r="K3070" t="s">
        <v>34</v>
      </c>
      <c r="L3070" t="s">
        <v>34</v>
      </c>
      <c r="M3070" t="s">
        <v>34</v>
      </c>
      <c r="N3070" t="s">
        <v>34</v>
      </c>
      <c r="O3070" t="s">
        <v>34</v>
      </c>
      <c r="P3070" t="s">
        <v>34</v>
      </c>
    </row>
    <row r="3071" spans="1:16" x14ac:dyDescent="0.3">
      <c r="A3071">
        <v>43246</v>
      </c>
      <c r="B3071">
        <v>2018</v>
      </c>
      <c r="C3071">
        <v>5</v>
      </c>
      <c r="D3071">
        <v>28</v>
      </c>
      <c r="E3071">
        <v>10.240216999999999</v>
      </c>
      <c r="F3071">
        <v>9.5906249999999993</v>
      </c>
      <c r="G3071">
        <v>12.24375</v>
      </c>
      <c r="H3071">
        <v>6.8614579999999998</v>
      </c>
      <c r="I3071">
        <v>10.517708000000001</v>
      </c>
      <c r="J3071">
        <v>12.716666999999999</v>
      </c>
      <c r="K3071" t="s">
        <v>34</v>
      </c>
      <c r="L3071" t="s">
        <v>34</v>
      </c>
      <c r="M3071" t="s">
        <v>34</v>
      </c>
      <c r="N3071" t="s">
        <v>34</v>
      </c>
      <c r="O3071" t="s">
        <v>34</v>
      </c>
      <c r="P3071" t="s">
        <v>34</v>
      </c>
    </row>
    <row r="3072" spans="1:16" x14ac:dyDescent="0.3">
      <c r="A3072">
        <v>43247</v>
      </c>
      <c r="B3072">
        <v>2018</v>
      </c>
      <c r="C3072">
        <v>5</v>
      </c>
      <c r="D3072">
        <v>29</v>
      </c>
      <c r="E3072">
        <v>9.8979169999999996</v>
      </c>
      <c r="F3072">
        <v>9.3458330000000007</v>
      </c>
      <c r="G3072">
        <v>11.807292</v>
      </c>
      <c r="H3072">
        <v>6.859375</v>
      </c>
      <c r="I3072">
        <v>9.8822919999999996</v>
      </c>
      <c r="J3072">
        <v>12.034375000000001</v>
      </c>
      <c r="K3072" t="s">
        <v>34</v>
      </c>
      <c r="L3072" t="s">
        <v>34</v>
      </c>
      <c r="M3072" t="s">
        <v>34</v>
      </c>
      <c r="N3072" t="s">
        <v>34</v>
      </c>
      <c r="O3072" t="s">
        <v>34</v>
      </c>
      <c r="P3072" t="s">
        <v>34</v>
      </c>
    </row>
    <row r="3073" spans="1:16" x14ac:dyDescent="0.3">
      <c r="A3073">
        <v>43248</v>
      </c>
      <c r="B3073">
        <v>2018</v>
      </c>
      <c r="C3073">
        <v>5</v>
      </c>
      <c r="D3073">
        <v>30</v>
      </c>
      <c r="E3073">
        <v>8.9739579999999997</v>
      </c>
      <c r="F3073">
        <v>9.2916670000000003</v>
      </c>
      <c r="G3073">
        <v>10.463542</v>
      </c>
      <c r="H3073">
        <v>6.8812499999999996</v>
      </c>
      <c r="I3073">
        <v>9.5906249999999993</v>
      </c>
      <c r="J3073">
        <v>11.215624999999999</v>
      </c>
      <c r="K3073" t="s">
        <v>34</v>
      </c>
      <c r="L3073" t="s">
        <v>34</v>
      </c>
      <c r="M3073" t="s">
        <v>34</v>
      </c>
      <c r="N3073" t="s">
        <v>34</v>
      </c>
      <c r="O3073" t="s">
        <v>34</v>
      </c>
      <c r="P3073" t="s">
        <v>34</v>
      </c>
    </row>
    <row r="3074" spans="1:16" x14ac:dyDescent="0.3">
      <c r="A3074">
        <v>43249</v>
      </c>
      <c r="B3074">
        <v>2018</v>
      </c>
      <c r="C3074">
        <v>5</v>
      </c>
      <c r="D3074">
        <v>31</v>
      </c>
      <c r="E3074">
        <v>8.717708</v>
      </c>
      <c r="F3074">
        <v>9.594792</v>
      </c>
      <c r="G3074">
        <v>10.331250000000001</v>
      </c>
      <c r="H3074">
        <v>6.905208</v>
      </c>
      <c r="I3074">
        <v>9.264583</v>
      </c>
      <c r="J3074">
        <v>10.867708</v>
      </c>
      <c r="K3074" t="s">
        <v>34</v>
      </c>
      <c r="L3074" t="s">
        <v>34</v>
      </c>
      <c r="M3074" t="s">
        <v>34</v>
      </c>
      <c r="N3074" t="s">
        <v>34</v>
      </c>
      <c r="O3074" t="s">
        <v>34</v>
      </c>
      <c r="P3074" t="s">
        <v>34</v>
      </c>
    </row>
    <row r="3075" spans="1:16" x14ac:dyDescent="0.3">
      <c r="A3075">
        <v>43250</v>
      </c>
      <c r="B3075">
        <v>2018</v>
      </c>
      <c r="C3075">
        <v>6</v>
      </c>
      <c r="D3075">
        <v>1</v>
      </c>
      <c r="E3075">
        <v>9.327083</v>
      </c>
      <c r="F3075">
        <v>8.6958330000000004</v>
      </c>
      <c r="G3075">
        <v>10.729167</v>
      </c>
      <c r="H3075">
        <v>6.9354170000000002</v>
      </c>
      <c r="I3075">
        <v>9.8093749999999993</v>
      </c>
      <c r="J3075">
        <v>11.311458</v>
      </c>
      <c r="K3075" t="s">
        <v>34</v>
      </c>
      <c r="L3075" t="s">
        <v>34</v>
      </c>
      <c r="M3075" t="s">
        <v>34</v>
      </c>
      <c r="N3075" t="s">
        <v>34</v>
      </c>
      <c r="O3075" t="s">
        <v>34</v>
      </c>
      <c r="P3075" t="s">
        <v>34</v>
      </c>
    </row>
    <row r="3076" spans="1:16" x14ac:dyDescent="0.3">
      <c r="A3076">
        <v>43251</v>
      </c>
      <c r="B3076">
        <v>2018</v>
      </c>
      <c r="C3076">
        <v>6</v>
      </c>
      <c r="D3076">
        <v>2</v>
      </c>
      <c r="E3076">
        <v>9.8041669999999996</v>
      </c>
      <c r="F3076">
        <v>9.1895830000000007</v>
      </c>
      <c r="G3076">
        <v>11.611458000000001</v>
      </c>
      <c r="H3076">
        <v>6.9690719999999997</v>
      </c>
      <c r="I3076">
        <v>10.098958</v>
      </c>
      <c r="J3076">
        <v>12.147917</v>
      </c>
      <c r="K3076" t="s">
        <v>34</v>
      </c>
      <c r="L3076" t="s">
        <v>34</v>
      </c>
      <c r="M3076" t="s">
        <v>34</v>
      </c>
      <c r="N3076" t="s">
        <v>34</v>
      </c>
      <c r="O3076" t="s">
        <v>34</v>
      </c>
      <c r="P3076" t="s">
        <v>34</v>
      </c>
    </row>
    <row r="3077" spans="1:16" x14ac:dyDescent="0.3">
      <c r="A3077">
        <v>43252</v>
      </c>
      <c r="B3077">
        <v>2018</v>
      </c>
      <c r="C3077">
        <v>6</v>
      </c>
      <c r="D3077">
        <v>3</v>
      </c>
      <c r="E3077">
        <v>10.15</v>
      </c>
      <c r="F3077">
        <v>8.9635420000000003</v>
      </c>
      <c r="G3077">
        <v>12.246874999999999</v>
      </c>
      <c r="H3077">
        <v>7.0177079999999998</v>
      </c>
      <c r="I3077">
        <v>10.065625000000001</v>
      </c>
      <c r="J3077">
        <v>12.259375</v>
      </c>
      <c r="K3077" t="s">
        <v>34</v>
      </c>
      <c r="L3077" t="s">
        <v>34</v>
      </c>
      <c r="M3077" t="s">
        <v>34</v>
      </c>
      <c r="N3077" t="s">
        <v>34</v>
      </c>
      <c r="O3077" t="s">
        <v>34</v>
      </c>
      <c r="P3077" t="s">
        <v>34</v>
      </c>
    </row>
    <row r="3078" spans="1:16" x14ac:dyDescent="0.3">
      <c r="A3078">
        <v>43253</v>
      </c>
      <c r="B3078">
        <v>2018</v>
      </c>
      <c r="C3078">
        <v>6</v>
      </c>
      <c r="D3078">
        <v>4</v>
      </c>
      <c r="E3078">
        <v>9.8576090000000001</v>
      </c>
      <c r="F3078">
        <v>8.6854169999999993</v>
      </c>
      <c r="G3078">
        <v>11.930208</v>
      </c>
      <c r="H3078">
        <v>7.0364579999999997</v>
      </c>
      <c r="I3078">
        <v>9.9281249999999996</v>
      </c>
      <c r="J3078">
        <v>12.147917</v>
      </c>
      <c r="K3078" t="s">
        <v>34</v>
      </c>
      <c r="L3078" t="s">
        <v>34</v>
      </c>
      <c r="M3078" t="s">
        <v>34</v>
      </c>
      <c r="N3078" t="s">
        <v>34</v>
      </c>
      <c r="O3078" t="s">
        <v>34</v>
      </c>
      <c r="P3078" t="s">
        <v>34</v>
      </c>
    </row>
    <row r="3079" spans="1:16" x14ac:dyDescent="0.3">
      <c r="A3079">
        <v>43254</v>
      </c>
      <c r="B3079">
        <v>2018</v>
      </c>
      <c r="C3079">
        <v>6</v>
      </c>
      <c r="D3079">
        <v>5</v>
      </c>
      <c r="E3079">
        <v>9.5104170000000003</v>
      </c>
      <c r="F3079">
        <v>8.8531250000000004</v>
      </c>
      <c r="G3079">
        <v>11.356249999999999</v>
      </c>
      <c r="H3079">
        <v>7.046875</v>
      </c>
      <c r="I3079">
        <v>9.6979170000000003</v>
      </c>
      <c r="J3079">
        <v>11.737895</v>
      </c>
      <c r="K3079" t="s">
        <v>34</v>
      </c>
      <c r="L3079" t="s">
        <v>34</v>
      </c>
      <c r="M3079" t="s">
        <v>34</v>
      </c>
      <c r="N3079" t="s">
        <v>34</v>
      </c>
      <c r="O3079" t="s">
        <v>34</v>
      </c>
      <c r="P3079" t="s">
        <v>34</v>
      </c>
    </row>
    <row r="3080" spans="1:16" x14ac:dyDescent="0.3">
      <c r="A3080">
        <v>43255</v>
      </c>
      <c r="B3080">
        <v>2018</v>
      </c>
      <c r="C3080">
        <v>6</v>
      </c>
      <c r="D3080">
        <v>6</v>
      </c>
      <c r="E3080">
        <v>9.8728259999999999</v>
      </c>
      <c r="F3080">
        <v>9.0343750000000007</v>
      </c>
      <c r="G3080">
        <v>12.059374999999999</v>
      </c>
      <c r="H3080">
        <v>7.0916670000000002</v>
      </c>
      <c r="I3080">
        <v>9.9885420000000007</v>
      </c>
      <c r="J3080">
        <v>12.051042000000001</v>
      </c>
      <c r="K3080" t="s">
        <v>34</v>
      </c>
      <c r="L3080" t="s">
        <v>34</v>
      </c>
      <c r="M3080" t="s">
        <v>34</v>
      </c>
      <c r="N3080" t="s">
        <v>34</v>
      </c>
      <c r="O3080" t="s">
        <v>34</v>
      </c>
      <c r="P3080" t="s">
        <v>34</v>
      </c>
    </row>
    <row r="3081" spans="1:16" x14ac:dyDescent="0.3">
      <c r="A3081">
        <v>43256</v>
      </c>
      <c r="B3081">
        <v>2018</v>
      </c>
      <c r="C3081">
        <v>6</v>
      </c>
      <c r="D3081">
        <v>7</v>
      </c>
      <c r="E3081">
        <v>10.311957</v>
      </c>
      <c r="F3081">
        <v>8.8375000000000004</v>
      </c>
      <c r="G3081">
        <v>12.946875</v>
      </c>
      <c r="H3081">
        <v>7.140625</v>
      </c>
      <c r="I3081">
        <v>9.9114579999999997</v>
      </c>
      <c r="J3081">
        <v>12.079167</v>
      </c>
      <c r="K3081" t="s">
        <v>34</v>
      </c>
      <c r="L3081" t="s">
        <v>34</v>
      </c>
      <c r="M3081" t="s">
        <v>34</v>
      </c>
      <c r="N3081" t="s">
        <v>34</v>
      </c>
      <c r="O3081" t="s">
        <v>34</v>
      </c>
      <c r="P3081" t="s">
        <v>34</v>
      </c>
    </row>
    <row r="3082" spans="1:16" x14ac:dyDescent="0.3">
      <c r="A3082">
        <v>43257</v>
      </c>
      <c r="B3082">
        <v>2018</v>
      </c>
      <c r="C3082">
        <v>6</v>
      </c>
      <c r="D3082">
        <v>8</v>
      </c>
      <c r="E3082">
        <v>9.671875</v>
      </c>
      <c r="F3082">
        <v>8.9875000000000007</v>
      </c>
      <c r="G3082">
        <v>12.279166999999999</v>
      </c>
      <c r="H3082">
        <v>7.1697920000000002</v>
      </c>
      <c r="I3082">
        <v>9.8864579999999993</v>
      </c>
      <c r="J3082">
        <v>11.775</v>
      </c>
      <c r="K3082" t="s">
        <v>34</v>
      </c>
      <c r="L3082" t="s">
        <v>34</v>
      </c>
      <c r="M3082" t="s">
        <v>34</v>
      </c>
      <c r="N3082" t="s">
        <v>34</v>
      </c>
      <c r="O3082" t="s">
        <v>34</v>
      </c>
      <c r="P3082" t="s">
        <v>34</v>
      </c>
    </row>
    <row r="3083" spans="1:16" x14ac:dyDescent="0.3">
      <c r="A3083">
        <v>43258</v>
      </c>
      <c r="B3083">
        <v>2018</v>
      </c>
      <c r="C3083">
        <v>6</v>
      </c>
      <c r="D3083">
        <v>9</v>
      </c>
      <c r="E3083">
        <v>8.828125</v>
      </c>
      <c r="F3083">
        <v>9.3333329999999997</v>
      </c>
      <c r="G3083">
        <v>10.982291999999999</v>
      </c>
      <c r="H3083">
        <v>7.1833330000000002</v>
      </c>
      <c r="I3083">
        <v>9.376042</v>
      </c>
      <c r="J3083">
        <v>11.209375</v>
      </c>
      <c r="K3083" t="s">
        <v>34</v>
      </c>
      <c r="L3083" t="s">
        <v>34</v>
      </c>
      <c r="M3083" t="s">
        <v>34</v>
      </c>
      <c r="N3083" t="s">
        <v>34</v>
      </c>
      <c r="O3083" t="s">
        <v>34</v>
      </c>
      <c r="P3083" t="s">
        <v>34</v>
      </c>
    </row>
    <row r="3084" spans="1:16" x14ac:dyDescent="0.3">
      <c r="A3084">
        <v>43259</v>
      </c>
      <c r="B3084">
        <v>2018</v>
      </c>
      <c r="C3084">
        <v>6</v>
      </c>
      <c r="D3084">
        <v>10</v>
      </c>
      <c r="E3084">
        <v>8.2336960000000001</v>
      </c>
      <c r="F3084">
        <v>8.4291669999999996</v>
      </c>
      <c r="G3084">
        <v>9.375</v>
      </c>
      <c r="H3084">
        <v>7.1958330000000004</v>
      </c>
      <c r="I3084">
        <v>8.9760419999999996</v>
      </c>
      <c r="J3084">
        <v>10.483333</v>
      </c>
      <c r="K3084" t="s">
        <v>34</v>
      </c>
      <c r="L3084" t="s">
        <v>34</v>
      </c>
      <c r="M3084" t="s">
        <v>34</v>
      </c>
      <c r="N3084" t="s">
        <v>34</v>
      </c>
      <c r="O3084" t="s">
        <v>34</v>
      </c>
      <c r="P3084" t="s">
        <v>34</v>
      </c>
    </row>
    <row r="3085" spans="1:16" x14ac:dyDescent="0.3">
      <c r="A3085">
        <v>43260</v>
      </c>
      <c r="B3085">
        <v>2018</v>
      </c>
      <c r="C3085">
        <v>6</v>
      </c>
      <c r="D3085">
        <v>11</v>
      </c>
      <c r="E3085">
        <v>9.5333330000000007</v>
      </c>
      <c r="F3085">
        <v>8.4958329999999993</v>
      </c>
      <c r="G3085">
        <v>10.572917</v>
      </c>
      <c r="H3085">
        <v>7.2560750000000001</v>
      </c>
      <c r="I3085">
        <v>9.9156250000000004</v>
      </c>
      <c r="J3085">
        <v>11.388541999999999</v>
      </c>
      <c r="K3085" t="s">
        <v>34</v>
      </c>
      <c r="L3085" t="s">
        <v>34</v>
      </c>
      <c r="M3085" t="s">
        <v>34</v>
      </c>
      <c r="N3085" t="s">
        <v>34</v>
      </c>
      <c r="O3085" t="s">
        <v>34</v>
      </c>
      <c r="P3085" t="s">
        <v>34</v>
      </c>
    </row>
    <row r="3086" spans="1:16" x14ac:dyDescent="0.3">
      <c r="A3086">
        <v>43261</v>
      </c>
      <c r="B3086">
        <v>2018</v>
      </c>
      <c r="C3086">
        <v>6</v>
      </c>
      <c r="D3086">
        <v>12</v>
      </c>
      <c r="E3086">
        <v>9.875</v>
      </c>
      <c r="F3086">
        <v>9.0812500000000007</v>
      </c>
      <c r="G3086">
        <v>11.375</v>
      </c>
      <c r="H3086">
        <v>7.3168319999999998</v>
      </c>
      <c r="I3086">
        <v>10.627083000000001</v>
      </c>
      <c r="J3086">
        <v>12.754167000000001</v>
      </c>
      <c r="K3086" t="s">
        <v>34</v>
      </c>
      <c r="L3086" t="s">
        <v>34</v>
      </c>
      <c r="M3086" t="s">
        <v>34</v>
      </c>
      <c r="N3086" t="s">
        <v>34</v>
      </c>
      <c r="O3086" t="s">
        <v>34</v>
      </c>
      <c r="P3086" t="s">
        <v>34</v>
      </c>
    </row>
    <row r="3087" spans="1:16" x14ac:dyDescent="0.3">
      <c r="A3087">
        <v>43262</v>
      </c>
      <c r="B3087">
        <v>2018</v>
      </c>
      <c r="C3087">
        <v>6</v>
      </c>
      <c r="D3087">
        <v>13</v>
      </c>
      <c r="E3087">
        <v>9.7447920000000003</v>
      </c>
      <c r="F3087">
        <v>9.0666670000000007</v>
      </c>
      <c r="G3087">
        <v>11.753125000000001</v>
      </c>
      <c r="H3087">
        <v>7.3416670000000002</v>
      </c>
      <c r="I3087">
        <v>10.106249999999999</v>
      </c>
      <c r="J3087">
        <v>12.644792000000001</v>
      </c>
      <c r="K3087" t="s">
        <v>34</v>
      </c>
      <c r="L3087" t="s">
        <v>34</v>
      </c>
      <c r="M3087" t="s">
        <v>34</v>
      </c>
      <c r="N3087" t="s">
        <v>34</v>
      </c>
      <c r="O3087" t="s">
        <v>34</v>
      </c>
      <c r="P3087" t="s">
        <v>34</v>
      </c>
    </row>
    <row r="3088" spans="1:16" x14ac:dyDescent="0.3">
      <c r="A3088">
        <v>43263</v>
      </c>
      <c r="B3088">
        <v>2018</v>
      </c>
      <c r="C3088">
        <v>6</v>
      </c>
      <c r="D3088">
        <v>14</v>
      </c>
      <c r="E3088">
        <v>9.9499999999999993</v>
      </c>
      <c r="F3088">
        <v>9.4427079999999997</v>
      </c>
      <c r="G3088">
        <v>12.106249999999999</v>
      </c>
      <c r="H3088">
        <v>7.3968749999999996</v>
      </c>
      <c r="I3088">
        <v>10.508333</v>
      </c>
      <c r="J3088">
        <v>12.845833000000001</v>
      </c>
      <c r="K3088" t="s">
        <v>34</v>
      </c>
      <c r="L3088" t="s">
        <v>34</v>
      </c>
      <c r="M3088" t="s">
        <v>34</v>
      </c>
      <c r="N3088" t="s">
        <v>34</v>
      </c>
      <c r="O3088" t="s">
        <v>34</v>
      </c>
      <c r="P3088" t="s">
        <v>34</v>
      </c>
    </row>
    <row r="3089" spans="1:16" x14ac:dyDescent="0.3">
      <c r="A3089">
        <v>43264</v>
      </c>
      <c r="B3089">
        <v>2018</v>
      </c>
      <c r="C3089">
        <v>6</v>
      </c>
      <c r="D3089">
        <v>15</v>
      </c>
      <c r="E3089">
        <v>9.9760869999999997</v>
      </c>
      <c r="F3089">
        <v>10.408333000000001</v>
      </c>
      <c r="G3089">
        <v>12.066667000000001</v>
      </c>
      <c r="H3089">
        <v>7.407292</v>
      </c>
      <c r="I3089">
        <v>10.454167</v>
      </c>
      <c r="J3089">
        <v>12.55625</v>
      </c>
      <c r="K3089" t="s">
        <v>34</v>
      </c>
      <c r="L3089" t="s">
        <v>34</v>
      </c>
      <c r="M3089" t="s">
        <v>34</v>
      </c>
      <c r="N3089" t="s">
        <v>34</v>
      </c>
      <c r="O3089" t="s">
        <v>34</v>
      </c>
      <c r="P3089" t="s">
        <v>34</v>
      </c>
    </row>
    <row r="3090" spans="1:16" x14ac:dyDescent="0.3">
      <c r="A3090">
        <v>43265</v>
      </c>
      <c r="B3090">
        <v>2018</v>
      </c>
      <c r="C3090">
        <v>6</v>
      </c>
      <c r="D3090">
        <v>16</v>
      </c>
      <c r="E3090">
        <v>9.9489579999999993</v>
      </c>
      <c r="F3090">
        <v>10.389583</v>
      </c>
      <c r="G3090">
        <v>12.052083</v>
      </c>
      <c r="H3090">
        <v>7.4916669999999996</v>
      </c>
      <c r="I3090">
        <v>10.864583</v>
      </c>
      <c r="J3090">
        <v>12.977083</v>
      </c>
      <c r="K3090" t="s">
        <v>34</v>
      </c>
      <c r="L3090" t="s">
        <v>34</v>
      </c>
      <c r="M3090" t="s">
        <v>34</v>
      </c>
      <c r="N3090" t="s">
        <v>34</v>
      </c>
      <c r="O3090" t="s">
        <v>34</v>
      </c>
      <c r="P3090" t="s">
        <v>34</v>
      </c>
    </row>
    <row r="3091" spans="1:16" x14ac:dyDescent="0.3">
      <c r="A3091">
        <v>43266</v>
      </c>
      <c r="B3091">
        <v>2018</v>
      </c>
      <c r="C3091">
        <v>6</v>
      </c>
      <c r="D3091">
        <v>17</v>
      </c>
      <c r="E3091">
        <v>9.3072920000000003</v>
      </c>
      <c r="F3091">
        <v>11.294791999999999</v>
      </c>
      <c r="G3091">
        <v>11.665625</v>
      </c>
      <c r="H3091">
        <v>7.483333</v>
      </c>
      <c r="I3091">
        <v>10.397917</v>
      </c>
      <c r="J3091">
        <v>14.194792</v>
      </c>
      <c r="K3091" t="s">
        <v>34</v>
      </c>
      <c r="L3091" t="s">
        <v>34</v>
      </c>
      <c r="M3091" t="s">
        <v>34</v>
      </c>
      <c r="N3091" t="s">
        <v>34</v>
      </c>
      <c r="O3091" t="s">
        <v>34</v>
      </c>
      <c r="P3091" t="s">
        <v>34</v>
      </c>
    </row>
    <row r="3092" spans="1:16" x14ac:dyDescent="0.3">
      <c r="A3092">
        <v>43267</v>
      </c>
      <c r="B3092">
        <v>2018</v>
      </c>
      <c r="C3092">
        <v>6</v>
      </c>
      <c r="D3092">
        <v>18</v>
      </c>
      <c r="E3092">
        <v>9.8687500000000004</v>
      </c>
      <c r="F3092">
        <v>11.602083</v>
      </c>
      <c r="G3092">
        <v>12.446875</v>
      </c>
      <c r="H3092">
        <v>7.4927080000000004</v>
      </c>
      <c r="I3092">
        <v>10.659375000000001</v>
      </c>
      <c r="J3092">
        <v>13.707292000000001</v>
      </c>
      <c r="K3092" t="s">
        <v>34</v>
      </c>
      <c r="L3092" t="s">
        <v>34</v>
      </c>
      <c r="M3092" t="s">
        <v>34</v>
      </c>
      <c r="N3092" t="s">
        <v>34</v>
      </c>
      <c r="O3092" t="s">
        <v>34</v>
      </c>
      <c r="P3092" t="s">
        <v>34</v>
      </c>
    </row>
    <row r="3093" spans="1:16" x14ac:dyDescent="0.3">
      <c r="A3093">
        <v>43268</v>
      </c>
      <c r="B3093">
        <v>2018</v>
      </c>
      <c r="C3093">
        <v>6</v>
      </c>
      <c r="D3093">
        <v>19</v>
      </c>
      <c r="E3093">
        <v>10.582022</v>
      </c>
      <c r="F3093">
        <v>11.791667</v>
      </c>
      <c r="G3093">
        <v>13.417707999999999</v>
      </c>
      <c r="H3093">
        <v>7.5917529999999998</v>
      </c>
      <c r="I3093">
        <v>11.485417</v>
      </c>
      <c r="J3093">
        <v>14.382292</v>
      </c>
      <c r="K3093" t="s">
        <v>34</v>
      </c>
      <c r="L3093" t="s">
        <v>34</v>
      </c>
      <c r="M3093" t="s">
        <v>34</v>
      </c>
      <c r="N3093" t="s">
        <v>34</v>
      </c>
      <c r="O3093" t="s">
        <v>34</v>
      </c>
      <c r="P3093" t="s">
        <v>34</v>
      </c>
    </row>
    <row r="3094" spans="1:16" x14ac:dyDescent="0.3">
      <c r="A3094">
        <v>43269</v>
      </c>
      <c r="B3094">
        <v>2018</v>
      </c>
      <c r="C3094">
        <v>6</v>
      </c>
      <c r="D3094">
        <v>20</v>
      </c>
      <c r="E3094">
        <v>10.236841999999999</v>
      </c>
      <c r="F3094">
        <v>12.641667</v>
      </c>
      <c r="G3094">
        <v>14.236458000000001</v>
      </c>
      <c r="H3094">
        <v>7.6145829999999997</v>
      </c>
      <c r="I3094">
        <v>11.116667</v>
      </c>
      <c r="J3094">
        <v>15.38125</v>
      </c>
      <c r="K3094" t="s">
        <v>34</v>
      </c>
      <c r="L3094" t="s">
        <v>34</v>
      </c>
      <c r="M3094" t="s">
        <v>34</v>
      </c>
      <c r="N3094" t="s">
        <v>34</v>
      </c>
      <c r="O3094" t="s">
        <v>34</v>
      </c>
      <c r="P3094" t="s">
        <v>34</v>
      </c>
    </row>
    <row r="3095" spans="1:16" x14ac:dyDescent="0.3">
      <c r="A3095">
        <v>43270</v>
      </c>
      <c r="B3095">
        <v>2018</v>
      </c>
      <c r="C3095">
        <v>6</v>
      </c>
      <c r="D3095">
        <v>21</v>
      </c>
      <c r="E3095">
        <v>11.108333</v>
      </c>
      <c r="F3095">
        <v>11.694792</v>
      </c>
      <c r="G3095">
        <v>14.382292</v>
      </c>
      <c r="H3095">
        <v>7.6927079999999997</v>
      </c>
      <c r="I3095">
        <v>12.0625</v>
      </c>
      <c r="J3095">
        <v>14.617708</v>
      </c>
      <c r="K3095" t="s">
        <v>34</v>
      </c>
      <c r="L3095" t="s">
        <v>34</v>
      </c>
      <c r="M3095" t="s">
        <v>34</v>
      </c>
      <c r="N3095" t="s">
        <v>34</v>
      </c>
      <c r="O3095" t="s">
        <v>34</v>
      </c>
      <c r="P3095" t="s">
        <v>34</v>
      </c>
    </row>
    <row r="3096" spans="1:16" x14ac:dyDescent="0.3">
      <c r="A3096">
        <v>43271</v>
      </c>
      <c r="B3096">
        <v>2018</v>
      </c>
      <c r="C3096">
        <v>6</v>
      </c>
      <c r="D3096">
        <v>22</v>
      </c>
      <c r="E3096">
        <v>11.051042000000001</v>
      </c>
      <c r="F3096">
        <v>12.25</v>
      </c>
      <c r="G3096">
        <v>14.504167000000001</v>
      </c>
      <c r="H3096">
        <v>7.717708</v>
      </c>
      <c r="I3096">
        <v>11.904166999999999</v>
      </c>
      <c r="J3096">
        <v>15.022917</v>
      </c>
      <c r="K3096" t="s">
        <v>34</v>
      </c>
      <c r="L3096" t="s">
        <v>34</v>
      </c>
      <c r="M3096" t="s">
        <v>34</v>
      </c>
      <c r="N3096" t="s">
        <v>34</v>
      </c>
      <c r="O3096" t="s">
        <v>34</v>
      </c>
      <c r="P3096" t="s">
        <v>34</v>
      </c>
    </row>
    <row r="3097" spans="1:16" x14ac:dyDescent="0.3">
      <c r="A3097">
        <v>43272</v>
      </c>
      <c r="B3097">
        <v>2018</v>
      </c>
      <c r="C3097">
        <v>6</v>
      </c>
      <c r="D3097">
        <v>23</v>
      </c>
      <c r="E3097">
        <v>11.11087</v>
      </c>
      <c r="F3097">
        <v>12.7875</v>
      </c>
      <c r="G3097">
        <v>14.565625000000001</v>
      </c>
      <c r="H3097">
        <v>7.7895830000000004</v>
      </c>
      <c r="I3097">
        <v>12.05</v>
      </c>
      <c r="J3097">
        <v>15.413542</v>
      </c>
      <c r="K3097" t="s">
        <v>34</v>
      </c>
      <c r="L3097" t="s">
        <v>34</v>
      </c>
      <c r="M3097" t="s">
        <v>34</v>
      </c>
      <c r="N3097" t="s">
        <v>34</v>
      </c>
      <c r="O3097" t="s">
        <v>34</v>
      </c>
      <c r="P3097" t="s">
        <v>34</v>
      </c>
    </row>
    <row r="3098" spans="1:16" x14ac:dyDescent="0.3">
      <c r="A3098">
        <v>43273</v>
      </c>
      <c r="B3098">
        <v>2018</v>
      </c>
      <c r="C3098">
        <v>6</v>
      </c>
      <c r="D3098">
        <v>24</v>
      </c>
      <c r="E3098">
        <v>11.211458</v>
      </c>
      <c r="F3098">
        <v>13.372916999999999</v>
      </c>
      <c r="G3098">
        <v>14.856249999999999</v>
      </c>
      <c r="H3098">
        <v>7.8489579999999997</v>
      </c>
      <c r="I3098">
        <v>12.15</v>
      </c>
      <c r="J3098">
        <v>15.768750000000001</v>
      </c>
      <c r="K3098" t="s">
        <v>34</v>
      </c>
      <c r="L3098" t="s">
        <v>34</v>
      </c>
      <c r="M3098" t="s">
        <v>34</v>
      </c>
      <c r="N3098" t="s">
        <v>34</v>
      </c>
      <c r="O3098" t="s">
        <v>34</v>
      </c>
      <c r="P3098" t="s">
        <v>34</v>
      </c>
    </row>
    <row r="3099" spans="1:16" x14ac:dyDescent="0.3">
      <c r="A3099">
        <v>43274</v>
      </c>
      <c r="B3099">
        <v>2018</v>
      </c>
      <c r="C3099">
        <v>6</v>
      </c>
      <c r="D3099">
        <v>25</v>
      </c>
      <c r="E3099">
        <v>11.362500000000001</v>
      </c>
      <c r="F3099">
        <v>12.853125</v>
      </c>
      <c r="G3099">
        <v>15.348958</v>
      </c>
      <c r="H3099">
        <v>7.8791669999999998</v>
      </c>
      <c r="I3099">
        <v>12.320833</v>
      </c>
      <c r="J3099">
        <v>15.958333</v>
      </c>
      <c r="K3099" t="s">
        <v>34</v>
      </c>
      <c r="L3099" t="s">
        <v>34</v>
      </c>
      <c r="M3099" t="s">
        <v>34</v>
      </c>
      <c r="N3099" t="s">
        <v>34</v>
      </c>
      <c r="O3099" t="s">
        <v>34</v>
      </c>
      <c r="P3099" t="s">
        <v>34</v>
      </c>
    </row>
    <row r="3100" spans="1:16" x14ac:dyDescent="0.3">
      <c r="A3100">
        <v>43275</v>
      </c>
      <c r="B3100">
        <v>2018</v>
      </c>
      <c r="C3100">
        <v>6</v>
      </c>
      <c r="D3100">
        <v>26</v>
      </c>
      <c r="E3100">
        <v>10.880208</v>
      </c>
      <c r="F3100">
        <v>13.282292</v>
      </c>
      <c r="G3100">
        <v>14.38125</v>
      </c>
      <c r="H3100">
        <v>7.9083329999999998</v>
      </c>
      <c r="I3100">
        <v>12.722222</v>
      </c>
      <c r="J3100">
        <v>15.347917000000001</v>
      </c>
      <c r="K3100" t="s">
        <v>34</v>
      </c>
      <c r="L3100" t="s">
        <v>34</v>
      </c>
      <c r="M3100" t="s">
        <v>34</v>
      </c>
      <c r="N3100" t="s">
        <v>34</v>
      </c>
      <c r="O3100" t="s">
        <v>34</v>
      </c>
      <c r="P3100" t="s">
        <v>34</v>
      </c>
    </row>
    <row r="3101" spans="1:16" x14ac:dyDescent="0.3">
      <c r="A3101">
        <v>43276</v>
      </c>
      <c r="B3101">
        <v>2018</v>
      </c>
      <c r="C3101">
        <v>6</v>
      </c>
      <c r="D3101">
        <v>27</v>
      </c>
      <c r="E3101">
        <v>10.90625</v>
      </c>
      <c r="F3101">
        <v>13.351042</v>
      </c>
      <c r="G3101">
        <v>14.428125</v>
      </c>
      <c r="H3101">
        <v>7.9760419999999996</v>
      </c>
      <c r="I3101">
        <v>11.8375</v>
      </c>
      <c r="J3101">
        <v>15.084375</v>
      </c>
      <c r="K3101" t="s">
        <v>34</v>
      </c>
      <c r="L3101" t="s">
        <v>34</v>
      </c>
      <c r="M3101" t="s">
        <v>34</v>
      </c>
      <c r="N3101" t="s">
        <v>34</v>
      </c>
      <c r="O3101" t="s">
        <v>34</v>
      </c>
      <c r="P3101" t="s">
        <v>34</v>
      </c>
    </row>
    <row r="3102" spans="1:16" x14ac:dyDescent="0.3">
      <c r="A3102">
        <v>43277</v>
      </c>
      <c r="B3102">
        <v>2018</v>
      </c>
      <c r="C3102">
        <v>6</v>
      </c>
      <c r="D3102">
        <v>28</v>
      </c>
      <c r="E3102">
        <v>10.836458</v>
      </c>
      <c r="F3102">
        <v>13.292707999999999</v>
      </c>
      <c r="G3102">
        <v>14.402082999999999</v>
      </c>
      <c r="H3102">
        <v>8.032292</v>
      </c>
      <c r="I3102">
        <v>11.871874999999999</v>
      </c>
      <c r="J3102">
        <v>15.113542000000001</v>
      </c>
      <c r="K3102" t="s">
        <v>34</v>
      </c>
      <c r="L3102" t="s">
        <v>34</v>
      </c>
      <c r="M3102" t="s">
        <v>34</v>
      </c>
      <c r="N3102" t="s">
        <v>34</v>
      </c>
      <c r="O3102" t="s">
        <v>34</v>
      </c>
      <c r="P3102" t="s">
        <v>34</v>
      </c>
    </row>
    <row r="3103" spans="1:16" x14ac:dyDescent="0.3">
      <c r="A3103">
        <v>43278</v>
      </c>
      <c r="B3103">
        <v>2018</v>
      </c>
      <c r="C3103">
        <v>6</v>
      </c>
      <c r="D3103">
        <v>29</v>
      </c>
      <c r="E3103">
        <v>10.691304000000001</v>
      </c>
      <c r="F3103">
        <v>13.7875</v>
      </c>
      <c r="G3103">
        <v>13.946875</v>
      </c>
      <c r="H3103">
        <v>8.0969069999999999</v>
      </c>
      <c r="I3103">
        <v>11.848958</v>
      </c>
      <c r="J3103">
        <v>15.251042</v>
      </c>
      <c r="K3103" t="s">
        <v>34</v>
      </c>
      <c r="L3103" t="s">
        <v>34</v>
      </c>
      <c r="M3103" t="s">
        <v>34</v>
      </c>
      <c r="N3103" t="s">
        <v>34</v>
      </c>
      <c r="O3103" t="s">
        <v>34</v>
      </c>
      <c r="P3103" t="s">
        <v>34</v>
      </c>
    </row>
    <row r="3104" spans="1:16" x14ac:dyDescent="0.3">
      <c r="A3104">
        <v>43279</v>
      </c>
      <c r="B3104">
        <v>2018</v>
      </c>
      <c r="C3104">
        <v>6</v>
      </c>
      <c r="D3104">
        <v>30</v>
      </c>
      <c r="E3104">
        <v>10.981249999999999</v>
      </c>
      <c r="F3104">
        <v>13.967708</v>
      </c>
      <c r="G3104">
        <v>14.454167</v>
      </c>
      <c r="H3104">
        <v>8.1635419999999996</v>
      </c>
      <c r="I3104">
        <v>12.06875</v>
      </c>
      <c r="J3104">
        <v>15.615625</v>
      </c>
      <c r="K3104" t="s">
        <v>34</v>
      </c>
      <c r="L3104" t="s">
        <v>34</v>
      </c>
      <c r="M3104" t="s">
        <v>34</v>
      </c>
      <c r="N3104" t="s">
        <v>34</v>
      </c>
      <c r="O3104" t="s">
        <v>34</v>
      </c>
      <c r="P3104" t="s">
        <v>34</v>
      </c>
    </row>
    <row r="3105" spans="1:16" x14ac:dyDescent="0.3">
      <c r="A3105">
        <v>43280</v>
      </c>
      <c r="B3105">
        <v>2018</v>
      </c>
      <c r="C3105">
        <v>7</v>
      </c>
      <c r="D3105">
        <v>1</v>
      </c>
      <c r="E3105">
        <v>11.198957999999999</v>
      </c>
      <c r="F3105">
        <v>13.985417</v>
      </c>
      <c r="G3105">
        <v>15.194792</v>
      </c>
      <c r="H3105">
        <v>8.2322919999999993</v>
      </c>
      <c r="I3105">
        <v>12.435416999999999</v>
      </c>
      <c r="J3105">
        <v>15.932292</v>
      </c>
      <c r="K3105" t="s">
        <v>34</v>
      </c>
      <c r="L3105" t="s">
        <v>34</v>
      </c>
      <c r="M3105" t="s">
        <v>34</v>
      </c>
      <c r="N3105" t="s">
        <v>34</v>
      </c>
      <c r="O3105" t="s">
        <v>34</v>
      </c>
      <c r="P3105" t="s">
        <v>34</v>
      </c>
    </row>
    <row r="3106" spans="1:16" x14ac:dyDescent="0.3">
      <c r="A3106">
        <v>43281</v>
      </c>
      <c r="B3106">
        <v>2018</v>
      </c>
      <c r="C3106">
        <v>7</v>
      </c>
      <c r="D3106">
        <v>2</v>
      </c>
      <c r="E3106">
        <v>10.808332999999999</v>
      </c>
      <c r="F3106">
        <v>13.897917</v>
      </c>
      <c r="G3106">
        <v>14.69375</v>
      </c>
      <c r="H3106">
        <v>8.2750000000000004</v>
      </c>
      <c r="I3106">
        <v>12.116667</v>
      </c>
      <c r="J3106">
        <v>15.539583</v>
      </c>
      <c r="K3106" t="s">
        <v>34</v>
      </c>
      <c r="L3106" t="s">
        <v>34</v>
      </c>
      <c r="M3106" t="s">
        <v>34</v>
      </c>
      <c r="N3106" t="s">
        <v>34</v>
      </c>
      <c r="O3106" t="s">
        <v>34</v>
      </c>
      <c r="P3106" t="s">
        <v>34</v>
      </c>
    </row>
    <row r="3107" spans="1:16" x14ac:dyDescent="0.3">
      <c r="A3107">
        <v>43282</v>
      </c>
      <c r="B3107">
        <v>2018</v>
      </c>
      <c r="C3107">
        <v>7</v>
      </c>
      <c r="D3107">
        <v>3</v>
      </c>
      <c r="E3107">
        <v>10.288542</v>
      </c>
      <c r="F3107">
        <v>13.872916999999999</v>
      </c>
      <c r="G3107">
        <v>13.691667000000001</v>
      </c>
      <c r="H3107">
        <v>8.3385420000000003</v>
      </c>
      <c r="I3107">
        <v>11.595833000000001</v>
      </c>
      <c r="J3107">
        <v>15.048958000000001</v>
      </c>
      <c r="K3107" t="s">
        <v>34</v>
      </c>
      <c r="L3107" t="s">
        <v>34</v>
      </c>
      <c r="M3107" t="s">
        <v>34</v>
      </c>
      <c r="N3107" t="s">
        <v>34</v>
      </c>
      <c r="O3107" t="s">
        <v>34</v>
      </c>
      <c r="P3107" t="s">
        <v>34</v>
      </c>
    </row>
    <row r="3108" spans="1:16" x14ac:dyDescent="0.3">
      <c r="A3108">
        <v>43283</v>
      </c>
      <c r="B3108">
        <v>2018</v>
      </c>
      <c r="C3108">
        <v>7</v>
      </c>
      <c r="D3108">
        <v>4</v>
      </c>
      <c r="E3108">
        <v>10.753125000000001</v>
      </c>
      <c r="F3108">
        <v>14.203125</v>
      </c>
      <c r="G3108">
        <v>14.505208</v>
      </c>
      <c r="H3108">
        <v>8.421875</v>
      </c>
      <c r="I3108">
        <v>11.734375</v>
      </c>
      <c r="J3108">
        <v>14.716666999999999</v>
      </c>
      <c r="K3108" t="s">
        <v>34</v>
      </c>
      <c r="L3108" t="s">
        <v>34</v>
      </c>
      <c r="M3108" t="s">
        <v>34</v>
      </c>
      <c r="N3108" t="s">
        <v>34</v>
      </c>
      <c r="O3108" t="s">
        <v>34</v>
      </c>
      <c r="P3108" t="s">
        <v>34</v>
      </c>
    </row>
    <row r="3109" spans="1:16" x14ac:dyDescent="0.3">
      <c r="A3109">
        <v>43284</v>
      </c>
      <c r="B3109">
        <v>2018</v>
      </c>
      <c r="C3109">
        <v>7</v>
      </c>
      <c r="D3109">
        <v>5</v>
      </c>
      <c r="E3109">
        <v>11.147917</v>
      </c>
      <c r="F3109">
        <v>14.196875</v>
      </c>
      <c r="G3109">
        <v>15.147917</v>
      </c>
      <c r="H3109">
        <v>8.5104170000000003</v>
      </c>
      <c r="I3109">
        <v>12.265625</v>
      </c>
      <c r="J3109">
        <v>14.935416999999999</v>
      </c>
      <c r="K3109" t="s">
        <v>34</v>
      </c>
      <c r="L3109" t="s">
        <v>34</v>
      </c>
      <c r="M3109" t="s">
        <v>34</v>
      </c>
      <c r="N3109" t="s">
        <v>34</v>
      </c>
      <c r="O3109" t="s">
        <v>34</v>
      </c>
      <c r="P3109" t="s">
        <v>34</v>
      </c>
    </row>
    <row r="3110" spans="1:16" x14ac:dyDescent="0.3">
      <c r="A3110">
        <v>43285</v>
      </c>
      <c r="B3110">
        <v>2018</v>
      </c>
      <c r="C3110">
        <v>7</v>
      </c>
      <c r="D3110">
        <v>6</v>
      </c>
      <c r="E3110">
        <v>11.076041999999999</v>
      </c>
      <c r="F3110">
        <v>14.144792000000001</v>
      </c>
      <c r="G3110">
        <v>15.880208</v>
      </c>
      <c r="H3110">
        <v>8.5739579999999993</v>
      </c>
      <c r="I3110">
        <v>12.507292</v>
      </c>
      <c r="J3110">
        <v>15.8375</v>
      </c>
      <c r="K3110" t="s">
        <v>34</v>
      </c>
      <c r="L3110" t="s">
        <v>34</v>
      </c>
      <c r="M3110" t="s">
        <v>34</v>
      </c>
      <c r="N3110" t="s">
        <v>34</v>
      </c>
      <c r="O3110" t="s">
        <v>34</v>
      </c>
      <c r="P3110" t="s">
        <v>34</v>
      </c>
    </row>
    <row r="3111" spans="1:16" x14ac:dyDescent="0.3">
      <c r="A3111">
        <v>43286</v>
      </c>
      <c r="B3111">
        <v>2018</v>
      </c>
      <c r="C3111">
        <v>7</v>
      </c>
      <c r="D3111">
        <v>7</v>
      </c>
      <c r="E3111">
        <v>11.338542</v>
      </c>
      <c r="F3111">
        <v>14.611458000000001</v>
      </c>
      <c r="G3111">
        <v>16.060417000000001</v>
      </c>
      <c r="H3111">
        <v>8.6520829999999993</v>
      </c>
      <c r="I3111">
        <v>12.65625</v>
      </c>
      <c r="J3111">
        <v>15.958333</v>
      </c>
      <c r="K3111" t="s">
        <v>34</v>
      </c>
      <c r="L3111" t="s">
        <v>34</v>
      </c>
      <c r="M3111" t="s">
        <v>34</v>
      </c>
      <c r="N3111" t="s">
        <v>34</v>
      </c>
      <c r="O3111" t="s">
        <v>34</v>
      </c>
      <c r="P3111" t="s">
        <v>34</v>
      </c>
    </row>
    <row r="3112" spans="1:16" x14ac:dyDescent="0.3">
      <c r="A3112">
        <v>43287</v>
      </c>
      <c r="B3112">
        <v>2018</v>
      </c>
      <c r="C3112">
        <v>7</v>
      </c>
      <c r="D3112">
        <v>8</v>
      </c>
      <c r="E3112">
        <v>11.195833</v>
      </c>
      <c r="F3112">
        <v>14.842708</v>
      </c>
      <c r="G3112">
        <v>15.613542000000001</v>
      </c>
      <c r="H3112">
        <v>8.7385420000000007</v>
      </c>
      <c r="I3112">
        <v>12.470833000000001</v>
      </c>
      <c r="J3112">
        <v>16.219792000000002</v>
      </c>
      <c r="K3112" t="s">
        <v>34</v>
      </c>
      <c r="L3112" t="s">
        <v>34</v>
      </c>
      <c r="M3112" t="s">
        <v>34</v>
      </c>
      <c r="N3112" t="s">
        <v>34</v>
      </c>
      <c r="O3112" t="s">
        <v>34</v>
      </c>
      <c r="P3112" t="s">
        <v>34</v>
      </c>
    </row>
    <row r="3113" spans="1:16" x14ac:dyDescent="0.3">
      <c r="A3113">
        <v>43288</v>
      </c>
      <c r="B3113">
        <v>2018</v>
      </c>
      <c r="C3113">
        <v>7</v>
      </c>
      <c r="D3113">
        <v>9</v>
      </c>
      <c r="E3113">
        <v>11.408333000000001</v>
      </c>
      <c r="F3113">
        <v>14.359375</v>
      </c>
      <c r="G3113">
        <v>15.851042</v>
      </c>
      <c r="H3113">
        <v>8.8531250000000004</v>
      </c>
      <c r="I3113">
        <v>12.559374999999999</v>
      </c>
      <c r="J3113">
        <v>15.038542</v>
      </c>
      <c r="K3113" t="s">
        <v>34</v>
      </c>
      <c r="L3113" t="s">
        <v>34</v>
      </c>
      <c r="M3113" t="s">
        <v>34</v>
      </c>
      <c r="N3113" t="s">
        <v>34</v>
      </c>
      <c r="O3113" t="s">
        <v>34</v>
      </c>
      <c r="P3113" t="s">
        <v>34</v>
      </c>
    </row>
    <row r="3114" spans="1:16" x14ac:dyDescent="0.3">
      <c r="A3114">
        <v>43289</v>
      </c>
      <c r="B3114">
        <v>2018</v>
      </c>
      <c r="C3114">
        <v>7</v>
      </c>
      <c r="D3114">
        <v>10</v>
      </c>
      <c r="E3114">
        <v>11.220833000000001</v>
      </c>
      <c r="F3114">
        <v>14.915625</v>
      </c>
      <c r="G3114">
        <v>15.947917</v>
      </c>
      <c r="H3114">
        <v>8.9145830000000004</v>
      </c>
      <c r="I3114">
        <v>12.671875</v>
      </c>
      <c r="J3114">
        <v>15.605207999999999</v>
      </c>
      <c r="K3114" t="s">
        <v>34</v>
      </c>
      <c r="L3114" t="s">
        <v>34</v>
      </c>
      <c r="M3114" t="s">
        <v>34</v>
      </c>
      <c r="N3114" t="s">
        <v>34</v>
      </c>
      <c r="O3114" t="s">
        <v>34</v>
      </c>
      <c r="P3114" t="s">
        <v>34</v>
      </c>
    </row>
    <row r="3115" spans="1:16" x14ac:dyDescent="0.3">
      <c r="A3115">
        <v>43290</v>
      </c>
      <c r="B3115">
        <v>2018</v>
      </c>
      <c r="C3115">
        <v>7</v>
      </c>
      <c r="D3115">
        <v>11</v>
      </c>
      <c r="E3115">
        <v>11.434374999999999</v>
      </c>
      <c r="F3115">
        <v>15.1625</v>
      </c>
      <c r="G3115">
        <v>15.907292</v>
      </c>
      <c r="H3115">
        <v>9.0177080000000007</v>
      </c>
      <c r="I3115">
        <v>12.865625</v>
      </c>
      <c r="J3115">
        <v>16.418749999999999</v>
      </c>
      <c r="K3115" t="s">
        <v>34</v>
      </c>
      <c r="L3115" t="s">
        <v>34</v>
      </c>
      <c r="M3115" t="s">
        <v>34</v>
      </c>
      <c r="N3115" t="s">
        <v>34</v>
      </c>
      <c r="O3115" t="s">
        <v>34</v>
      </c>
      <c r="P3115" t="s">
        <v>34</v>
      </c>
    </row>
    <row r="3116" spans="1:16" x14ac:dyDescent="0.3">
      <c r="A3116">
        <v>43291</v>
      </c>
      <c r="B3116">
        <v>2018</v>
      </c>
      <c r="C3116">
        <v>7</v>
      </c>
      <c r="D3116">
        <v>12</v>
      </c>
      <c r="E3116">
        <v>11.751042</v>
      </c>
      <c r="F3116">
        <v>15.823957999999999</v>
      </c>
      <c r="G3116">
        <v>16.675000000000001</v>
      </c>
      <c r="H3116">
        <v>9.1041670000000003</v>
      </c>
      <c r="I3116">
        <v>13.154166999999999</v>
      </c>
      <c r="J3116">
        <v>17.030207999999998</v>
      </c>
      <c r="K3116" t="s">
        <v>34</v>
      </c>
      <c r="L3116" t="s">
        <v>34</v>
      </c>
      <c r="M3116" t="s">
        <v>34</v>
      </c>
      <c r="N3116" t="s">
        <v>34</v>
      </c>
      <c r="O3116" t="s">
        <v>34</v>
      </c>
      <c r="P3116" t="s">
        <v>34</v>
      </c>
    </row>
    <row r="3117" spans="1:16" x14ac:dyDescent="0.3">
      <c r="A3117">
        <v>43292</v>
      </c>
      <c r="B3117">
        <v>2018</v>
      </c>
      <c r="C3117">
        <v>7</v>
      </c>
      <c r="D3117">
        <v>13</v>
      </c>
      <c r="E3117">
        <v>12.010417</v>
      </c>
      <c r="F3117">
        <v>15.75</v>
      </c>
      <c r="G3117">
        <v>17.515625</v>
      </c>
      <c r="H3117">
        <v>9.219792</v>
      </c>
      <c r="I3117">
        <v>13.251042</v>
      </c>
      <c r="J3117">
        <v>17.216667000000001</v>
      </c>
      <c r="K3117" t="s">
        <v>34</v>
      </c>
      <c r="L3117" t="s">
        <v>34</v>
      </c>
      <c r="M3117" t="s">
        <v>34</v>
      </c>
      <c r="N3117" t="s">
        <v>34</v>
      </c>
      <c r="O3117" t="s">
        <v>34</v>
      </c>
      <c r="P3117" t="s">
        <v>34</v>
      </c>
    </row>
    <row r="3118" spans="1:16" x14ac:dyDescent="0.3">
      <c r="A3118">
        <v>43293</v>
      </c>
      <c r="B3118">
        <v>2018</v>
      </c>
      <c r="C3118">
        <v>7</v>
      </c>
      <c r="D3118">
        <v>14</v>
      </c>
      <c r="E3118">
        <v>12.023958</v>
      </c>
      <c r="F3118">
        <v>15.862500000000001</v>
      </c>
      <c r="G3118">
        <v>17.398958</v>
      </c>
      <c r="H3118">
        <v>9.3354169999999996</v>
      </c>
      <c r="I3118">
        <v>13.195833</v>
      </c>
      <c r="J3118">
        <v>17.056249999999999</v>
      </c>
      <c r="K3118" t="s">
        <v>34</v>
      </c>
      <c r="L3118" t="s">
        <v>34</v>
      </c>
      <c r="M3118" t="s">
        <v>34</v>
      </c>
      <c r="N3118" t="s">
        <v>34</v>
      </c>
      <c r="O3118" t="s">
        <v>34</v>
      </c>
      <c r="P3118" t="s">
        <v>34</v>
      </c>
    </row>
    <row r="3119" spans="1:16" x14ac:dyDescent="0.3">
      <c r="A3119">
        <v>43294</v>
      </c>
      <c r="B3119">
        <v>2018</v>
      </c>
      <c r="C3119">
        <v>7</v>
      </c>
      <c r="D3119">
        <v>15</v>
      </c>
      <c r="E3119">
        <v>11.876042</v>
      </c>
      <c r="F3119">
        <v>16.076042000000001</v>
      </c>
      <c r="G3119">
        <v>17.417708000000001</v>
      </c>
      <c r="H3119">
        <v>9.469792</v>
      </c>
      <c r="I3119">
        <v>13.039583</v>
      </c>
      <c r="J3119">
        <v>17.085417</v>
      </c>
      <c r="K3119" t="s">
        <v>34</v>
      </c>
      <c r="L3119" t="s">
        <v>34</v>
      </c>
      <c r="M3119" t="s">
        <v>34</v>
      </c>
      <c r="N3119" t="s">
        <v>34</v>
      </c>
      <c r="O3119" t="s">
        <v>34</v>
      </c>
      <c r="P3119" t="s">
        <v>34</v>
      </c>
    </row>
    <row r="3120" spans="1:16" x14ac:dyDescent="0.3">
      <c r="A3120">
        <v>43295</v>
      </c>
      <c r="B3120">
        <v>2018</v>
      </c>
      <c r="C3120">
        <v>7</v>
      </c>
      <c r="D3120">
        <v>16</v>
      </c>
      <c r="E3120">
        <v>12.240625</v>
      </c>
      <c r="F3120">
        <v>16.048957999999999</v>
      </c>
      <c r="G3120">
        <v>17.854167</v>
      </c>
      <c r="H3120">
        <v>9.6031250000000004</v>
      </c>
      <c r="I3120">
        <v>13.434374999999999</v>
      </c>
      <c r="J3120">
        <v>17.134374999999999</v>
      </c>
      <c r="K3120" t="s">
        <v>34</v>
      </c>
      <c r="L3120" t="s">
        <v>34</v>
      </c>
      <c r="M3120" t="s">
        <v>34</v>
      </c>
      <c r="N3120" t="s">
        <v>34</v>
      </c>
      <c r="O3120" t="s">
        <v>34</v>
      </c>
      <c r="P3120" t="s">
        <v>34</v>
      </c>
    </row>
    <row r="3121" spans="1:16" x14ac:dyDescent="0.3">
      <c r="A3121">
        <v>43296</v>
      </c>
      <c r="B3121">
        <v>2018</v>
      </c>
      <c r="C3121">
        <v>7</v>
      </c>
      <c r="D3121">
        <v>17</v>
      </c>
      <c r="E3121">
        <v>12.255208</v>
      </c>
      <c r="F3121">
        <v>16.127082999999999</v>
      </c>
      <c r="G3121">
        <v>18.091667000000001</v>
      </c>
      <c r="H3121">
        <v>9.7375000000000007</v>
      </c>
      <c r="I3121">
        <v>13.6</v>
      </c>
      <c r="J3121">
        <v>17.553125000000001</v>
      </c>
      <c r="K3121" t="s">
        <v>34</v>
      </c>
      <c r="L3121" t="s">
        <v>34</v>
      </c>
      <c r="M3121" t="s">
        <v>34</v>
      </c>
      <c r="N3121" t="s">
        <v>34</v>
      </c>
      <c r="O3121" t="s">
        <v>34</v>
      </c>
      <c r="P3121" t="s">
        <v>34</v>
      </c>
    </row>
    <row r="3122" spans="1:16" x14ac:dyDescent="0.3">
      <c r="A3122">
        <v>43297</v>
      </c>
      <c r="B3122">
        <v>2018</v>
      </c>
      <c r="C3122">
        <v>7</v>
      </c>
      <c r="D3122">
        <v>18</v>
      </c>
      <c r="E3122">
        <v>12.060416999999999</v>
      </c>
      <c r="F3122">
        <v>16</v>
      </c>
      <c r="G3122">
        <v>17.928125000000001</v>
      </c>
      <c r="H3122">
        <v>9.8864579999999993</v>
      </c>
      <c r="I3122">
        <v>13.514583</v>
      </c>
      <c r="J3122">
        <v>17.534375000000001</v>
      </c>
      <c r="K3122" t="s">
        <v>34</v>
      </c>
      <c r="L3122" t="s">
        <v>34</v>
      </c>
      <c r="M3122" t="s">
        <v>34</v>
      </c>
      <c r="N3122" t="s">
        <v>34</v>
      </c>
      <c r="O3122" t="s">
        <v>34</v>
      </c>
      <c r="P3122" t="s">
        <v>34</v>
      </c>
    </row>
    <row r="3123" spans="1:16" x14ac:dyDescent="0.3">
      <c r="A3123">
        <v>43298</v>
      </c>
      <c r="B3123">
        <v>2018</v>
      </c>
      <c r="C3123">
        <v>7</v>
      </c>
      <c r="D3123">
        <v>19</v>
      </c>
      <c r="E3123">
        <v>11.815217000000001</v>
      </c>
      <c r="F3123">
        <v>16.207291999999999</v>
      </c>
      <c r="G3123">
        <v>17.612500000000001</v>
      </c>
      <c r="H3123">
        <v>10.043749999999999</v>
      </c>
      <c r="I3123">
        <v>13.436458</v>
      </c>
      <c r="J3123">
        <v>16.659375000000001</v>
      </c>
      <c r="K3123" t="s">
        <v>34</v>
      </c>
      <c r="L3123" t="s">
        <v>34</v>
      </c>
      <c r="M3123" t="s">
        <v>34</v>
      </c>
      <c r="N3123" t="s">
        <v>34</v>
      </c>
      <c r="O3123" t="s">
        <v>34</v>
      </c>
      <c r="P3123" t="s">
        <v>34</v>
      </c>
    </row>
    <row r="3124" spans="1:16" x14ac:dyDescent="0.3">
      <c r="A3124">
        <v>43299</v>
      </c>
      <c r="B3124">
        <v>2018</v>
      </c>
      <c r="C3124">
        <v>7</v>
      </c>
      <c r="D3124">
        <v>20</v>
      </c>
      <c r="E3124">
        <v>11.423913000000001</v>
      </c>
      <c r="F3124">
        <v>16.048957999999999</v>
      </c>
      <c r="G3124">
        <v>16.782292000000002</v>
      </c>
      <c r="H3124">
        <v>10.207292000000001</v>
      </c>
      <c r="I3124">
        <v>13.017708000000001</v>
      </c>
      <c r="J3124">
        <v>16.548957999999999</v>
      </c>
      <c r="K3124" t="s">
        <v>34</v>
      </c>
      <c r="L3124" t="s">
        <v>34</v>
      </c>
      <c r="M3124" t="s">
        <v>34</v>
      </c>
      <c r="N3124" t="s">
        <v>34</v>
      </c>
      <c r="O3124" t="s">
        <v>34</v>
      </c>
      <c r="P3124" t="s">
        <v>34</v>
      </c>
    </row>
    <row r="3125" spans="1:16" x14ac:dyDescent="0.3">
      <c r="A3125">
        <v>43300</v>
      </c>
      <c r="B3125">
        <v>2018</v>
      </c>
      <c r="C3125">
        <v>7</v>
      </c>
      <c r="D3125">
        <v>21</v>
      </c>
      <c r="E3125">
        <v>11.194792</v>
      </c>
      <c r="F3125">
        <v>16.03125</v>
      </c>
      <c r="G3125">
        <v>16.096875000000001</v>
      </c>
      <c r="H3125">
        <v>10.394792000000001</v>
      </c>
      <c r="I3125">
        <v>12.80625</v>
      </c>
      <c r="J3125">
        <v>16.259374999999999</v>
      </c>
      <c r="K3125" t="s">
        <v>34</v>
      </c>
      <c r="L3125" t="s">
        <v>34</v>
      </c>
      <c r="M3125" t="s">
        <v>34</v>
      </c>
      <c r="N3125" t="s">
        <v>34</v>
      </c>
      <c r="O3125" t="s">
        <v>34</v>
      </c>
      <c r="P3125" t="s">
        <v>34</v>
      </c>
    </row>
    <row r="3126" spans="1:16" x14ac:dyDescent="0.3">
      <c r="A3126">
        <v>43301</v>
      </c>
      <c r="B3126">
        <v>2018</v>
      </c>
      <c r="C3126">
        <v>7</v>
      </c>
      <c r="D3126">
        <v>22</v>
      </c>
      <c r="E3126">
        <v>11.196875</v>
      </c>
      <c r="F3126">
        <v>16.213542</v>
      </c>
      <c r="G3126">
        <v>16.144791999999999</v>
      </c>
      <c r="H3126">
        <v>10.564583000000001</v>
      </c>
      <c r="I3126">
        <v>12.96875</v>
      </c>
      <c r="J3126">
        <v>16.357292000000001</v>
      </c>
      <c r="K3126" t="s">
        <v>34</v>
      </c>
      <c r="L3126" t="s">
        <v>34</v>
      </c>
      <c r="M3126" t="s">
        <v>34</v>
      </c>
      <c r="N3126" t="s">
        <v>34</v>
      </c>
      <c r="O3126" t="s">
        <v>34</v>
      </c>
      <c r="P3126" t="s">
        <v>34</v>
      </c>
    </row>
    <row r="3127" spans="1:16" x14ac:dyDescent="0.3">
      <c r="A3127">
        <v>43302</v>
      </c>
      <c r="B3127">
        <v>2018</v>
      </c>
      <c r="C3127">
        <v>7</v>
      </c>
      <c r="D3127">
        <v>23</v>
      </c>
      <c r="E3127">
        <v>11.401042</v>
      </c>
      <c r="F3127">
        <v>16.142707999999999</v>
      </c>
      <c r="G3127">
        <v>16.7</v>
      </c>
      <c r="H3127">
        <v>10.742708</v>
      </c>
      <c r="I3127">
        <v>12.902082999999999</v>
      </c>
      <c r="J3127">
        <v>16.570833</v>
      </c>
      <c r="K3127" t="s">
        <v>34</v>
      </c>
      <c r="L3127" t="s">
        <v>34</v>
      </c>
      <c r="M3127" t="s">
        <v>34</v>
      </c>
      <c r="N3127" t="s">
        <v>34</v>
      </c>
      <c r="O3127" t="s">
        <v>34</v>
      </c>
      <c r="P3127" t="s">
        <v>34</v>
      </c>
    </row>
    <row r="3128" spans="1:16" x14ac:dyDescent="0.3">
      <c r="A3128">
        <v>43303</v>
      </c>
      <c r="B3128">
        <v>2018</v>
      </c>
      <c r="C3128">
        <v>7</v>
      </c>
      <c r="D3128">
        <v>24</v>
      </c>
      <c r="E3128">
        <v>11.776042</v>
      </c>
      <c r="F3128">
        <v>16.177083</v>
      </c>
      <c r="G3128">
        <v>17.155207999999998</v>
      </c>
      <c r="H3128">
        <v>10.941667000000001</v>
      </c>
      <c r="I3128">
        <v>13.245832999999999</v>
      </c>
      <c r="J3128">
        <v>16.663542</v>
      </c>
      <c r="K3128" t="s">
        <v>34</v>
      </c>
      <c r="L3128" t="s">
        <v>34</v>
      </c>
      <c r="M3128" t="s">
        <v>34</v>
      </c>
      <c r="N3128" t="s">
        <v>34</v>
      </c>
      <c r="O3128" t="s">
        <v>34</v>
      </c>
      <c r="P3128" t="s">
        <v>34</v>
      </c>
    </row>
    <row r="3129" spans="1:16" x14ac:dyDescent="0.3">
      <c r="A3129">
        <v>43304</v>
      </c>
      <c r="B3129">
        <v>2018</v>
      </c>
      <c r="C3129">
        <v>7</v>
      </c>
      <c r="D3129">
        <v>25</v>
      </c>
      <c r="E3129">
        <v>11.90625</v>
      </c>
      <c r="F3129">
        <v>16.306249999999999</v>
      </c>
      <c r="G3129">
        <v>17.556249999999999</v>
      </c>
      <c r="H3129">
        <v>11.147917</v>
      </c>
      <c r="I3129">
        <v>13.535417000000001</v>
      </c>
      <c r="J3129">
        <v>17.198958000000001</v>
      </c>
      <c r="K3129" t="s">
        <v>34</v>
      </c>
      <c r="L3129" t="s">
        <v>34</v>
      </c>
      <c r="M3129" t="s">
        <v>34</v>
      </c>
      <c r="N3129" t="s">
        <v>34</v>
      </c>
      <c r="O3129" t="s">
        <v>34</v>
      </c>
      <c r="P3129" t="s">
        <v>34</v>
      </c>
    </row>
    <row r="3130" spans="1:16" x14ac:dyDescent="0.3">
      <c r="A3130">
        <v>43305</v>
      </c>
      <c r="B3130">
        <v>2018</v>
      </c>
      <c r="C3130">
        <v>7</v>
      </c>
      <c r="D3130">
        <v>26</v>
      </c>
      <c r="E3130">
        <v>11.873958</v>
      </c>
      <c r="F3130">
        <v>16.435417000000001</v>
      </c>
      <c r="G3130">
        <v>17.584375000000001</v>
      </c>
      <c r="H3130">
        <v>11.371874999999999</v>
      </c>
      <c r="I3130">
        <v>13.603125</v>
      </c>
      <c r="J3130">
        <v>17.491667</v>
      </c>
      <c r="K3130" t="s">
        <v>34</v>
      </c>
      <c r="L3130" t="s">
        <v>34</v>
      </c>
      <c r="M3130" t="s">
        <v>34</v>
      </c>
      <c r="N3130" t="s">
        <v>34</v>
      </c>
      <c r="O3130" t="s">
        <v>34</v>
      </c>
      <c r="P3130" t="s">
        <v>34</v>
      </c>
    </row>
    <row r="3131" spans="1:16" x14ac:dyDescent="0.3">
      <c r="A3131">
        <v>43306</v>
      </c>
      <c r="B3131">
        <v>2018</v>
      </c>
      <c r="C3131">
        <v>7</v>
      </c>
      <c r="D3131">
        <v>27</v>
      </c>
      <c r="E3131">
        <v>11.789583</v>
      </c>
      <c r="F3131">
        <v>16.382292</v>
      </c>
      <c r="G3131">
        <v>17.453125</v>
      </c>
      <c r="H3131">
        <v>11.6</v>
      </c>
      <c r="I3131">
        <v>13.596875000000001</v>
      </c>
      <c r="J3131">
        <v>17.428125000000001</v>
      </c>
      <c r="K3131" t="s">
        <v>34</v>
      </c>
      <c r="L3131" t="s">
        <v>34</v>
      </c>
      <c r="M3131" t="s">
        <v>34</v>
      </c>
      <c r="N3131" t="s">
        <v>34</v>
      </c>
      <c r="O3131" t="s">
        <v>34</v>
      </c>
      <c r="P3131" t="s">
        <v>34</v>
      </c>
    </row>
    <row r="3132" spans="1:16" x14ac:dyDescent="0.3">
      <c r="A3132">
        <v>43307</v>
      </c>
      <c r="B3132">
        <v>2018</v>
      </c>
      <c r="C3132">
        <v>7</v>
      </c>
      <c r="D3132">
        <v>28</v>
      </c>
      <c r="E3132">
        <v>11.791304</v>
      </c>
      <c r="F3132">
        <v>16.446874999999999</v>
      </c>
      <c r="G3132">
        <v>17.526042</v>
      </c>
      <c r="H3132">
        <v>11.853125</v>
      </c>
      <c r="I3132">
        <v>13.548958000000001</v>
      </c>
      <c r="J3132">
        <v>17.390625</v>
      </c>
      <c r="K3132" t="s">
        <v>34</v>
      </c>
      <c r="L3132" t="s">
        <v>34</v>
      </c>
      <c r="M3132" t="s">
        <v>34</v>
      </c>
      <c r="N3132" t="s">
        <v>34</v>
      </c>
      <c r="O3132" t="s">
        <v>34</v>
      </c>
      <c r="P3132" t="s">
        <v>34</v>
      </c>
    </row>
    <row r="3133" spans="1:16" x14ac:dyDescent="0.3">
      <c r="A3133">
        <v>43308</v>
      </c>
      <c r="B3133">
        <v>2018</v>
      </c>
      <c r="C3133">
        <v>7</v>
      </c>
      <c r="D3133">
        <v>29</v>
      </c>
      <c r="E3133">
        <v>11.767708000000001</v>
      </c>
      <c r="F3133">
        <v>16.560417000000001</v>
      </c>
      <c r="G3133">
        <v>17.690625000000001</v>
      </c>
      <c r="H3133">
        <v>12.102083</v>
      </c>
      <c r="I3133">
        <v>13.59375</v>
      </c>
      <c r="J3133">
        <v>17.426041999999999</v>
      </c>
      <c r="K3133" t="s">
        <v>34</v>
      </c>
      <c r="L3133" t="s">
        <v>34</v>
      </c>
      <c r="M3133" t="s">
        <v>34</v>
      </c>
      <c r="N3133" t="s">
        <v>34</v>
      </c>
      <c r="O3133" t="s">
        <v>34</v>
      </c>
      <c r="P3133" t="s">
        <v>34</v>
      </c>
    </row>
    <row r="3134" spans="1:16" x14ac:dyDescent="0.3">
      <c r="A3134">
        <v>43309</v>
      </c>
      <c r="B3134">
        <v>2018</v>
      </c>
      <c r="C3134">
        <v>7</v>
      </c>
      <c r="D3134">
        <v>30</v>
      </c>
      <c r="E3134">
        <v>11.983333</v>
      </c>
      <c r="F3134">
        <v>16.625</v>
      </c>
      <c r="G3134">
        <v>18.357292000000001</v>
      </c>
      <c r="H3134">
        <v>12.362500000000001</v>
      </c>
      <c r="I3134">
        <v>13.75625</v>
      </c>
      <c r="J3134">
        <v>17.493749999999999</v>
      </c>
      <c r="K3134" t="s">
        <v>34</v>
      </c>
      <c r="L3134" t="s">
        <v>34</v>
      </c>
      <c r="M3134" t="s">
        <v>34</v>
      </c>
      <c r="N3134" t="s">
        <v>34</v>
      </c>
      <c r="O3134" t="s">
        <v>34</v>
      </c>
      <c r="P3134" t="s">
        <v>34</v>
      </c>
    </row>
    <row r="3135" spans="1:16" x14ac:dyDescent="0.3">
      <c r="A3135">
        <v>43310</v>
      </c>
      <c r="B3135">
        <v>2018</v>
      </c>
      <c r="C3135">
        <v>7</v>
      </c>
      <c r="D3135">
        <v>31</v>
      </c>
      <c r="E3135">
        <v>11.992708</v>
      </c>
      <c r="F3135">
        <v>16.631250000000001</v>
      </c>
      <c r="G3135">
        <v>18.779167000000001</v>
      </c>
      <c r="H3135">
        <v>12.640625</v>
      </c>
      <c r="I3135">
        <v>13.941667000000001</v>
      </c>
      <c r="J3135">
        <v>17.697917</v>
      </c>
      <c r="K3135" t="s">
        <v>34</v>
      </c>
      <c r="L3135" t="s">
        <v>34</v>
      </c>
      <c r="M3135" t="s">
        <v>34</v>
      </c>
      <c r="N3135" t="s">
        <v>34</v>
      </c>
      <c r="O3135" t="s">
        <v>34</v>
      </c>
      <c r="P3135" t="s">
        <v>34</v>
      </c>
    </row>
    <row r="3136" spans="1:16" x14ac:dyDescent="0.3">
      <c r="A3136">
        <v>43311</v>
      </c>
      <c r="B3136">
        <v>2018</v>
      </c>
      <c r="C3136">
        <v>8</v>
      </c>
      <c r="D3136">
        <v>1</v>
      </c>
      <c r="E3136">
        <v>11.728125</v>
      </c>
      <c r="F3136">
        <v>16.665624999999999</v>
      </c>
      <c r="G3136">
        <v>18.217707999999998</v>
      </c>
      <c r="H3136">
        <v>12.885417</v>
      </c>
      <c r="I3136">
        <v>13.716666999999999</v>
      </c>
      <c r="J3136">
        <v>17.696874999999999</v>
      </c>
      <c r="K3136" t="s">
        <v>34</v>
      </c>
      <c r="L3136" t="s">
        <v>34</v>
      </c>
      <c r="M3136" t="s">
        <v>34</v>
      </c>
      <c r="N3136" t="s">
        <v>34</v>
      </c>
      <c r="O3136" t="s">
        <v>34</v>
      </c>
      <c r="P3136" t="s">
        <v>34</v>
      </c>
    </row>
    <row r="3137" spans="1:16" x14ac:dyDescent="0.3">
      <c r="A3137">
        <v>43312</v>
      </c>
      <c r="B3137">
        <v>2018</v>
      </c>
      <c r="C3137">
        <v>8</v>
      </c>
      <c r="D3137">
        <v>2</v>
      </c>
      <c r="E3137">
        <v>11.598958</v>
      </c>
      <c r="F3137">
        <v>16.226042</v>
      </c>
      <c r="G3137">
        <v>17.615625000000001</v>
      </c>
      <c r="H3137">
        <v>13.145833</v>
      </c>
      <c r="I3137">
        <v>13.416667</v>
      </c>
      <c r="J3137">
        <v>16.628125000000001</v>
      </c>
      <c r="K3137" t="s">
        <v>34</v>
      </c>
      <c r="L3137" t="s">
        <v>34</v>
      </c>
      <c r="M3137" t="s">
        <v>34</v>
      </c>
      <c r="N3137" t="s">
        <v>34</v>
      </c>
      <c r="O3137" t="s">
        <v>34</v>
      </c>
      <c r="P3137" t="s">
        <v>34</v>
      </c>
    </row>
    <row r="3138" spans="1:16" x14ac:dyDescent="0.3">
      <c r="A3138">
        <v>43313</v>
      </c>
      <c r="B3138">
        <v>2018</v>
      </c>
      <c r="C3138">
        <v>8</v>
      </c>
      <c r="D3138">
        <v>3</v>
      </c>
      <c r="E3138">
        <v>11.326041999999999</v>
      </c>
      <c r="F3138">
        <v>16.231249999999999</v>
      </c>
      <c r="G3138">
        <v>17.129166999999999</v>
      </c>
      <c r="H3138">
        <v>13.434374999999999</v>
      </c>
      <c r="I3138">
        <v>13.627083000000001</v>
      </c>
      <c r="J3138">
        <v>16.465624999999999</v>
      </c>
      <c r="K3138" t="s">
        <v>34</v>
      </c>
      <c r="L3138" t="s">
        <v>34</v>
      </c>
      <c r="M3138" t="s">
        <v>34</v>
      </c>
      <c r="N3138" t="s">
        <v>34</v>
      </c>
      <c r="O3138" t="s">
        <v>34</v>
      </c>
      <c r="P3138" t="s">
        <v>34</v>
      </c>
    </row>
    <row r="3139" spans="1:16" x14ac:dyDescent="0.3">
      <c r="A3139">
        <v>43314</v>
      </c>
      <c r="B3139">
        <v>2018</v>
      </c>
      <c r="C3139">
        <v>8</v>
      </c>
      <c r="D3139">
        <v>4</v>
      </c>
      <c r="E3139">
        <v>10.956250000000001</v>
      </c>
      <c r="F3139">
        <v>16.456250000000001</v>
      </c>
      <c r="G3139">
        <v>16.633333</v>
      </c>
      <c r="H3139">
        <v>13.686458</v>
      </c>
      <c r="I3139">
        <v>13.915625</v>
      </c>
      <c r="J3139">
        <v>16.604167</v>
      </c>
      <c r="K3139" t="s">
        <v>34</v>
      </c>
      <c r="L3139" t="s">
        <v>34</v>
      </c>
      <c r="M3139" t="s">
        <v>34</v>
      </c>
      <c r="N3139" t="s">
        <v>34</v>
      </c>
      <c r="O3139" t="s">
        <v>34</v>
      </c>
      <c r="P3139" t="s">
        <v>34</v>
      </c>
    </row>
    <row r="3140" spans="1:16" x14ac:dyDescent="0.3">
      <c r="A3140">
        <v>43315</v>
      </c>
      <c r="B3140">
        <v>2018</v>
      </c>
      <c r="C3140">
        <v>8</v>
      </c>
      <c r="D3140">
        <v>5</v>
      </c>
      <c r="E3140">
        <v>10.997916999999999</v>
      </c>
      <c r="F3140">
        <v>16.4375</v>
      </c>
      <c r="G3140">
        <v>16.363541999999999</v>
      </c>
      <c r="H3140">
        <v>13.991667</v>
      </c>
      <c r="I3140">
        <v>14.029166999999999</v>
      </c>
      <c r="J3140">
        <v>16.872917000000001</v>
      </c>
      <c r="K3140" t="s">
        <v>34</v>
      </c>
      <c r="L3140" t="s">
        <v>34</v>
      </c>
      <c r="M3140" t="s">
        <v>34</v>
      </c>
      <c r="N3140" t="s">
        <v>34</v>
      </c>
      <c r="O3140" t="s">
        <v>34</v>
      </c>
      <c r="P3140" t="s">
        <v>34</v>
      </c>
    </row>
    <row r="3141" spans="1:16" x14ac:dyDescent="0.3">
      <c r="A3141">
        <v>43316</v>
      </c>
      <c r="B3141">
        <v>2018</v>
      </c>
      <c r="C3141">
        <v>8</v>
      </c>
      <c r="D3141">
        <v>6</v>
      </c>
      <c r="E3141">
        <v>11.377083000000001</v>
      </c>
      <c r="F3141">
        <v>16.46875</v>
      </c>
      <c r="G3141">
        <v>17.100000000000001</v>
      </c>
      <c r="H3141">
        <v>14.28125</v>
      </c>
      <c r="I3141">
        <v>14.376042</v>
      </c>
      <c r="J3141">
        <v>17.086458</v>
      </c>
      <c r="K3141" t="s">
        <v>34</v>
      </c>
      <c r="L3141" t="s">
        <v>34</v>
      </c>
      <c r="M3141" t="s">
        <v>34</v>
      </c>
      <c r="N3141" t="s">
        <v>34</v>
      </c>
      <c r="O3141" t="s">
        <v>34</v>
      </c>
      <c r="P3141" t="s">
        <v>34</v>
      </c>
    </row>
    <row r="3142" spans="1:16" x14ac:dyDescent="0.3">
      <c r="A3142">
        <v>43317</v>
      </c>
      <c r="B3142">
        <v>2018</v>
      </c>
      <c r="C3142">
        <v>8</v>
      </c>
      <c r="D3142">
        <v>7</v>
      </c>
      <c r="E3142">
        <v>11.497826</v>
      </c>
      <c r="F3142">
        <v>16.653124999999999</v>
      </c>
      <c r="G3142">
        <v>17.860417000000002</v>
      </c>
      <c r="H3142">
        <v>14.609375</v>
      </c>
      <c r="I3142">
        <v>14.563542</v>
      </c>
      <c r="J3142">
        <v>17.691666999999999</v>
      </c>
      <c r="K3142" t="s">
        <v>34</v>
      </c>
      <c r="L3142" t="s">
        <v>34</v>
      </c>
      <c r="M3142" t="s">
        <v>34</v>
      </c>
      <c r="N3142" t="s">
        <v>34</v>
      </c>
      <c r="O3142" t="s">
        <v>34</v>
      </c>
      <c r="P3142" t="s">
        <v>34</v>
      </c>
    </row>
    <row r="3143" spans="1:16" x14ac:dyDescent="0.3">
      <c r="A3143">
        <v>43318</v>
      </c>
      <c r="B3143">
        <v>2018</v>
      </c>
      <c r="C3143">
        <v>8</v>
      </c>
      <c r="D3143">
        <v>8</v>
      </c>
      <c r="E3143">
        <v>11.93125</v>
      </c>
      <c r="F3143">
        <v>16.710417</v>
      </c>
      <c r="G3143">
        <v>18.586458</v>
      </c>
      <c r="H3143">
        <v>14.90625</v>
      </c>
      <c r="I3143">
        <v>14.757292</v>
      </c>
      <c r="J3143">
        <v>17.953125</v>
      </c>
      <c r="K3143" t="s">
        <v>34</v>
      </c>
      <c r="L3143" t="s">
        <v>34</v>
      </c>
      <c r="M3143" t="s">
        <v>34</v>
      </c>
      <c r="N3143" t="s">
        <v>34</v>
      </c>
      <c r="O3143" t="s">
        <v>34</v>
      </c>
      <c r="P3143" t="s">
        <v>34</v>
      </c>
    </row>
    <row r="3144" spans="1:16" x14ac:dyDescent="0.3">
      <c r="A3144">
        <v>43319</v>
      </c>
      <c r="B3144">
        <v>2018</v>
      </c>
      <c r="C3144">
        <v>8</v>
      </c>
      <c r="D3144">
        <v>9</v>
      </c>
      <c r="E3144">
        <v>11.996874999999999</v>
      </c>
      <c r="F3144">
        <v>16.889582999999998</v>
      </c>
      <c r="G3144">
        <v>19.056249999999999</v>
      </c>
      <c r="H3144">
        <v>15.229167</v>
      </c>
      <c r="I3144">
        <v>14.852083</v>
      </c>
      <c r="J3144">
        <v>18.139582999999998</v>
      </c>
      <c r="K3144" t="s">
        <v>34</v>
      </c>
      <c r="L3144" t="s">
        <v>34</v>
      </c>
      <c r="M3144" t="s">
        <v>34</v>
      </c>
      <c r="N3144" t="s">
        <v>34</v>
      </c>
      <c r="O3144" t="s">
        <v>34</v>
      </c>
      <c r="P3144" t="s">
        <v>34</v>
      </c>
    </row>
    <row r="3145" spans="1:16" x14ac:dyDescent="0.3">
      <c r="A3145">
        <v>43320</v>
      </c>
      <c r="B3145">
        <v>2018</v>
      </c>
      <c r="C3145">
        <v>8</v>
      </c>
      <c r="D3145">
        <v>10</v>
      </c>
      <c r="E3145">
        <v>12.111458000000001</v>
      </c>
      <c r="F3145">
        <v>16.707291999999999</v>
      </c>
      <c r="G3145">
        <v>19.361457999999999</v>
      </c>
      <c r="H3145">
        <v>15.535417000000001</v>
      </c>
      <c r="I3145">
        <v>14.920833</v>
      </c>
      <c r="J3145">
        <v>18.214583000000001</v>
      </c>
      <c r="K3145" t="s">
        <v>34</v>
      </c>
      <c r="L3145" t="s">
        <v>34</v>
      </c>
      <c r="M3145" t="s">
        <v>34</v>
      </c>
      <c r="N3145" t="s">
        <v>34</v>
      </c>
      <c r="O3145" t="s">
        <v>34</v>
      </c>
      <c r="P3145" t="s">
        <v>34</v>
      </c>
    </row>
    <row r="3146" spans="1:16" x14ac:dyDescent="0.3">
      <c r="A3146">
        <v>43321</v>
      </c>
      <c r="B3146">
        <v>2018</v>
      </c>
      <c r="C3146">
        <v>8</v>
      </c>
      <c r="D3146">
        <v>11</v>
      </c>
      <c r="E3146">
        <v>11.634375</v>
      </c>
      <c r="F3146">
        <v>16.029167000000001</v>
      </c>
      <c r="G3146">
        <v>18.509374999999999</v>
      </c>
      <c r="H3146">
        <v>15.828125</v>
      </c>
      <c r="I3146">
        <v>14.511457999999999</v>
      </c>
      <c r="J3146">
        <v>17.936457999999998</v>
      </c>
      <c r="K3146" t="s">
        <v>34</v>
      </c>
      <c r="L3146" t="s">
        <v>34</v>
      </c>
      <c r="M3146" t="s">
        <v>34</v>
      </c>
      <c r="N3146" t="s">
        <v>34</v>
      </c>
      <c r="O3146" t="s">
        <v>34</v>
      </c>
      <c r="P3146" t="s">
        <v>34</v>
      </c>
    </row>
    <row r="3147" spans="1:16" x14ac:dyDescent="0.3">
      <c r="A3147">
        <v>43322</v>
      </c>
      <c r="B3147">
        <v>2018</v>
      </c>
      <c r="C3147">
        <v>8</v>
      </c>
      <c r="D3147">
        <v>12</v>
      </c>
      <c r="E3147">
        <v>11.161458</v>
      </c>
      <c r="F3147">
        <v>16.508333</v>
      </c>
      <c r="G3147">
        <v>17.263542000000001</v>
      </c>
      <c r="H3147">
        <v>16.144791999999999</v>
      </c>
      <c r="I3147">
        <v>14.258333</v>
      </c>
      <c r="J3147">
        <v>17.476042</v>
      </c>
      <c r="K3147" t="s">
        <v>34</v>
      </c>
      <c r="L3147" t="s">
        <v>34</v>
      </c>
      <c r="M3147" t="s">
        <v>34</v>
      </c>
      <c r="N3147" t="s">
        <v>34</v>
      </c>
      <c r="O3147" t="s">
        <v>34</v>
      </c>
      <c r="P3147" t="s">
        <v>34</v>
      </c>
    </row>
    <row r="3148" spans="1:16" x14ac:dyDescent="0.3">
      <c r="A3148">
        <v>43323</v>
      </c>
      <c r="B3148">
        <v>2018</v>
      </c>
      <c r="C3148">
        <v>8</v>
      </c>
      <c r="D3148">
        <v>13</v>
      </c>
      <c r="E3148">
        <v>11.261457999999999</v>
      </c>
      <c r="F3148">
        <v>16.688542000000002</v>
      </c>
      <c r="G3148">
        <v>17.28125</v>
      </c>
      <c r="H3148">
        <v>16.497917000000001</v>
      </c>
      <c r="I3148">
        <v>14.372916999999999</v>
      </c>
      <c r="J3148">
        <v>17.274999999999999</v>
      </c>
      <c r="K3148" t="s">
        <v>34</v>
      </c>
      <c r="L3148" t="s">
        <v>34</v>
      </c>
      <c r="M3148" t="s">
        <v>34</v>
      </c>
      <c r="N3148" t="s">
        <v>34</v>
      </c>
      <c r="O3148" t="s">
        <v>34</v>
      </c>
      <c r="P3148" t="s">
        <v>34</v>
      </c>
    </row>
    <row r="3149" spans="1:16" x14ac:dyDescent="0.3">
      <c r="A3149">
        <v>43324</v>
      </c>
      <c r="B3149">
        <v>2018</v>
      </c>
      <c r="C3149">
        <v>8</v>
      </c>
      <c r="D3149">
        <v>14</v>
      </c>
      <c r="E3149">
        <v>11.40625</v>
      </c>
      <c r="F3149">
        <v>16.683333000000001</v>
      </c>
      <c r="G3149">
        <v>17.538542</v>
      </c>
      <c r="H3149">
        <v>16.860417000000002</v>
      </c>
      <c r="I3149">
        <v>14.510417</v>
      </c>
      <c r="J3149">
        <v>17.423957999999999</v>
      </c>
      <c r="K3149" t="s">
        <v>34</v>
      </c>
      <c r="L3149" t="s">
        <v>34</v>
      </c>
      <c r="M3149" t="s">
        <v>34</v>
      </c>
      <c r="N3149" t="s">
        <v>34</v>
      </c>
      <c r="O3149" t="s">
        <v>34</v>
      </c>
      <c r="P3149" t="s">
        <v>34</v>
      </c>
    </row>
    <row r="3150" spans="1:16" x14ac:dyDescent="0.3">
      <c r="A3150">
        <v>43325</v>
      </c>
      <c r="B3150">
        <v>2018</v>
      </c>
      <c r="C3150">
        <v>8</v>
      </c>
      <c r="D3150">
        <v>15</v>
      </c>
      <c r="E3150">
        <v>11.348958</v>
      </c>
      <c r="F3150">
        <v>16.612500000000001</v>
      </c>
      <c r="G3150">
        <v>17.759374999999999</v>
      </c>
      <c r="H3150">
        <v>17.215624999999999</v>
      </c>
      <c r="I3150">
        <v>14.441667000000001</v>
      </c>
      <c r="J3150">
        <v>17.371874999999999</v>
      </c>
      <c r="K3150" t="s">
        <v>34</v>
      </c>
      <c r="L3150" t="s">
        <v>34</v>
      </c>
      <c r="M3150" t="s">
        <v>34</v>
      </c>
      <c r="N3150" t="s">
        <v>34</v>
      </c>
      <c r="O3150" t="s">
        <v>34</v>
      </c>
      <c r="P3150" t="s">
        <v>34</v>
      </c>
    </row>
    <row r="3151" spans="1:16" x14ac:dyDescent="0.3">
      <c r="A3151">
        <v>43326</v>
      </c>
      <c r="B3151">
        <v>2018</v>
      </c>
      <c r="C3151">
        <v>8</v>
      </c>
      <c r="D3151">
        <v>16</v>
      </c>
      <c r="E3151">
        <v>11.563542</v>
      </c>
      <c r="F3151">
        <v>16.410416999999999</v>
      </c>
      <c r="G3151">
        <v>18.083333</v>
      </c>
      <c r="H3151">
        <v>17.605208000000001</v>
      </c>
      <c r="I3151">
        <v>14.589582999999999</v>
      </c>
      <c r="J3151">
        <v>17.024999999999999</v>
      </c>
      <c r="K3151" t="s">
        <v>34</v>
      </c>
      <c r="L3151" t="s">
        <v>34</v>
      </c>
      <c r="M3151" t="s">
        <v>34</v>
      </c>
      <c r="N3151" t="s">
        <v>34</v>
      </c>
      <c r="O3151" t="s">
        <v>34</v>
      </c>
      <c r="P3151" t="s">
        <v>34</v>
      </c>
    </row>
    <row r="3152" spans="1:16" x14ac:dyDescent="0.3">
      <c r="A3152">
        <v>43327</v>
      </c>
      <c r="B3152">
        <v>2018</v>
      </c>
      <c r="C3152">
        <v>8</v>
      </c>
      <c r="D3152">
        <v>17</v>
      </c>
      <c r="E3152">
        <v>11.328260999999999</v>
      </c>
      <c r="F3152">
        <v>16.293749999999999</v>
      </c>
      <c r="G3152">
        <v>17.702082999999998</v>
      </c>
      <c r="H3152">
        <v>17.95</v>
      </c>
      <c r="I3152">
        <v>14.557292</v>
      </c>
      <c r="J3152">
        <v>17.165624999999999</v>
      </c>
      <c r="K3152" t="s">
        <v>34</v>
      </c>
      <c r="L3152" t="s">
        <v>34</v>
      </c>
      <c r="M3152" t="s">
        <v>34</v>
      </c>
      <c r="N3152" t="s">
        <v>34</v>
      </c>
      <c r="O3152" t="s">
        <v>34</v>
      </c>
      <c r="P3152" t="s">
        <v>34</v>
      </c>
    </row>
    <row r="3153" spans="1:16" x14ac:dyDescent="0.3">
      <c r="A3153">
        <v>43328</v>
      </c>
      <c r="B3153">
        <v>2018</v>
      </c>
      <c r="C3153">
        <v>8</v>
      </c>
      <c r="D3153">
        <v>18</v>
      </c>
      <c r="E3153">
        <v>10.833333</v>
      </c>
      <c r="F3153">
        <v>16.552083</v>
      </c>
      <c r="G3153">
        <v>16.537500000000001</v>
      </c>
      <c r="H3153">
        <v>18.322917</v>
      </c>
      <c r="I3153">
        <v>14.098958</v>
      </c>
      <c r="J3153">
        <v>16.925000000000001</v>
      </c>
      <c r="K3153" t="s">
        <v>34</v>
      </c>
      <c r="L3153" t="s">
        <v>34</v>
      </c>
      <c r="M3153" t="s">
        <v>34</v>
      </c>
      <c r="N3153" t="s">
        <v>34</v>
      </c>
      <c r="O3153" t="s">
        <v>34</v>
      </c>
      <c r="P3153" t="s">
        <v>34</v>
      </c>
    </row>
    <row r="3154" spans="1:16" x14ac:dyDescent="0.3">
      <c r="A3154">
        <v>43329</v>
      </c>
      <c r="B3154">
        <v>2018</v>
      </c>
      <c r="C3154">
        <v>8</v>
      </c>
      <c r="D3154">
        <v>19</v>
      </c>
      <c r="E3154">
        <v>10.994792</v>
      </c>
      <c r="F3154">
        <v>16.462105000000001</v>
      </c>
      <c r="G3154">
        <v>16.592707999999998</v>
      </c>
      <c r="H3154">
        <v>18.693750000000001</v>
      </c>
      <c r="I3154">
        <v>14.316667000000001</v>
      </c>
      <c r="J3154">
        <v>16.918749999999999</v>
      </c>
      <c r="K3154" t="s">
        <v>34</v>
      </c>
      <c r="L3154" t="s">
        <v>34</v>
      </c>
      <c r="M3154" t="s">
        <v>34</v>
      </c>
      <c r="N3154" t="s">
        <v>34</v>
      </c>
      <c r="O3154" t="s">
        <v>34</v>
      </c>
      <c r="P3154" t="s">
        <v>34</v>
      </c>
    </row>
    <row r="3155" spans="1:16" x14ac:dyDescent="0.3">
      <c r="A3155">
        <v>43330</v>
      </c>
      <c r="B3155">
        <v>2018</v>
      </c>
      <c r="C3155">
        <v>8</v>
      </c>
      <c r="D3155">
        <v>20</v>
      </c>
      <c r="E3155">
        <v>10.426042000000001</v>
      </c>
      <c r="F3155">
        <v>16.205262999999999</v>
      </c>
      <c r="G3155">
        <v>16.5625</v>
      </c>
      <c r="H3155">
        <v>19.069792</v>
      </c>
      <c r="I3155">
        <v>13.886457999999999</v>
      </c>
      <c r="J3155">
        <v>16.711458</v>
      </c>
      <c r="K3155" t="s">
        <v>34</v>
      </c>
      <c r="L3155" t="s">
        <v>34</v>
      </c>
      <c r="M3155" t="s">
        <v>34</v>
      </c>
      <c r="N3155" t="s">
        <v>34</v>
      </c>
      <c r="O3155" t="s">
        <v>34</v>
      </c>
      <c r="P3155" t="s">
        <v>34</v>
      </c>
    </row>
    <row r="3156" spans="1:16" x14ac:dyDescent="0.3">
      <c r="A3156">
        <v>43331</v>
      </c>
      <c r="B3156">
        <v>2018</v>
      </c>
      <c r="C3156">
        <v>8</v>
      </c>
      <c r="D3156">
        <v>21</v>
      </c>
      <c r="E3156">
        <v>10.480207999999999</v>
      </c>
      <c r="F3156">
        <v>16.354167</v>
      </c>
      <c r="G3156">
        <v>16.777083000000001</v>
      </c>
      <c r="H3156">
        <v>19.461458</v>
      </c>
      <c r="I3156">
        <v>14.177083</v>
      </c>
      <c r="J3156">
        <v>16.364583</v>
      </c>
      <c r="K3156" t="s">
        <v>34</v>
      </c>
      <c r="L3156" t="s">
        <v>34</v>
      </c>
      <c r="M3156" t="s">
        <v>34</v>
      </c>
      <c r="N3156" t="s">
        <v>34</v>
      </c>
      <c r="O3156" t="s">
        <v>34</v>
      </c>
      <c r="P3156" t="s">
        <v>34</v>
      </c>
    </row>
    <row r="3157" spans="1:16" x14ac:dyDescent="0.3">
      <c r="A3157">
        <v>43332</v>
      </c>
      <c r="B3157">
        <v>2018</v>
      </c>
      <c r="C3157">
        <v>8</v>
      </c>
      <c r="D3157">
        <v>22</v>
      </c>
      <c r="E3157">
        <v>10.569565000000001</v>
      </c>
      <c r="F3157">
        <v>15.958333</v>
      </c>
      <c r="G3157">
        <v>16.600000000000001</v>
      </c>
      <c r="H3157">
        <v>19.795832999999998</v>
      </c>
      <c r="I3157">
        <v>14.027082999999999</v>
      </c>
      <c r="J3157">
        <v>16.715624999999999</v>
      </c>
      <c r="K3157" t="s">
        <v>34</v>
      </c>
      <c r="L3157" t="s">
        <v>34</v>
      </c>
      <c r="M3157" t="s">
        <v>34</v>
      </c>
      <c r="N3157" t="s">
        <v>34</v>
      </c>
      <c r="O3157" t="s">
        <v>34</v>
      </c>
      <c r="P3157" t="s">
        <v>34</v>
      </c>
    </row>
    <row r="3158" spans="1:16" x14ac:dyDescent="0.3">
      <c r="A3158">
        <v>43333</v>
      </c>
      <c r="B3158">
        <v>2018</v>
      </c>
      <c r="C3158">
        <v>8</v>
      </c>
      <c r="D3158">
        <v>23</v>
      </c>
      <c r="E3158">
        <v>10.292707999999999</v>
      </c>
      <c r="F3158">
        <v>15.1875</v>
      </c>
      <c r="G3158">
        <v>16.176041999999999</v>
      </c>
      <c r="H3158">
        <v>20.112500000000001</v>
      </c>
      <c r="I3158">
        <v>13.789583</v>
      </c>
      <c r="J3158">
        <v>15.739583</v>
      </c>
      <c r="K3158" t="s">
        <v>34</v>
      </c>
      <c r="L3158" t="s">
        <v>34</v>
      </c>
      <c r="M3158" t="s">
        <v>34</v>
      </c>
      <c r="N3158" t="s">
        <v>34</v>
      </c>
      <c r="O3158" t="s">
        <v>34</v>
      </c>
      <c r="P3158" t="s">
        <v>34</v>
      </c>
    </row>
    <row r="3159" spans="1:16" x14ac:dyDescent="0.3">
      <c r="A3159">
        <v>43334</v>
      </c>
      <c r="B3159">
        <v>2018</v>
      </c>
      <c r="C3159">
        <v>8</v>
      </c>
      <c r="D3159">
        <v>24</v>
      </c>
      <c r="E3159">
        <v>10.398958</v>
      </c>
      <c r="F3159">
        <v>15.25625</v>
      </c>
      <c r="G3159">
        <v>16.235417000000002</v>
      </c>
      <c r="H3159">
        <v>20.455207999999999</v>
      </c>
      <c r="I3159">
        <v>14.186458</v>
      </c>
      <c r="J3159">
        <v>15.969792</v>
      </c>
      <c r="K3159" t="s">
        <v>34</v>
      </c>
      <c r="L3159" t="s">
        <v>34</v>
      </c>
      <c r="M3159" t="s">
        <v>34</v>
      </c>
      <c r="N3159" t="s">
        <v>34</v>
      </c>
      <c r="O3159" t="s">
        <v>34</v>
      </c>
      <c r="P3159" t="s">
        <v>34</v>
      </c>
    </row>
    <row r="3160" spans="1:16" x14ac:dyDescent="0.3">
      <c r="A3160">
        <v>43335</v>
      </c>
      <c r="B3160">
        <v>2018</v>
      </c>
      <c r="C3160">
        <v>8</v>
      </c>
      <c r="D3160">
        <v>25</v>
      </c>
      <c r="E3160">
        <v>9.3968749999999996</v>
      </c>
      <c r="F3160">
        <v>15.052083</v>
      </c>
      <c r="G3160">
        <v>14.784375000000001</v>
      </c>
      <c r="H3160">
        <v>20.759374999999999</v>
      </c>
      <c r="I3160">
        <v>13.114583</v>
      </c>
      <c r="J3160">
        <v>15.714582999999999</v>
      </c>
      <c r="K3160" t="s">
        <v>34</v>
      </c>
      <c r="L3160" t="s">
        <v>34</v>
      </c>
      <c r="M3160" t="s">
        <v>34</v>
      </c>
      <c r="N3160" t="s">
        <v>34</v>
      </c>
      <c r="O3160" t="s">
        <v>34</v>
      </c>
      <c r="P3160" t="s">
        <v>34</v>
      </c>
    </row>
    <row r="3161" spans="1:16" x14ac:dyDescent="0.3">
      <c r="A3161">
        <v>43336</v>
      </c>
      <c r="B3161">
        <v>2018</v>
      </c>
      <c r="C3161">
        <v>8</v>
      </c>
      <c r="D3161">
        <v>26</v>
      </c>
      <c r="E3161">
        <v>9.5802080000000007</v>
      </c>
      <c r="F3161">
        <v>14.735417</v>
      </c>
      <c r="G3161">
        <v>14.594792</v>
      </c>
      <c r="H3161">
        <v>21.114583</v>
      </c>
      <c r="I3161">
        <v>13.25</v>
      </c>
      <c r="J3161">
        <v>15.267708000000001</v>
      </c>
      <c r="K3161" t="s">
        <v>34</v>
      </c>
      <c r="L3161" t="s">
        <v>34</v>
      </c>
      <c r="M3161" t="s">
        <v>34</v>
      </c>
      <c r="N3161" t="s">
        <v>34</v>
      </c>
      <c r="O3161" t="s">
        <v>34</v>
      </c>
      <c r="P3161" t="s">
        <v>34</v>
      </c>
    </row>
    <row r="3162" spans="1:16" x14ac:dyDescent="0.3">
      <c r="A3162">
        <v>43337</v>
      </c>
      <c r="B3162">
        <v>2018</v>
      </c>
      <c r="C3162">
        <v>8</v>
      </c>
      <c r="D3162">
        <v>27</v>
      </c>
      <c r="E3162">
        <v>10.130208</v>
      </c>
      <c r="F3162">
        <v>15.004167000000001</v>
      </c>
      <c r="G3162">
        <v>15.490625</v>
      </c>
      <c r="H3162">
        <v>21.487500000000001</v>
      </c>
      <c r="I3162">
        <v>14.088542</v>
      </c>
      <c r="J3162">
        <v>15.657292</v>
      </c>
      <c r="K3162" t="s">
        <v>34</v>
      </c>
      <c r="L3162" t="s">
        <v>34</v>
      </c>
      <c r="M3162" t="s">
        <v>34</v>
      </c>
      <c r="N3162" t="s">
        <v>34</v>
      </c>
      <c r="O3162" t="s">
        <v>34</v>
      </c>
      <c r="P3162" t="s">
        <v>34</v>
      </c>
    </row>
    <row r="3163" spans="1:16" x14ac:dyDescent="0.3">
      <c r="A3163">
        <v>43338</v>
      </c>
      <c r="B3163">
        <v>2018</v>
      </c>
      <c r="C3163">
        <v>8</v>
      </c>
      <c r="D3163">
        <v>28</v>
      </c>
      <c r="E3163">
        <v>10.009375</v>
      </c>
      <c r="F3163">
        <v>15.121276999999999</v>
      </c>
      <c r="G3163">
        <v>15.159375000000001</v>
      </c>
      <c r="H3163">
        <v>21.597937999999999</v>
      </c>
      <c r="I3163">
        <v>13.708333</v>
      </c>
      <c r="J3163">
        <v>16.433333000000001</v>
      </c>
      <c r="K3163" t="s">
        <v>34</v>
      </c>
      <c r="L3163" t="s">
        <v>34</v>
      </c>
      <c r="M3163" t="s">
        <v>34</v>
      </c>
      <c r="N3163" t="s">
        <v>34</v>
      </c>
      <c r="O3163" t="s">
        <v>34</v>
      </c>
      <c r="P3163" t="s">
        <v>34</v>
      </c>
    </row>
    <row r="3164" spans="1:16" x14ac:dyDescent="0.3">
      <c r="A3164">
        <v>43339</v>
      </c>
      <c r="B3164">
        <v>2018</v>
      </c>
      <c r="C3164">
        <v>8</v>
      </c>
      <c r="D3164">
        <v>29</v>
      </c>
      <c r="E3164">
        <v>10.050000000000001</v>
      </c>
      <c r="F3164">
        <v>12.256842000000001</v>
      </c>
      <c r="G3164">
        <v>15.167707999999999</v>
      </c>
      <c r="H3164">
        <v>21.645833</v>
      </c>
      <c r="I3164">
        <v>13.741667</v>
      </c>
      <c r="J3164">
        <v>16.180208</v>
      </c>
      <c r="K3164" t="s">
        <v>34</v>
      </c>
      <c r="L3164" t="s">
        <v>34</v>
      </c>
      <c r="M3164" t="s">
        <v>34</v>
      </c>
      <c r="N3164" t="s">
        <v>34</v>
      </c>
      <c r="O3164" t="s">
        <v>34</v>
      </c>
      <c r="P3164" t="s">
        <v>34</v>
      </c>
    </row>
    <row r="3165" spans="1:16" x14ac:dyDescent="0.3">
      <c r="A3165">
        <v>43340</v>
      </c>
      <c r="B3165">
        <v>2018</v>
      </c>
      <c r="C3165">
        <v>8</v>
      </c>
      <c r="D3165">
        <v>30</v>
      </c>
      <c r="E3165">
        <v>9.7208330000000007</v>
      </c>
      <c r="F3165">
        <v>7.764583</v>
      </c>
      <c r="G3165">
        <v>14.939583000000001</v>
      </c>
      <c r="H3165">
        <v>21.604167</v>
      </c>
      <c r="I3165">
        <v>12.45</v>
      </c>
      <c r="J3165">
        <v>15.457292000000001</v>
      </c>
      <c r="K3165" t="s">
        <v>34</v>
      </c>
      <c r="L3165" t="s">
        <v>34</v>
      </c>
      <c r="M3165" t="s">
        <v>34</v>
      </c>
      <c r="N3165" t="s">
        <v>34</v>
      </c>
      <c r="O3165" t="s">
        <v>34</v>
      </c>
      <c r="P3165" t="s">
        <v>34</v>
      </c>
    </row>
    <row r="3166" spans="1:16" x14ac:dyDescent="0.3">
      <c r="A3166">
        <v>43341</v>
      </c>
      <c r="B3166">
        <v>2018</v>
      </c>
      <c r="C3166">
        <v>8</v>
      </c>
      <c r="D3166">
        <v>31</v>
      </c>
      <c r="E3166">
        <v>9.9020829999999993</v>
      </c>
      <c r="F3166">
        <v>7.842708</v>
      </c>
      <c r="G3166">
        <v>14.913542</v>
      </c>
      <c r="H3166">
        <v>21.664583</v>
      </c>
      <c r="I3166">
        <v>12.727083</v>
      </c>
      <c r="J3166">
        <v>14.847917000000001</v>
      </c>
      <c r="K3166" t="s">
        <v>34</v>
      </c>
      <c r="L3166" t="s">
        <v>34</v>
      </c>
      <c r="M3166" t="s">
        <v>34</v>
      </c>
      <c r="N3166" t="s">
        <v>34</v>
      </c>
      <c r="O3166" t="s">
        <v>34</v>
      </c>
      <c r="P3166" t="s">
        <v>34</v>
      </c>
    </row>
    <row r="3167" spans="1:16" x14ac:dyDescent="0.3">
      <c r="A3167">
        <v>43342</v>
      </c>
      <c r="B3167">
        <v>2018</v>
      </c>
      <c r="C3167">
        <v>9</v>
      </c>
      <c r="D3167">
        <v>1</v>
      </c>
      <c r="E3167">
        <v>9.6114580000000007</v>
      </c>
      <c r="F3167">
        <v>7.8302079999999998</v>
      </c>
      <c r="G3167">
        <v>14.519792000000001</v>
      </c>
      <c r="H3167">
        <v>21.539583</v>
      </c>
      <c r="I3167">
        <v>12.488542000000001</v>
      </c>
      <c r="J3167">
        <v>15.045833</v>
      </c>
      <c r="K3167" t="s">
        <v>34</v>
      </c>
      <c r="L3167" t="s">
        <v>34</v>
      </c>
      <c r="M3167" t="s">
        <v>34</v>
      </c>
      <c r="N3167" t="s">
        <v>34</v>
      </c>
      <c r="O3167" t="s">
        <v>34</v>
      </c>
      <c r="P3167" t="s">
        <v>34</v>
      </c>
    </row>
    <row r="3168" spans="1:16" x14ac:dyDescent="0.3">
      <c r="A3168">
        <v>43343</v>
      </c>
      <c r="B3168">
        <v>2018</v>
      </c>
      <c r="C3168">
        <v>9</v>
      </c>
      <c r="D3168">
        <v>2</v>
      </c>
      <c r="E3168">
        <v>9.5541669999999996</v>
      </c>
      <c r="F3168">
        <v>7.8494739999999998</v>
      </c>
      <c r="G3168">
        <v>14.254167000000001</v>
      </c>
      <c r="H3168">
        <v>21.511458000000001</v>
      </c>
      <c r="I3168">
        <v>12.396875</v>
      </c>
      <c r="J3168">
        <v>14.798958000000001</v>
      </c>
      <c r="K3168" t="s">
        <v>34</v>
      </c>
      <c r="L3168" t="s">
        <v>34</v>
      </c>
      <c r="M3168" t="s">
        <v>34</v>
      </c>
      <c r="N3168" t="s">
        <v>34</v>
      </c>
      <c r="O3168" t="s">
        <v>34</v>
      </c>
      <c r="P3168" t="s">
        <v>34</v>
      </c>
    </row>
    <row r="3169" spans="1:16" x14ac:dyDescent="0.3">
      <c r="A3169">
        <v>43344</v>
      </c>
      <c r="B3169">
        <v>2018</v>
      </c>
      <c r="C3169">
        <v>9</v>
      </c>
      <c r="D3169">
        <v>3</v>
      </c>
      <c r="E3169">
        <v>9.6228259999999999</v>
      </c>
      <c r="F3169">
        <v>7.811458</v>
      </c>
      <c r="G3169">
        <v>14.496874999999999</v>
      </c>
      <c r="H3169">
        <v>21.435417000000001</v>
      </c>
      <c r="I3169">
        <v>12.447917</v>
      </c>
      <c r="J3169">
        <v>14.792707999999999</v>
      </c>
      <c r="K3169" t="s">
        <v>34</v>
      </c>
      <c r="L3169" t="s">
        <v>34</v>
      </c>
      <c r="M3169" t="s">
        <v>34</v>
      </c>
      <c r="N3169" t="s">
        <v>34</v>
      </c>
      <c r="O3169" t="s">
        <v>34</v>
      </c>
      <c r="P3169" t="s">
        <v>34</v>
      </c>
    </row>
    <row r="3170" spans="1:16" x14ac:dyDescent="0.3">
      <c r="A3170">
        <v>43345</v>
      </c>
      <c r="B3170">
        <v>2018</v>
      </c>
      <c r="C3170">
        <v>9</v>
      </c>
      <c r="D3170">
        <v>4</v>
      </c>
      <c r="E3170">
        <v>9.6739580000000007</v>
      </c>
      <c r="F3170">
        <v>7.8333329999999997</v>
      </c>
      <c r="G3170">
        <v>14.292707999999999</v>
      </c>
      <c r="H3170">
        <v>21.376042000000002</v>
      </c>
      <c r="I3170">
        <v>12.339582999999999</v>
      </c>
      <c r="J3170">
        <v>14.640625</v>
      </c>
      <c r="K3170" t="s">
        <v>34</v>
      </c>
      <c r="L3170" t="s">
        <v>34</v>
      </c>
      <c r="M3170" t="s">
        <v>34</v>
      </c>
      <c r="N3170" t="s">
        <v>34</v>
      </c>
      <c r="O3170" t="s">
        <v>34</v>
      </c>
      <c r="P3170" t="s">
        <v>34</v>
      </c>
    </row>
    <row r="3171" spans="1:16" x14ac:dyDescent="0.3">
      <c r="A3171">
        <v>43346</v>
      </c>
      <c r="B3171">
        <v>2018</v>
      </c>
      <c r="C3171">
        <v>9</v>
      </c>
      <c r="D3171">
        <v>5</v>
      </c>
      <c r="E3171">
        <v>9.7791669999999993</v>
      </c>
      <c r="F3171">
        <v>7.8221049999999996</v>
      </c>
      <c r="G3171">
        <v>14.352688000000001</v>
      </c>
      <c r="H3171">
        <v>21.34375</v>
      </c>
      <c r="I3171">
        <v>12.219792</v>
      </c>
      <c r="J3171">
        <v>14.573957999999999</v>
      </c>
      <c r="K3171" t="s">
        <v>34</v>
      </c>
      <c r="L3171" t="s">
        <v>34</v>
      </c>
      <c r="M3171" t="s">
        <v>34</v>
      </c>
      <c r="N3171" t="s">
        <v>34</v>
      </c>
      <c r="O3171" t="s">
        <v>34</v>
      </c>
      <c r="P3171" t="s">
        <v>34</v>
      </c>
    </row>
    <row r="3172" spans="1:16" x14ac:dyDescent="0.3">
      <c r="A3172">
        <v>43347</v>
      </c>
      <c r="B3172">
        <v>2018</v>
      </c>
      <c r="C3172">
        <v>9</v>
      </c>
      <c r="D3172">
        <v>6</v>
      </c>
      <c r="E3172">
        <v>9.796875</v>
      </c>
      <c r="F3172">
        <v>7.8073680000000003</v>
      </c>
      <c r="G3172">
        <v>14.713542</v>
      </c>
      <c r="H3172">
        <v>21.25</v>
      </c>
      <c r="I3172">
        <v>12.263541999999999</v>
      </c>
      <c r="J3172">
        <v>14.540625</v>
      </c>
      <c r="K3172" t="s">
        <v>34</v>
      </c>
      <c r="L3172" t="s">
        <v>34</v>
      </c>
      <c r="M3172" t="s">
        <v>34</v>
      </c>
      <c r="N3172" t="s">
        <v>34</v>
      </c>
      <c r="O3172" t="s">
        <v>34</v>
      </c>
      <c r="P3172" t="s">
        <v>34</v>
      </c>
    </row>
    <row r="3173" spans="1:16" x14ac:dyDescent="0.3">
      <c r="A3173">
        <v>43348</v>
      </c>
      <c r="B3173">
        <v>2018</v>
      </c>
      <c r="C3173">
        <v>9</v>
      </c>
      <c r="D3173">
        <v>7</v>
      </c>
      <c r="E3173">
        <v>9.8479170000000007</v>
      </c>
      <c r="F3173">
        <v>8.0042109999999997</v>
      </c>
      <c r="G3173">
        <v>14.861458000000001</v>
      </c>
      <c r="H3173">
        <v>21.239583</v>
      </c>
      <c r="I3173">
        <v>12.282292</v>
      </c>
      <c r="J3173">
        <v>14.517708000000001</v>
      </c>
      <c r="K3173" t="s">
        <v>34</v>
      </c>
      <c r="L3173" t="s">
        <v>34</v>
      </c>
      <c r="M3173" t="s">
        <v>34</v>
      </c>
      <c r="N3173" t="s">
        <v>34</v>
      </c>
      <c r="O3173" t="s">
        <v>34</v>
      </c>
      <c r="P3173" t="s">
        <v>34</v>
      </c>
    </row>
    <row r="3174" spans="1:16" x14ac:dyDescent="0.3">
      <c r="A3174">
        <v>43349</v>
      </c>
      <c r="B3174">
        <v>2018</v>
      </c>
      <c r="C3174">
        <v>9</v>
      </c>
      <c r="D3174">
        <v>8</v>
      </c>
      <c r="E3174">
        <v>9.6385419999999993</v>
      </c>
      <c r="F3174">
        <v>8.0875000000000004</v>
      </c>
      <c r="G3174">
        <v>14.84375</v>
      </c>
      <c r="H3174">
        <v>21.198958000000001</v>
      </c>
      <c r="I3174">
        <v>12.525</v>
      </c>
      <c r="J3174">
        <v>14.854167</v>
      </c>
      <c r="K3174" t="s">
        <v>34</v>
      </c>
      <c r="L3174" t="s">
        <v>34</v>
      </c>
      <c r="M3174" t="s">
        <v>34</v>
      </c>
      <c r="N3174" t="s">
        <v>34</v>
      </c>
      <c r="O3174" t="s">
        <v>34</v>
      </c>
      <c r="P3174" t="s">
        <v>34</v>
      </c>
    </row>
    <row r="3175" spans="1:16" x14ac:dyDescent="0.3">
      <c r="A3175">
        <v>43350</v>
      </c>
      <c r="B3175">
        <v>2018</v>
      </c>
      <c r="C3175">
        <v>9</v>
      </c>
      <c r="D3175">
        <v>9</v>
      </c>
      <c r="E3175">
        <v>9.5572920000000003</v>
      </c>
      <c r="F3175">
        <v>8.046875</v>
      </c>
      <c r="G3175">
        <v>14.235417</v>
      </c>
      <c r="H3175">
        <v>21.110417000000002</v>
      </c>
      <c r="I3175">
        <v>12.121874999999999</v>
      </c>
      <c r="J3175">
        <v>14.702083</v>
      </c>
      <c r="K3175" t="s">
        <v>34</v>
      </c>
      <c r="L3175" t="s">
        <v>34</v>
      </c>
      <c r="M3175" t="s">
        <v>34</v>
      </c>
      <c r="N3175" t="s">
        <v>34</v>
      </c>
      <c r="O3175" t="s">
        <v>34</v>
      </c>
      <c r="P3175" t="s">
        <v>34</v>
      </c>
    </row>
    <row r="3176" spans="1:16" x14ac:dyDescent="0.3">
      <c r="A3176">
        <v>43351</v>
      </c>
      <c r="B3176">
        <v>2018</v>
      </c>
      <c r="C3176">
        <v>9</v>
      </c>
      <c r="D3176">
        <v>10</v>
      </c>
      <c r="E3176">
        <v>9.2927079999999993</v>
      </c>
      <c r="F3176">
        <v>7.966316</v>
      </c>
      <c r="G3176">
        <v>14.018750000000001</v>
      </c>
      <c r="H3176">
        <v>21.027083000000001</v>
      </c>
      <c r="I3176">
        <v>11.856249999999999</v>
      </c>
      <c r="J3176">
        <v>14.116667</v>
      </c>
      <c r="K3176" t="s">
        <v>34</v>
      </c>
      <c r="L3176" t="s">
        <v>34</v>
      </c>
      <c r="M3176" t="s">
        <v>34</v>
      </c>
      <c r="N3176" t="s">
        <v>34</v>
      </c>
      <c r="O3176" t="s">
        <v>34</v>
      </c>
      <c r="P3176" t="s">
        <v>34</v>
      </c>
    </row>
    <row r="3177" spans="1:16" x14ac:dyDescent="0.3">
      <c r="A3177">
        <v>43352</v>
      </c>
      <c r="B3177">
        <v>2018</v>
      </c>
      <c r="C3177">
        <v>9</v>
      </c>
      <c r="D3177">
        <v>11</v>
      </c>
      <c r="E3177">
        <v>8.9906249999999996</v>
      </c>
      <c r="F3177">
        <v>7.966316</v>
      </c>
      <c r="G3177">
        <v>13.469792</v>
      </c>
      <c r="H3177">
        <v>20.884374999999999</v>
      </c>
      <c r="I3177">
        <v>11.644792000000001</v>
      </c>
      <c r="J3177">
        <v>13.841666999999999</v>
      </c>
      <c r="K3177" t="s">
        <v>34</v>
      </c>
      <c r="L3177" t="s">
        <v>34</v>
      </c>
      <c r="M3177" t="s">
        <v>34</v>
      </c>
      <c r="N3177" t="s">
        <v>34</v>
      </c>
      <c r="O3177" t="s">
        <v>34</v>
      </c>
      <c r="P3177" t="s">
        <v>34</v>
      </c>
    </row>
    <row r="3178" spans="1:16" x14ac:dyDescent="0.3">
      <c r="A3178">
        <v>43353</v>
      </c>
      <c r="B3178">
        <v>2018</v>
      </c>
      <c r="C3178">
        <v>9</v>
      </c>
      <c r="D3178">
        <v>12</v>
      </c>
      <c r="E3178">
        <v>9.0843749999999996</v>
      </c>
      <c r="F3178">
        <v>7.8697920000000003</v>
      </c>
      <c r="G3178">
        <v>13.375</v>
      </c>
      <c r="H3178">
        <v>20.702082999999998</v>
      </c>
      <c r="I3178">
        <v>11.576041999999999</v>
      </c>
      <c r="J3178">
        <v>13.310416999999999</v>
      </c>
      <c r="K3178" t="s">
        <v>34</v>
      </c>
      <c r="L3178" t="s">
        <v>34</v>
      </c>
      <c r="M3178" t="s">
        <v>34</v>
      </c>
      <c r="N3178" t="s">
        <v>34</v>
      </c>
      <c r="O3178" t="s">
        <v>34</v>
      </c>
      <c r="P3178" t="s">
        <v>34</v>
      </c>
    </row>
    <row r="3179" spans="1:16" x14ac:dyDescent="0.3">
      <c r="A3179">
        <v>43354</v>
      </c>
      <c r="B3179">
        <v>2018</v>
      </c>
      <c r="C3179">
        <v>9</v>
      </c>
      <c r="D3179">
        <v>13</v>
      </c>
      <c r="E3179">
        <v>8.6565220000000007</v>
      </c>
      <c r="F3179">
        <v>7.7625000000000002</v>
      </c>
      <c r="G3179">
        <v>12.757292</v>
      </c>
      <c r="H3179">
        <v>20.380807999999998</v>
      </c>
      <c r="I3179">
        <v>11.082292000000001</v>
      </c>
      <c r="J3179">
        <v>13.165625</v>
      </c>
      <c r="K3179" t="s">
        <v>34</v>
      </c>
      <c r="L3179" t="s">
        <v>34</v>
      </c>
      <c r="M3179" t="s">
        <v>34</v>
      </c>
      <c r="N3179" t="s">
        <v>34</v>
      </c>
      <c r="O3179" t="s">
        <v>34</v>
      </c>
      <c r="P3179" t="s">
        <v>34</v>
      </c>
    </row>
    <row r="3180" spans="1:16" x14ac:dyDescent="0.3">
      <c r="A3180">
        <v>43355</v>
      </c>
      <c r="B3180">
        <v>2018</v>
      </c>
      <c r="C3180">
        <v>9</v>
      </c>
      <c r="D3180">
        <v>14</v>
      </c>
      <c r="E3180">
        <v>8.5197920000000007</v>
      </c>
      <c r="F3180">
        <v>7.6583329999999998</v>
      </c>
      <c r="G3180">
        <v>12.238542000000001</v>
      </c>
      <c r="H3180">
        <v>20.013131000000001</v>
      </c>
      <c r="I3180">
        <v>10.473958</v>
      </c>
      <c r="J3180">
        <v>12.905208</v>
      </c>
      <c r="K3180" t="s">
        <v>34</v>
      </c>
      <c r="L3180" t="s">
        <v>34</v>
      </c>
      <c r="M3180" t="s">
        <v>34</v>
      </c>
      <c r="N3180" t="s">
        <v>34</v>
      </c>
      <c r="O3180" t="s">
        <v>34</v>
      </c>
      <c r="P3180" t="s">
        <v>34</v>
      </c>
    </row>
    <row r="3181" spans="1:16" x14ac:dyDescent="0.3">
      <c r="A3181">
        <v>43356</v>
      </c>
      <c r="B3181">
        <v>2018</v>
      </c>
      <c r="C3181">
        <v>9</v>
      </c>
      <c r="D3181">
        <v>15</v>
      </c>
      <c r="E3181">
        <v>8.3000000000000007</v>
      </c>
      <c r="F3181">
        <v>7.4526320000000004</v>
      </c>
      <c r="G3181">
        <v>11.717708</v>
      </c>
      <c r="H3181">
        <v>19.515625</v>
      </c>
      <c r="I3181">
        <v>9.7208330000000007</v>
      </c>
      <c r="J3181">
        <v>12.272917</v>
      </c>
      <c r="K3181" t="s">
        <v>34</v>
      </c>
      <c r="L3181" t="s">
        <v>34</v>
      </c>
      <c r="M3181" t="s">
        <v>34</v>
      </c>
      <c r="N3181" t="s">
        <v>34</v>
      </c>
      <c r="O3181" t="s">
        <v>34</v>
      </c>
      <c r="P3181" t="s">
        <v>34</v>
      </c>
    </row>
    <row r="3182" spans="1:16" x14ac:dyDescent="0.3">
      <c r="A3182">
        <v>43357</v>
      </c>
      <c r="B3182">
        <v>2018</v>
      </c>
      <c r="C3182">
        <v>9</v>
      </c>
      <c r="D3182">
        <v>16</v>
      </c>
      <c r="E3182">
        <v>8.4945649999999997</v>
      </c>
      <c r="F3182">
        <v>7.1427079999999998</v>
      </c>
      <c r="G3182">
        <v>11.629167000000001</v>
      </c>
      <c r="H3182">
        <v>19.288542</v>
      </c>
      <c r="I3182">
        <v>9.7322919999999993</v>
      </c>
      <c r="J3182">
        <v>11.761457999999999</v>
      </c>
      <c r="K3182" t="s">
        <v>34</v>
      </c>
      <c r="L3182" t="s">
        <v>34</v>
      </c>
      <c r="M3182" t="s">
        <v>34</v>
      </c>
      <c r="N3182" t="s">
        <v>34</v>
      </c>
      <c r="O3182" t="s">
        <v>34</v>
      </c>
      <c r="P3182" t="s">
        <v>34</v>
      </c>
    </row>
    <row r="3183" spans="1:16" x14ac:dyDescent="0.3">
      <c r="A3183">
        <v>43358</v>
      </c>
      <c r="B3183">
        <v>2018</v>
      </c>
      <c r="C3183">
        <v>9</v>
      </c>
      <c r="D3183">
        <v>17</v>
      </c>
      <c r="E3183">
        <v>8.7145829999999993</v>
      </c>
      <c r="F3183">
        <v>7.1544439999999998</v>
      </c>
      <c r="G3183">
        <v>11.771875</v>
      </c>
      <c r="H3183">
        <v>18.986457999999999</v>
      </c>
      <c r="I3183">
        <v>9.9749999999999996</v>
      </c>
      <c r="J3183">
        <v>11.816667000000001</v>
      </c>
      <c r="K3183" t="s">
        <v>34</v>
      </c>
      <c r="L3183" t="s">
        <v>34</v>
      </c>
      <c r="M3183" t="s">
        <v>34</v>
      </c>
      <c r="N3183" t="s">
        <v>34</v>
      </c>
      <c r="O3183" t="s">
        <v>34</v>
      </c>
      <c r="P3183" t="s">
        <v>34</v>
      </c>
    </row>
    <row r="3184" spans="1:16" x14ac:dyDescent="0.3">
      <c r="A3184">
        <v>43359</v>
      </c>
      <c r="B3184">
        <v>2018</v>
      </c>
      <c r="C3184">
        <v>9</v>
      </c>
      <c r="D3184">
        <v>18</v>
      </c>
      <c r="E3184">
        <v>8.985417</v>
      </c>
      <c r="F3184">
        <v>7.0572920000000003</v>
      </c>
      <c r="G3184">
        <v>12.955171999999999</v>
      </c>
      <c r="H3184">
        <v>18.8</v>
      </c>
      <c r="I3184">
        <v>10.408333000000001</v>
      </c>
      <c r="J3184">
        <v>12.333333</v>
      </c>
      <c r="K3184" t="s">
        <v>34</v>
      </c>
      <c r="L3184" t="s">
        <v>34</v>
      </c>
      <c r="M3184" t="s">
        <v>34</v>
      </c>
      <c r="N3184" t="s">
        <v>34</v>
      </c>
      <c r="O3184" t="s">
        <v>34</v>
      </c>
      <c r="P3184" t="s">
        <v>34</v>
      </c>
    </row>
    <row r="3185" spans="1:16" x14ac:dyDescent="0.3">
      <c r="A3185">
        <v>43360</v>
      </c>
      <c r="B3185">
        <v>2018</v>
      </c>
      <c r="C3185">
        <v>9</v>
      </c>
      <c r="D3185">
        <v>19</v>
      </c>
      <c r="E3185">
        <v>8.7195649999999993</v>
      </c>
      <c r="F3185">
        <v>7.2218749999999998</v>
      </c>
      <c r="G3185">
        <v>12.247569</v>
      </c>
      <c r="H3185">
        <v>18.742708</v>
      </c>
      <c r="I3185">
        <v>10.128125000000001</v>
      </c>
      <c r="J3185">
        <v>12.486458000000001</v>
      </c>
      <c r="K3185" t="s">
        <v>34</v>
      </c>
      <c r="L3185" t="s">
        <v>34</v>
      </c>
      <c r="M3185" t="s">
        <v>34</v>
      </c>
      <c r="N3185" t="s">
        <v>34</v>
      </c>
      <c r="O3185" t="s">
        <v>34</v>
      </c>
      <c r="P3185" t="s">
        <v>34</v>
      </c>
    </row>
    <row r="3186" spans="1:16" x14ac:dyDescent="0.3">
      <c r="A3186">
        <v>43361</v>
      </c>
      <c r="B3186">
        <v>2018</v>
      </c>
      <c r="C3186">
        <v>9</v>
      </c>
      <c r="D3186">
        <v>20</v>
      </c>
      <c r="E3186">
        <v>8.329167</v>
      </c>
      <c r="F3186">
        <v>7.2739580000000004</v>
      </c>
      <c r="G3186">
        <v>11.693706000000001</v>
      </c>
      <c r="H3186">
        <v>18.780207999999998</v>
      </c>
      <c r="I3186">
        <v>9.9479170000000003</v>
      </c>
      <c r="J3186">
        <v>12.517708000000001</v>
      </c>
      <c r="K3186" t="s">
        <v>34</v>
      </c>
      <c r="L3186" t="s">
        <v>34</v>
      </c>
      <c r="M3186" t="s">
        <v>34</v>
      </c>
      <c r="N3186" t="s">
        <v>34</v>
      </c>
      <c r="O3186" t="s">
        <v>34</v>
      </c>
      <c r="P3186" t="s">
        <v>34</v>
      </c>
    </row>
    <row r="3187" spans="1:16" x14ac:dyDescent="0.3">
      <c r="A3187">
        <v>43362</v>
      </c>
      <c r="B3187">
        <v>2018</v>
      </c>
      <c r="C3187">
        <v>9</v>
      </c>
      <c r="D3187">
        <v>21</v>
      </c>
      <c r="E3187">
        <v>8.454167</v>
      </c>
      <c r="F3187">
        <v>7.4666670000000002</v>
      </c>
      <c r="G3187">
        <v>11.685129999999999</v>
      </c>
      <c r="H3187">
        <v>18.661458</v>
      </c>
      <c r="I3187">
        <v>9.9562500000000007</v>
      </c>
      <c r="J3187">
        <v>12.204167</v>
      </c>
      <c r="K3187" t="s">
        <v>34</v>
      </c>
      <c r="L3187" t="s">
        <v>34</v>
      </c>
      <c r="M3187" t="s">
        <v>34</v>
      </c>
      <c r="N3187" t="s">
        <v>34</v>
      </c>
      <c r="O3187" t="s">
        <v>34</v>
      </c>
      <c r="P3187" t="s">
        <v>34</v>
      </c>
    </row>
    <row r="3188" spans="1:16" x14ac:dyDescent="0.3">
      <c r="A3188">
        <v>43363</v>
      </c>
      <c r="B3188">
        <v>2018</v>
      </c>
      <c r="C3188">
        <v>9</v>
      </c>
      <c r="D3188">
        <v>22</v>
      </c>
      <c r="E3188">
        <v>8.7565220000000004</v>
      </c>
      <c r="F3188">
        <v>7.6364580000000002</v>
      </c>
      <c r="G3188">
        <v>12.394074</v>
      </c>
      <c r="H3188">
        <v>18.557292</v>
      </c>
      <c r="I3188">
        <v>10.104167</v>
      </c>
      <c r="J3188">
        <v>12.205208000000001</v>
      </c>
      <c r="K3188" t="s">
        <v>34</v>
      </c>
      <c r="L3188" t="s">
        <v>34</v>
      </c>
      <c r="M3188" t="s">
        <v>34</v>
      </c>
      <c r="N3188" t="s">
        <v>34</v>
      </c>
      <c r="O3188" t="s">
        <v>34</v>
      </c>
      <c r="P3188" t="s">
        <v>34</v>
      </c>
    </row>
    <row r="3189" spans="1:16" x14ac:dyDescent="0.3">
      <c r="A3189">
        <v>43364</v>
      </c>
      <c r="B3189">
        <v>2018</v>
      </c>
      <c r="C3189">
        <v>9</v>
      </c>
      <c r="D3189">
        <v>23</v>
      </c>
      <c r="E3189">
        <v>8.6750000000000007</v>
      </c>
      <c r="F3189">
        <v>7.8075270000000003</v>
      </c>
      <c r="G3189">
        <v>11.929143</v>
      </c>
      <c r="H3189">
        <v>18.436457999999998</v>
      </c>
      <c r="I3189">
        <v>10.110417</v>
      </c>
      <c r="J3189">
        <v>12.059374999999999</v>
      </c>
      <c r="K3189" t="s">
        <v>34</v>
      </c>
      <c r="L3189" t="s">
        <v>34</v>
      </c>
      <c r="M3189" t="s">
        <v>34</v>
      </c>
      <c r="N3189" t="s">
        <v>34</v>
      </c>
      <c r="O3189" t="s">
        <v>34</v>
      </c>
      <c r="P3189" t="s">
        <v>34</v>
      </c>
    </row>
    <row r="3190" spans="1:16" x14ac:dyDescent="0.3">
      <c r="A3190">
        <v>43365</v>
      </c>
      <c r="B3190">
        <v>2018</v>
      </c>
      <c r="C3190">
        <v>9</v>
      </c>
      <c r="D3190">
        <v>24</v>
      </c>
      <c r="E3190">
        <v>7.7697919999999998</v>
      </c>
      <c r="F3190">
        <v>7.7416669999999996</v>
      </c>
      <c r="G3190">
        <v>0</v>
      </c>
      <c r="H3190">
        <v>18.222916999999999</v>
      </c>
      <c r="I3190">
        <v>9.4145830000000004</v>
      </c>
      <c r="J3190">
        <v>11.726042</v>
      </c>
      <c r="K3190" t="s">
        <v>34</v>
      </c>
      <c r="L3190" t="s">
        <v>34</v>
      </c>
      <c r="M3190" t="s">
        <v>35</v>
      </c>
      <c r="N3190" t="s">
        <v>34</v>
      </c>
      <c r="O3190" t="s">
        <v>34</v>
      </c>
      <c r="P3190" t="s">
        <v>34</v>
      </c>
    </row>
    <row r="3191" spans="1:16" x14ac:dyDescent="0.3">
      <c r="A3191">
        <v>43366</v>
      </c>
      <c r="B3191">
        <v>2018</v>
      </c>
      <c r="C3191">
        <v>9</v>
      </c>
      <c r="D3191">
        <v>25</v>
      </c>
      <c r="E3191">
        <v>7.8145829999999998</v>
      </c>
      <c r="F3191">
        <v>7.9166670000000003</v>
      </c>
      <c r="G3191">
        <v>11.345160999999999</v>
      </c>
      <c r="H3191">
        <v>18.09375</v>
      </c>
      <c r="I3191">
        <v>9.4739579999999997</v>
      </c>
      <c r="J3191">
        <v>11.470833000000001</v>
      </c>
      <c r="K3191" t="s">
        <v>34</v>
      </c>
      <c r="L3191" t="s">
        <v>34</v>
      </c>
      <c r="M3191" t="s">
        <v>34</v>
      </c>
      <c r="N3191" t="s">
        <v>34</v>
      </c>
      <c r="O3191" t="s">
        <v>34</v>
      </c>
      <c r="P3191" t="s">
        <v>34</v>
      </c>
    </row>
    <row r="3192" spans="1:16" x14ac:dyDescent="0.3">
      <c r="A3192">
        <v>43367</v>
      </c>
      <c r="B3192">
        <v>2018</v>
      </c>
      <c r="C3192">
        <v>9</v>
      </c>
      <c r="D3192">
        <v>26</v>
      </c>
      <c r="E3192">
        <v>8.1739580000000007</v>
      </c>
      <c r="F3192">
        <v>8.2698920000000005</v>
      </c>
      <c r="G3192">
        <v>0</v>
      </c>
      <c r="H3192">
        <v>17.932292</v>
      </c>
      <c r="I3192">
        <v>9.7375000000000007</v>
      </c>
      <c r="J3192">
        <v>11.609375</v>
      </c>
      <c r="K3192" t="s">
        <v>34</v>
      </c>
      <c r="L3192" t="s">
        <v>34</v>
      </c>
      <c r="M3192" t="s">
        <v>35</v>
      </c>
      <c r="N3192" t="s">
        <v>34</v>
      </c>
      <c r="O3192" t="s">
        <v>34</v>
      </c>
      <c r="P3192" t="s">
        <v>34</v>
      </c>
    </row>
    <row r="3193" spans="1:16" x14ac:dyDescent="0.3">
      <c r="A3193">
        <v>43368</v>
      </c>
      <c r="B3193">
        <v>2018</v>
      </c>
      <c r="C3193">
        <v>9</v>
      </c>
      <c r="D3193">
        <v>27</v>
      </c>
      <c r="E3193">
        <v>8.5562500000000004</v>
      </c>
      <c r="F3193">
        <v>8.3297869999999996</v>
      </c>
      <c r="G3193">
        <v>11.754856999999999</v>
      </c>
      <c r="H3193">
        <v>17.939394</v>
      </c>
      <c r="I3193">
        <v>10.130208</v>
      </c>
      <c r="J3193">
        <v>11.94375</v>
      </c>
      <c r="K3193" t="s">
        <v>34</v>
      </c>
      <c r="L3193" t="s">
        <v>34</v>
      </c>
      <c r="M3193" t="s">
        <v>34</v>
      </c>
      <c r="N3193" t="s">
        <v>34</v>
      </c>
      <c r="O3193" t="s">
        <v>34</v>
      </c>
      <c r="P3193" t="s">
        <v>34</v>
      </c>
    </row>
    <row r="3194" spans="1:16" x14ac:dyDescent="0.3">
      <c r="A3194">
        <v>43369</v>
      </c>
      <c r="B3194">
        <v>2018</v>
      </c>
      <c r="C3194">
        <v>9</v>
      </c>
      <c r="D3194">
        <v>28</v>
      </c>
      <c r="E3194">
        <v>8.7062500000000007</v>
      </c>
      <c r="F3194">
        <v>8.2885419999999996</v>
      </c>
      <c r="G3194">
        <v>11.842708</v>
      </c>
      <c r="H3194">
        <v>17.988541999999999</v>
      </c>
      <c r="I3194">
        <v>10.338542</v>
      </c>
      <c r="J3194">
        <v>12.417707999999999</v>
      </c>
      <c r="K3194" t="s">
        <v>34</v>
      </c>
      <c r="L3194" t="s">
        <v>34</v>
      </c>
      <c r="M3194" t="s">
        <v>34</v>
      </c>
      <c r="N3194" t="s">
        <v>34</v>
      </c>
      <c r="O3194" t="s">
        <v>34</v>
      </c>
      <c r="P3194" t="s">
        <v>34</v>
      </c>
    </row>
    <row r="3195" spans="1:16" x14ac:dyDescent="0.3">
      <c r="A3195">
        <v>43370</v>
      </c>
      <c r="B3195">
        <v>2018</v>
      </c>
      <c r="C3195">
        <v>9</v>
      </c>
      <c r="D3195">
        <v>29</v>
      </c>
      <c r="E3195">
        <v>8.501042</v>
      </c>
      <c r="F3195">
        <v>8.4729170000000007</v>
      </c>
      <c r="G3195">
        <v>11.871528</v>
      </c>
      <c r="H3195">
        <v>17.945833</v>
      </c>
      <c r="I3195">
        <v>9.9468750000000004</v>
      </c>
      <c r="J3195">
        <v>12.311458</v>
      </c>
      <c r="K3195" t="s">
        <v>34</v>
      </c>
      <c r="L3195" t="s">
        <v>34</v>
      </c>
      <c r="M3195" t="s">
        <v>34</v>
      </c>
      <c r="N3195" t="s">
        <v>34</v>
      </c>
      <c r="O3195" t="s">
        <v>34</v>
      </c>
      <c r="P3195" t="s">
        <v>34</v>
      </c>
    </row>
    <row r="3196" spans="1:16" x14ac:dyDescent="0.3">
      <c r="A3196">
        <v>43371</v>
      </c>
      <c r="B3196">
        <v>2018</v>
      </c>
      <c r="C3196">
        <v>9</v>
      </c>
      <c r="D3196">
        <v>30</v>
      </c>
      <c r="E3196">
        <v>8.7097829999999998</v>
      </c>
      <c r="F3196">
        <v>8.4343749999999993</v>
      </c>
      <c r="G3196">
        <v>12.234375</v>
      </c>
      <c r="H3196">
        <v>17.943750000000001</v>
      </c>
      <c r="I3196">
        <v>10.191667000000001</v>
      </c>
      <c r="J3196">
        <v>11.879167000000001</v>
      </c>
      <c r="K3196" t="s">
        <v>34</v>
      </c>
      <c r="L3196" t="s">
        <v>34</v>
      </c>
      <c r="M3196" t="s">
        <v>34</v>
      </c>
      <c r="N3196" t="s">
        <v>34</v>
      </c>
      <c r="O3196" t="s">
        <v>34</v>
      </c>
      <c r="P3196" t="s">
        <v>34</v>
      </c>
    </row>
    <row r="3197" spans="1:16" x14ac:dyDescent="0.3">
      <c r="A3197">
        <v>43372</v>
      </c>
      <c r="B3197">
        <v>2018</v>
      </c>
      <c r="C3197">
        <v>10</v>
      </c>
      <c r="D3197">
        <v>1</v>
      </c>
      <c r="E3197">
        <v>8.3010420000000007</v>
      </c>
      <c r="F3197">
        <v>8.594792</v>
      </c>
      <c r="G3197">
        <v>12.213194</v>
      </c>
      <c r="H3197">
        <v>17.722916999999999</v>
      </c>
      <c r="I3197">
        <v>9.8947920000000007</v>
      </c>
      <c r="J3197">
        <v>12.040625</v>
      </c>
      <c r="K3197" t="s">
        <v>34</v>
      </c>
      <c r="L3197" t="s">
        <v>34</v>
      </c>
      <c r="M3197" t="s">
        <v>34</v>
      </c>
      <c r="N3197" t="s">
        <v>34</v>
      </c>
      <c r="O3197" t="s">
        <v>34</v>
      </c>
      <c r="P3197" t="s">
        <v>34</v>
      </c>
    </row>
    <row r="3198" spans="1:16" x14ac:dyDescent="0.3">
      <c r="A3198">
        <v>43373</v>
      </c>
      <c r="B3198">
        <v>2018</v>
      </c>
      <c r="C3198">
        <v>10</v>
      </c>
      <c r="D3198">
        <v>2</v>
      </c>
      <c r="E3198">
        <v>8.6593750000000007</v>
      </c>
      <c r="F3198">
        <v>8.8489579999999997</v>
      </c>
      <c r="G3198">
        <v>12.594792</v>
      </c>
      <c r="H3198">
        <v>17.648958</v>
      </c>
      <c r="I3198">
        <v>9.8529409999999995</v>
      </c>
      <c r="J3198">
        <v>12.089582999999999</v>
      </c>
      <c r="K3198" t="s">
        <v>34</v>
      </c>
      <c r="L3198" t="s">
        <v>34</v>
      </c>
      <c r="M3198" t="s">
        <v>34</v>
      </c>
      <c r="N3198" t="s">
        <v>34</v>
      </c>
      <c r="O3198" t="s">
        <v>39</v>
      </c>
      <c r="P3198" t="s">
        <v>34</v>
      </c>
    </row>
    <row r="3199" spans="1:16" x14ac:dyDescent="0.3">
      <c r="A3199">
        <v>43374</v>
      </c>
      <c r="B3199">
        <v>2018</v>
      </c>
      <c r="C3199">
        <v>10</v>
      </c>
      <c r="D3199">
        <v>3</v>
      </c>
      <c r="E3199">
        <v>8.5666670000000007</v>
      </c>
      <c r="F3199">
        <v>9.0273679999999992</v>
      </c>
      <c r="G3199">
        <v>11.802431</v>
      </c>
      <c r="H3199">
        <v>17.578125</v>
      </c>
      <c r="I3199">
        <v>9.751042</v>
      </c>
      <c r="J3199">
        <v>11.378125000000001</v>
      </c>
      <c r="K3199" t="s">
        <v>34</v>
      </c>
      <c r="L3199" t="s">
        <v>34</v>
      </c>
      <c r="M3199" t="s">
        <v>34</v>
      </c>
      <c r="N3199" t="s">
        <v>34</v>
      </c>
      <c r="O3199" t="s">
        <v>34</v>
      </c>
      <c r="P3199" t="s">
        <v>34</v>
      </c>
    </row>
    <row r="3200" spans="1:16" x14ac:dyDescent="0.3">
      <c r="A3200">
        <v>43375</v>
      </c>
      <c r="B3200">
        <v>2018</v>
      </c>
      <c r="C3200">
        <v>10</v>
      </c>
      <c r="D3200">
        <v>4</v>
      </c>
      <c r="E3200">
        <v>8.4228260000000006</v>
      </c>
      <c r="F3200">
        <v>9.0347369999999998</v>
      </c>
      <c r="G3200">
        <v>11.594853000000001</v>
      </c>
      <c r="H3200">
        <v>17.337499999999999</v>
      </c>
      <c r="I3200">
        <v>9.8510419999999996</v>
      </c>
      <c r="J3200">
        <v>11.257292</v>
      </c>
      <c r="K3200" t="s">
        <v>34</v>
      </c>
      <c r="L3200" t="s">
        <v>34</v>
      </c>
      <c r="M3200" t="s">
        <v>34</v>
      </c>
      <c r="N3200" t="s">
        <v>34</v>
      </c>
      <c r="O3200" t="s">
        <v>34</v>
      </c>
      <c r="P3200" t="s">
        <v>34</v>
      </c>
    </row>
    <row r="3201" spans="1:16" x14ac:dyDescent="0.3">
      <c r="A3201">
        <v>43376</v>
      </c>
      <c r="B3201">
        <v>2018</v>
      </c>
      <c r="C3201">
        <v>10</v>
      </c>
      <c r="D3201">
        <v>5</v>
      </c>
      <c r="E3201">
        <v>7.25</v>
      </c>
      <c r="F3201">
        <v>9.0114579999999993</v>
      </c>
      <c r="G3201">
        <v>9.953125</v>
      </c>
      <c r="H3201">
        <v>17.236457999999999</v>
      </c>
      <c r="I3201">
        <v>8.5270829999999993</v>
      </c>
      <c r="J3201">
        <v>10.476042</v>
      </c>
      <c r="K3201" t="s">
        <v>34</v>
      </c>
      <c r="L3201" t="s">
        <v>34</v>
      </c>
      <c r="M3201" t="s">
        <v>34</v>
      </c>
      <c r="N3201" t="s">
        <v>34</v>
      </c>
      <c r="O3201" t="s">
        <v>34</v>
      </c>
      <c r="P3201" t="s">
        <v>34</v>
      </c>
    </row>
    <row r="3202" spans="1:16" x14ac:dyDescent="0.3">
      <c r="A3202">
        <v>43377</v>
      </c>
      <c r="B3202">
        <v>2018</v>
      </c>
      <c r="C3202">
        <v>10</v>
      </c>
      <c r="D3202">
        <v>6</v>
      </c>
      <c r="E3202">
        <v>8.2781249999999993</v>
      </c>
      <c r="F3202">
        <v>9.454167</v>
      </c>
      <c r="G3202">
        <v>10.518750000000001</v>
      </c>
      <c r="H3202">
        <v>16.583333</v>
      </c>
      <c r="I3202">
        <v>9.4916669999999996</v>
      </c>
      <c r="J3202">
        <v>10.167707999999999</v>
      </c>
      <c r="K3202" t="s">
        <v>34</v>
      </c>
      <c r="L3202" t="s">
        <v>34</v>
      </c>
      <c r="M3202" t="s">
        <v>34</v>
      </c>
      <c r="N3202" t="s">
        <v>34</v>
      </c>
      <c r="O3202" t="s">
        <v>34</v>
      </c>
      <c r="P3202" t="s">
        <v>34</v>
      </c>
    </row>
    <row r="3203" spans="1:16" x14ac:dyDescent="0.3">
      <c r="A3203">
        <v>43378</v>
      </c>
      <c r="B3203">
        <v>2018</v>
      </c>
      <c r="C3203">
        <v>10</v>
      </c>
      <c r="D3203">
        <v>7</v>
      </c>
      <c r="E3203">
        <v>7.9083329999999998</v>
      </c>
      <c r="F3203">
        <v>9.2906250000000004</v>
      </c>
      <c r="G3203">
        <v>10.155208</v>
      </c>
      <c r="H3203">
        <v>15.742708</v>
      </c>
      <c r="I3203">
        <v>9.4406250000000007</v>
      </c>
      <c r="J3203">
        <v>10.440625000000001</v>
      </c>
      <c r="K3203" t="s">
        <v>34</v>
      </c>
      <c r="L3203" t="s">
        <v>34</v>
      </c>
      <c r="M3203" t="s">
        <v>34</v>
      </c>
      <c r="N3203" t="s">
        <v>34</v>
      </c>
      <c r="O3203" t="s">
        <v>34</v>
      </c>
      <c r="P3203" t="s">
        <v>34</v>
      </c>
    </row>
    <row r="3204" spans="1:16" x14ac:dyDescent="0.3">
      <c r="A3204">
        <v>43379</v>
      </c>
      <c r="B3204">
        <v>2018</v>
      </c>
      <c r="C3204">
        <v>10</v>
      </c>
      <c r="D3204">
        <v>8</v>
      </c>
      <c r="E3204">
        <v>8.2781249999999993</v>
      </c>
      <c r="F3204">
        <v>9.4791670000000003</v>
      </c>
      <c r="G3204">
        <v>10.886457999999999</v>
      </c>
      <c r="H3204">
        <v>15.547917</v>
      </c>
      <c r="I3204">
        <v>9.7479169999999993</v>
      </c>
      <c r="J3204">
        <v>10.886457999999999</v>
      </c>
      <c r="K3204" t="s">
        <v>34</v>
      </c>
      <c r="L3204" t="s">
        <v>34</v>
      </c>
      <c r="M3204" t="s">
        <v>34</v>
      </c>
      <c r="N3204" t="s">
        <v>34</v>
      </c>
      <c r="O3204" t="s">
        <v>34</v>
      </c>
      <c r="P3204" t="s">
        <v>34</v>
      </c>
    </row>
    <row r="3205" spans="1:16" x14ac:dyDescent="0.3">
      <c r="A3205">
        <v>43380</v>
      </c>
      <c r="B3205">
        <v>2018</v>
      </c>
      <c r="C3205">
        <v>10</v>
      </c>
      <c r="D3205">
        <v>9</v>
      </c>
      <c r="E3205">
        <v>8.4875000000000007</v>
      </c>
      <c r="F3205">
        <v>9.6624999999999996</v>
      </c>
      <c r="G3205">
        <v>11.326041999999999</v>
      </c>
      <c r="H3205">
        <v>15.807292</v>
      </c>
      <c r="I3205">
        <v>9.9729170000000007</v>
      </c>
      <c r="J3205">
        <v>11.5875</v>
      </c>
      <c r="K3205" t="s">
        <v>34</v>
      </c>
      <c r="L3205" t="s">
        <v>34</v>
      </c>
      <c r="M3205" t="s">
        <v>34</v>
      </c>
      <c r="N3205" t="s">
        <v>34</v>
      </c>
      <c r="O3205" t="s">
        <v>34</v>
      </c>
      <c r="P3205" t="s">
        <v>34</v>
      </c>
    </row>
    <row r="3206" spans="1:16" x14ac:dyDescent="0.3">
      <c r="A3206">
        <v>43381</v>
      </c>
      <c r="B3206">
        <v>2018</v>
      </c>
      <c r="C3206">
        <v>10</v>
      </c>
      <c r="D3206">
        <v>10</v>
      </c>
      <c r="E3206">
        <v>8.0645830000000007</v>
      </c>
      <c r="F3206">
        <v>9.7593750000000004</v>
      </c>
      <c r="G3206">
        <v>10.55625</v>
      </c>
      <c r="H3206">
        <v>15.840624999999999</v>
      </c>
      <c r="I3206">
        <v>9.6062499999999993</v>
      </c>
      <c r="J3206">
        <v>11.4375</v>
      </c>
      <c r="K3206" t="s">
        <v>34</v>
      </c>
      <c r="L3206" t="s">
        <v>34</v>
      </c>
      <c r="M3206" t="s">
        <v>34</v>
      </c>
      <c r="N3206" t="s">
        <v>34</v>
      </c>
      <c r="O3206" t="s">
        <v>34</v>
      </c>
      <c r="P3206" t="s">
        <v>34</v>
      </c>
    </row>
    <row r="3207" spans="1:16" x14ac:dyDescent="0.3">
      <c r="A3207">
        <v>43382</v>
      </c>
      <c r="B3207">
        <v>2018</v>
      </c>
      <c r="C3207">
        <v>10</v>
      </c>
      <c r="D3207">
        <v>11</v>
      </c>
      <c r="E3207">
        <v>6.9458330000000004</v>
      </c>
      <c r="F3207">
        <v>9.4645829999999993</v>
      </c>
      <c r="G3207">
        <v>9.1427080000000007</v>
      </c>
      <c r="H3207">
        <v>15.434374999999999</v>
      </c>
      <c r="I3207">
        <v>8.6802080000000004</v>
      </c>
      <c r="J3207">
        <v>10.65625</v>
      </c>
      <c r="K3207" t="s">
        <v>34</v>
      </c>
      <c r="L3207" t="s">
        <v>34</v>
      </c>
      <c r="M3207" t="s">
        <v>34</v>
      </c>
      <c r="N3207" t="s">
        <v>34</v>
      </c>
      <c r="O3207" t="s">
        <v>34</v>
      </c>
      <c r="P3207" t="s">
        <v>34</v>
      </c>
    </row>
    <row r="3208" spans="1:16" x14ac:dyDescent="0.3">
      <c r="A3208">
        <v>43383</v>
      </c>
      <c r="B3208">
        <v>2018</v>
      </c>
      <c r="C3208">
        <v>10</v>
      </c>
      <c r="D3208">
        <v>12</v>
      </c>
      <c r="E3208">
        <v>6.8197919999999996</v>
      </c>
      <c r="F3208">
        <v>9.6437500000000007</v>
      </c>
      <c r="G3208">
        <v>8.6620190000000008</v>
      </c>
      <c r="H3208">
        <v>15.179167</v>
      </c>
      <c r="I3208">
        <v>8.577083</v>
      </c>
      <c r="J3208">
        <v>10.026042</v>
      </c>
      <c r="K3208" t="s">
        <v>34</v>
      </c>
      <c r="L3208" t="s">
        <v>34</v>
      </c>
      <c r="M3208" t="s">
        <v>34</v>
      </c>
      <c r="N3208" t="s">
        <v>34</v>
      </c>
      <c r="O3208" t="s">
        <v>34</v>
      </c>
      <c r="P3208" t="s">
        <v>34</v>
      </c>
    </row>
    <row r="3209" spans="1:16" x14ac:dyDescent="0.3">
      <c r="A3209">
        <v>43384</v>
      </c>
      <c r="B3209">
        <v>2018</v>
      </c>
      <c r="C3209">
        <v>10</v>
      </c>
      <c r="D3209">
        <v>13</v>
      </c>
      <c r="E3209">
        <v>6.9260419999999998</v>
      </c>
      <c r="F3209">
        <v>9.5604169999999993</v>
      </c>
      <c r="G3209">
        <v>8.4375</v>
      </c>
      <c r="H3209">
        <v>15.121874999999999</v>
      </c>
      <c r="I3209">
        <v>8.672917</v>
      </c>
      <c r="J3209">
        <v>9.8218750000000004</v>
      </c>
      <c r="K3209" t="s">
        <v>34</v>
      </c>
      <c r="L3209" t="s">
        <v>34</v>
      </c>
      <c r="M3209" t="s">
        <v>34</v>
      </c>
      <c r="N3209" t="s">
        <v>34</v>
      </c>
      <c r="O3209" t="s">
        <v>34</v>
      </c>
      <c r="P3209" t="s">
        <v>34</v>
      </c>
    </row>
    <row r="3210" spans="1:16" x14ac:dyDescent="0.3">
      <c r="A3210">
        <v>43385</v>
      </c>
      <c r="B3210">
        <v>2018</v>
      </c>
      <c r="C3210">
        <v>10</v>
      </c>
      <c r="D3210">
        <v>14</v>
      </c>
      <c r="E3210">
        <v>6.6166669999999996</v>
      </c>
      <c r="F3210">
        <v>10.030208</v>
      </c>
      <c r="G3210">
        <v>7.7479170000000002</v>
      </c>
      <c r="H3210">
        <v>14.991667</v>
      </c>
      <c r="I3210">
        <v>8.2468749999999993</v>
      </c>
      <c r="J3210">
        <v>9.4937500000000004</v>
      </c>
      <c r="K3210" t="s">
        <v>34</v>
      </c>
      <c r="L3210" t="s">
        <v>34</v>
      </c>
      <c r="M3210" t="s">
        <v>34</v>
      </c>
      <c r="N3210" t="s">
        <v>34</v>
      </c>
      <c r="O3210" t="s">
        <v>34</v>
      </c>
      <c r="P3210" t="s">
        <v>34</v>
      </c>
    </row>
    <row r="3211" spans="1:16" x14ac:dyDescent="0.3">
      <c r="A3211">
        <v>43386</v>
      </c>
      <c r="B3211">
        <v>2018</v>
      </c>
      <c r="C3211">
        <v>10</v>
      </c>
      <c r="D3211">
        <v>15</v>
      </c>
      <c r="E3211">
        <v>6.4119570000000001</v>
      </c>
      <c r="F3211">
        <v>9.5354170000000007</v>
      </c>
      <c r="G3211">
        <v>7.2552079999999997</v>
      </c>
      <c r="H3211">
        <v>14.463542</v>
      </c>
      <c r="I3211">
        <v>8.1052079999999993</v>
      </c>
      <c r="J3211">
        <v>9.0427079999999993</v>
      </c>
      <c r="K3211" t="s">
        <v>34</v>
      </c>
      <c r="L3211" t="s">
        <v>34</v>
      </c>
      <c r="M3211" t="s">
        <v>34</v>
      </c>
      <c r="N3211" t="s">
        <v>34</v>
      </c>
      <c r="O3211" t="s">
        <v>34</v>
      </c>
      <c r="P3211" t="s">
        <v>34</v>
      </c>
    </row>
    <row r="3212" spans="1:16" x14ac:dyDescent="0.3">
      <c r="A3212">
        <v>43387</v>
      </c>
      <c r="B3212">
        <v>2018</v>
      </c>
      <c r="C3212">
        <v>10</v>
      </c>
      <c r="D3212">
        <v>16</v>
      </c>
      <c r="E3212">
        <v>6.5673909999999998</v>
      </c>
      <c r="F3212">
        <v>9.608333</v>
      </c>
      <c r="G3212">
        <v>7.3781249999999998</v>
      </c>
      <c r="H3212">
        <v>14.21875</v>
      </c>
      <c r="I3212">
        <v>8.2770829999999993</v>
      </c>
      <c r="J3212">
        <v>9.1489580000000004</v>
      </c>
      <c r="K3212" t="s">
        <v>34</v>
      </c>
      <c r="L3212" t="s">
        <v>34</v>
      </c>
      <c r="M3212" t="s">
        <v>34</v>
      </c>
      <c r="N3212" t="s">
        <v>34</v>
      </c>
      <c r="O3212" t="s">
        <v>34</v>
      </c>
      <c r="P3212" t="s">
        <v>34</v>
      </c>
    </row>
    <row r="3213" spans="1:16" x14ac:dyDescent="0.3">
      <c r="A3213">
        <v>43388</v>
      </c>
      <c r="B3213">
        <v>2018</v>
      </c>
      <c r="C3213">
        <v>10</v>
      </c>
      <c r="D3213">
        <v>17</v>
      </c>
      <c r="E3213">
        <v>6.8041669999999996</v>
      </c>
      <c r="F3213">
        <v>9.751042</v>
      </c>
      <c r="G3213">
        <v>7.6875</v>
      </c>
      <c r="H3213">
        <v>14.179167</v>
      </c>
      <c r="I3213">
        <v>8.5427079999999993</v>
      </c>
      <c r="J3213">
        <v>9.4812499999999993</v>
      </c>
      <c r="K3213" t="s">
        <v>34</v>
      </c>
      <c r="L3213" t="s">
        <v>34</v>
      </c>
      <c r="M3213" t="s">
        <v>34</v>
      </c>
      <c r="N3213" t="s">
        <v>34</v>
      </c>
      <c r="O3213" t="s">
        <v>34</v>
      </c>
      <c r="P3213" t="s">
        <v>34</v>
      </c>
    </row>
    <row r="3214" spans="1:16" x14ac:dyDescent="0.3">
      <c r="A3214">
        <v>43389</v>
      </c>
      <c r="B3214">
        <v>2018</v>
      </c>
      <c r="C3214">
        <v>10</v>
      </c>
      <c r="D3214">
        <v>18</v>
      </c>
      <c r="E3214">
        <v>6.8416670000000002</v>
      </c>
      <c r="F3214">
        <v>9.7072920000000007</v>
      </c>
      <c r="G3214">
        <v>7.9010420000000003</v>
      </c>
      <c r="H3214">
        <v>14.073957999999999</v>
      </c>
      <c r="I3214">
        <v>8.484375</v>
      </c>
      <c r="J3214">
        <v>9.5979170000000007</v>
      </c>
      <c r="K3214" t="s">
        <v>34</v>
      </c>
      <c r="L3214" t="s">
        <v>34</v>
      </c>
      <c r="M3214" t="s">
        <v>34</v>
      </c>
      <c r="N3214" t="s">
        <v>34</v>
      </c>
      <c r="O3214" t="s">
        <v>34</v>
      </c>
      <c r="P3214" t="s">
        <v>34</v>
      </c>
    </row>
    <row r="3215" spans="1:16" x14ac:dyDescent="0.3">
      <c r="A3215">
        <v>43390</v>
      </c>
      <c r="B3215">
        <v>2018</v>
      </c>
      <c r="C3215">
        <v>10</v>
      </c>
      <c r="D3215">
        <v>19</v>
      </c>
      <c r="E3215">
        <v>6.8445650000000002</v>
      </c>
      <c r="F3215">
        <v>9.84375</v>
      </c>
      <c r="G3215">
        <v>8.063542</v>
      </c>
      <c r="H3215">
        <v>14.010417</v>
      </c>
      <c r="I3215">
        <v>8.4947920000000003</v>
      </c>
      <c r="J3215">
        <v>9.5843749999999996</v>
      </c>
      <c r="K3215" t="s">
        <v>34</v>
      </c>
      <c r="L3215" t="s">
        <v>34</v>
      </c>
      <c r="M3215" t="s">
        <v>34</v>
      </c>
      <c r="N3215" t="s">
        <v>34</v>
      </c>
      <c r="O3215" t="s">
        <v>34</v>
      </c>
      <c r="P3215" t="s">
        <v>34</v>
      </c>
    </row>
    <row r="3216" spans="1:16" x14ac:dyDescent="0.3">
      <c r="A3216">
        <v>43391</v>
      </c>
      <c r="B3216">
        <v>2018</v>
      </c>
      <c r="C3216">
        <v>10</v>
      </c>
      <c r="D3216">
        <v>20</v>
      </c>
      <c r="E3216">
        <v>6.920833</v>
      </c>
      <c r="F3216">
        <v>9.7638300000000005</v>
      </c>
      <c r="G3216">
        <v>8.1989579999999993</v>
      </c>
      <c r="H3216">
        <v>13.977083</v>
      </c>
      <c r="I3216">
        <v>8.5239580000000004</v>
      </c>
      <c r="J3216">
        <v>9.5593749999999993</v>
      </c>
      <c r="K3216" t="s">
        <v>34</v>
      </c>
      <c r="L3216" t="s">
        <v>34</v>
      </c>
      <c r="M3216" t="s">
        <v>34</v>
      </c>
      <c r="N3216" t="s">
        <v>34</v>
      </c>
      <c r="O3216" t="s">
        <v>34</v>
      </c>
      <c r="P3216" t="s">
        <v>34</v>
      </c>
    </row>
    <row r="3217" spans="1:16" x14ac:dyDescent="0.3">
      <c r="A3217">
        <v>43392</v>
      </c>
      <c r="B3217">
        <v>2018</v>
      </c>
      <c r="C3217">
        <v>10</v>
      </c>
      <c r="D3217">
        <v>21</v>
      </c>
      <c r="E3217">
        <v>6.9645830000000002</v>
      </c>
      <c r="F3217">
        <v>9.7072920000000007</v>
      </c>
      <c r="G3217">
        <v>8.2531250000000007</v>
      </c>
      <c r="H3217">
        <v>13.910417000000001</v>
      </c>
      <c r="I3217">
        <v>8.4927080000000004</v>
      </c>
      <c r="J3217">
        <v>9.5218749999999996</v>
      </c>
      <c r="K3217" t="s">
        <v>34</v>
      </c>
      <c r="L3217" t="s">
        <v>34</v>
      </c>
      <c r="M3217" t="s">
        <v>34</v>
      </c>
      <c r="N3217" t="s">
        <v>34</v>
      </c>
      <c r="O3217" t="s">
        <v>34</v>
      </c>
      <c r="P3217" t="s">
        <v>34</v>
      </c>
    </row>
    <row r="3218" spans="1:16" x14ac:dyDescent="0.3">
      <c r="A3218">
        <v>43393</v>
      </c>
      <c r="B3218">
        <v>2018</v>
      </c>
      <c r="C3218">
        <v>10</v>
      </c>
      <c r="D3218">
        <v>22</v>
      </c>
      <c r="E3218">
        <v>7.0135420000000002</v>
      </c>
      <c r="F3218">
        <v>9.7947919999999993</v>
      </c>
      <c r="G3218">
        <v>8.389583</v>
      </c>
      <c r="H3218">
        <v>13.880208</v>
      </c>
      <c r="I3218">
        <v>8.5666670000000007</v>
      </c>
      <c r="J3218">
        <v>9.4770830000000004</v>
      </c>
      <c r="K3218" t="s">
        <v>34</v>
      </c>
      <c r="L3218" t="s">
        <v>34</v>
      </c>
      <c r="M3218" t="s">
        <v>34</v>
      </c>
      <c r="N3218" t="s">
        <v>34</v>
      </c>
      <c r="O3218" t="s">
        <v>34</v>
      </c>
      <c r="P3218" t="s">
        <v>34</v>
      </c>
    </row>
    <row r="3219" spans="1:16" x14ac:dyDescent="0.3">
      <c r="A3219">
        <v>43394</v>
      </c>
      <c r="B3219">
        <v>2018</v>
      </c>
      <c r="C3219">
        <v>10</v>
      </c>
      <c r="D3219">
        <v>23</v>
      </c>
      <c r="E3219">
        <v>6.9822920000000002</v>
      </c>
      <c r="F3219">
        <v>9.733333</v>
      </c>
      <c r="G3219">
        <v>8.4447919999999996</v>
      </c>
      <c r="H3219">
        <v>13.788542</v>
      </c>
      <c r="I3219">
        <v>8.4604169999999996</v>
      </c>
      <c r="J3219">
        <v>9.389583</v>
      </c>
      <c r="K3219" t="s">
        <v>34</v>
      </c>
      <c r="L3219" t="s">
        <v>34</v>
      </c>
      <c r="M3219" t="s">
        <v>34</v>
      </c>
      <c r="N3219" t="s">
        <v>34</v>
      </c>
      <c r="O3219" t="s">
        <v>34</v>
      </c>
      <c r="P3219" t="s">
        <v>34</v>
      </c>
    </row>
    <row r="3220" spans="1:16" x14ac:dyDescent="0.3">
      <c r="A3220">
        <v>43395</v>
      </c>
      <c r="B3220">
        <v>2018</v>
      </c>
      <c r="C3220">
        <v>10</v>
      </c>
      <c r="D3220">
        <v>24</v>
      </c>
      <c r="E3220">
        <v>7.3913039999999999</v>
      </c>
      <c r="F3220">
        <v>9.796875</v>
      </c>
      <c r="G3220">
        <v>8.9885420000000007</v>
      </c>
      <c r="H3220">
        <v>13.803125</v>
      </c>
      <c r="I3220">
        <v>8.9760419999999996</v>
      </c>
      <c r="J3220">
        <v>9.7208330000000007</v>
      </c>
      <c r="K3220" t="s">
        <v>34</v>
      </c>
      <c r="L3220" t="s">
        <v>34</v>
      </c>
      <c r="M3220" t="s">
        <v>34</v>
      </c>
      <c r="N3220" t="s">
        <v>34</v>
      </c>
      <c r="O3220" t="s">
        <v>34</v>
      </c>
      <c r="P3220" t="s">
        <v>34</v>
      </c>
    </row>
    <row r="3221" spans="1:16" x14ac:dyDescent="0.3">
      <c r="A3221">
        <v>43396</v>
      </c>
      <c r="B3221">
        <v>2018</v>
      </c>
      <c r="C3221">
        <v>10</v>
      </c>
      <c r="D3221">
        <v>25</v>
      </c>
      <c r="E3221">
        <v>7.0416670000000003</v>
      </c>
      <c r="F3221">
        <v>9.7906250000000004</v>
      </c>
      <c r="G3221">
        <v>8.7302079999999993</v>
      </c>
      <c r="H3221">
        <v>13.627083000000001</v>
      </c>
      <c r="I3221">
        <v>8.4739579999999997</v>
      </c>
      <c r="J3221">
        <v>9.6270830000000007</v>
      </c>
      <c r="K3221" t="s">
        <v>34</v>
      </c>
      <c r="L3221" t="s">
        <v>34</v>
      </c>
      <c r="M3221" t="s">
        <v>34</v>
      </c>
      <c r="N3221" t="s">
        <v>34</v>
      </c>
      <c r="O3221" t="s">
        <v>34</v>
      </c>
      <c r="P3221" t="s">
        <v>34</v>
      </c>
    </row>
    <row r="3222" spans="1:16" x14ac:dyDescent="0.3">
      <c r="A3222">
        <v>43397</v>
      </c>
      <c r="B3222">
        <v>2018</v>
      </c>
      <c r="C3222">
        <v>10</v>
      </c>
      <c r="D3222">
        <v>26</v>
      </c>
      <c r="E3222">
        <v>7.609375</v>
      </c>
      <c r="F3222">
        <v>9.7854170000000007</v>
      </c>
      <c r="G3222">
        <v>9.4614580000000004</v>
      </c>
      <c r="H3222">
        <v>13.472917000000001</v>
      </c>
      <c r="I3222">
        <v>8.8843750000000004</v>
      </c>
      <c r="J3222">
        <v>9.764583</v>
      </c>
      <c r="K3222" t="s">
        <v>34</v>
      </c>
      <c r="L3222" t="s">
        <v>34</v>
      </c>
      <c r="M3222" t="s">
        <v>34</v>
      </c>
      <c r="N3222" t="s">
        <v>34</v>
      </c>
      <c r="O3222" t="s">
        <v>34</v>
      </c>
      <c r="P3222" t="s">
        <v>34</v>
      </c>
    </row>
    <row r="3223" spans="1:16" x14ac:dyDescent="0.3">
      <c r="A3223">
        <v>43398</v>
      </c>
      <c r="B3223">
        <v>2018</v>
      </c>
      <c r="C3223">
        <v>10</v>
      </c>
      <c r="D3223">
        <v>27</v>
      </c>
      <c r="E3223">
        <v>8.139583</v>
      </c>
      <c r="F3223">
        <v>9.829167</v>
      </c>
      <c r="G3223">
        <v>10.070833</v>
      </c>
      <c r="H3223">
        <v>13.396875</v>
      </c>
      <c r="I3223">
        <v>9.3989580000000004</v>
      </c>
      <c r="J3223">
        <v>10.382292</v>
      </c>
      <c r="K3223" t="s">
        <v>34</v>
      </c>
      <c r="L3223" t="s">
        <v>34</v>
      </c>
      <c r="M3223" t="s">
        <v>34</v>
      </c>
      <c r="N3223" t="s">
        <v>34</v>
      </c>
      <c r="O3223" t="s">
        <v>34</v>
      </c>
      <c r="P3223" t="s">
        <v>34</v>
      </c>
    </row>
    <row r="3224" spans="1:16" x14ac:dyDescent="0.3">
      <c r="A3224">
        <v>43399</v>
      </c>
      <c r="B3224">
        <v>2018</v>
      </c>
      <c r="C3224">
        <v>10</v>
      </c>
      <c r="D3224">
        <v>28</v>
      </c>
      <c r="E3224">
        <v>8.1677079999999993</v>
      </c>
      <c r="F3224">
        <v>10.032292</v>
      </c>
      <c r="G3224">
        <v>10.352083</v>
      </c>
      <c r="H3224">
        <v>13.372916999999999</v>
      </c>
      <c r="I3224">
        <v>9.4260420000000007</v>
      </c>
      <c r="J3224">
        <v>11.017708000000001</v>
      </c>
      <c r="K3224" t="s">
        <v>34</v>
      </c>
      <c r="L3224" t="s">
        <v>34</v>
      </c>
      <c r="M3224" t="s">
        <v>34</v>
      </c>
      <c r="N3224" t="s">
        <v>34</v>
      </c>
      <c r="O3224" t="s">
        <v>34</v>
      </c>
      <c r="P3224" t="s">
        <v>34</v>
      </c>
    </row>
    <row r="3225" spans="1:16" x14ac:dyDescent="0.3">
      <c r="A3225">
        <v>43400</v>
      </c>
      <c r="B3225">
        <v>2018</v>
      </c>
      <c r="C3225">
        <v>10</v>
      </c>
      <c r="D3225">
        <v>29</v>
      </c>
      <c r="E3225">
        <v>7.4114579999999997</v>
      </c>
      <c r="F3225">
        <v>9.703125</v>
      </c>
      <c r="G3225">
        <v>9.032292</v>
      </c>
      <c r="H3225">
        <v>12.795833</v>
      </c>
      <c r="I3225">
        <v>8.6531249999999993</v>
      </c>
      <c r="J3225">
        <v>10.219792</v>
      </c>
      <c r="K3225" t="s">
        <v>34</v>
      </c>
      <c r="L3225" t="s">
        <v>34</v>
      </c>
      <c r="M3225" t="s">
        <v>34</v>
      </c>
      <c r="N3225" t="s">
        <v>34</v>
      </c>
      <c r="O3225" t="s">
        <v>34</v>
      </c>
      <c r="P3225" t="s">
        <v>34</v>
      </c>
    </row>
    <row r="3226" spans="1:16" x14ac:dyDescent="0.3">
      <c r="A3226">
        <v>43401</v>
      </c>
      <c r="B3226">
        <v>2018</v>
      </c>
      <c r="C3226">
        <v>10</v>
      </c>
      <c r="D3226">
        <v>30</v>
      </c>
      <c r="E3226">
        <v>7.0374999999999996</v>
      </c>
      <c r="F3226">
        <v>9.764583</v>
      </c>
      <c r="G3226">
        <v>8.9614580000000004</v>
      </c>
      <c r="H3226">
        <v>11.314583000000001</v>
      </c>
      <c r="I3226">
        <v>8.5979170000000007</v>
      </c>
      <c r="J3226">
        <v>9.6208329999999993</v>
      </c>
      <c r="K3226" t="s">
        <v>34</v>
      </c>
      <c r="L3226" t="s">
        <v>34</v>
      </c>
      <c r="M3226" t="s">
        <v>34</v>
      </c>
      <c r="N3226" t="s">
        <v>34</v>
      </c>
      <c r="O3226" t="s">
        <v>34</v>
      </c>
      <c r="P3226" t="s">
        <v>34</v>
      </c>
    </row>
    <row r="3227" spans="1:16" x14ac:dyDescent="0.3">
      <c r="A3227">
        <v>43402</v>
      </c>
      <c r="B3227">
        <v>2018</v>
      </c>
      <c r="C3227">
        <v>10</v>
      </c>
      <c r="D3227">
        <v>31</v>
      </c>
      <c r="E3227">
        <v>7.2885419999999996</v>
      </c>
      <c r="F3227">
        <v>9.7302079999999993</v>
      </c>
      <c r="G3227">
        <v>8.9864580000000007</v>
      </c>
      <c r="H3227">
        <v>11.127083000000001</v>
      </c>
      <c r="I3227">
        <v>8.4791670000000003</v>
      </c>
      <c r="J3227">
        <v>9.5989579999999997</v>
      </c>
      <c r="K3227" t="s">
        <v>34</v>
      </c>
      <c r="L3227" t="s">
        <v>34</v>
      </c>
      <c r="M3227" t="s">
        <v>34</v>
      </c>
      <c r="N3227" t="s">
        <v>34</v>
      </c>
      <c r="O3227" t="s">
        <v>34</v>
      </c>
      <c r="P3227" t="s">
        <v>34</v>
      </c>
    </row>
    <row r="3228" spans="1:16" x14ac:dyDescent="0.3">
      <c r="A3228">
        <v>43403</v>
      </c>
      <c r="B3228">
        <v>2018</v>
      </c>
      <c r="C3228">
        <v>11</v>
      </c>
      <c r="D3228">
        <v>1</v>
      </c>
      <c r="E3228">
        <v>8.1206519999999998</v>
      </c>
      <c r="F3228">
        <v>9.8093749999999993</v>
      </c>
      <c r="G3228">
        <v>9.7416669999999996</v>
      </c>
      <c r="H3228">
        <v>11.237500000000001</v>
      </c>
      <c r="I3228">
        <v>9.0260420000000003</v>
      </c>
      <c r="J3228">
        <v>9.7760420000000003</v>
      </c>
      <c r="K3228" t="s">
        <v>34</v>
      </c>
      <c r="L3228" t="s">
        <v>34</v>
      </c>
      <c r="M3228" t="s">
        <v>34</v>
      </c>
      <c r="N3228" t="s">
        <v>34</v>
      </c>
      <c r="O3228" t="s">
        <v>34</v>
      </c>
      <c r="P3228" t="s">
        <v>34</v>
      </c>
    </row>
    <row r="3229" spans="1:16" x14ac:dyDescent="0.3">
      <c r="A3229">
        <v>43404</v>
      </c>
      <c r="B3229">
        <v>2018</v>
      </c>
      <c r="C3229">
        <v>11</v>
      </c>
      <c r="D3229">
        <v>2</v>
      </c>
      <c r="E3229">
        <v>8.3021740000000008</v>
      </c>
      <c r="F3229">
        <v>9.842708</v>
      </c>
      <c r="G3229">
        <v>10.276042</v>
      </c>
      <c r="H3229">
        <v>11.140625</v>
      </c>
      <c r="I3229">
        <v>9.4250000000000007</v>
      </c>
      <c r="J3229">
        <v>10.517708000000001</v>
      </c>
      <c r="K3229" t="s">
        <v>34</v>
      </c>
      <c r="L3229" t="s">
        <v>34</v>
      </c>
      <c r="M3229" t="s">
        <v>34</v>
      </c>
      <c r="N3229" t="s">
        <v>34</v>
      </c>
      <c r="O3229" t="s">
        <v>34</v>
      </c>
      <c r="P3229" t="s">
        <v>34</v>
      </c>
    </row>
    <row r="3230" spans="1:16" x14ac:dyDescent="0.3">
      <c r="A3230">
        <v>43405</v>
      </c>
      <c r="B3230">
        <v>2018</v>
      </c>
      <c r="C3230">
        <v>11</v>
      </c>
      <c r="D3230">
        <v>3</v>
      </c>
      <c r="E3230">
        <v>7.6614579999999997</v>
      </c>
      <c r="F3230">
        <v>9.5625</v>
      </c>
      <c r="G3230">
        <v>9.4041669999999993</v>
      </c>
      <c r="H3230">
        <v>11.259375</v>
      </c>
      <c r="I3230">
        <v>8.7145829999999993</v>
      </c>
      <c r="J3230">
        <v>10.137499999999999</v>
      </c>
      <c r="K3230" t="s">
        <v>34</v>
      </c>
      <c r="L3230" t="s">
        <v>34</v>
      </c>
      <c r="M3230" t="s">
        <v>34</v>
      </c>
      <c r="N3230" t="s">
        <v>34</v>
      </c>
      <c r="O3230" t="s">
        <v>34</v>
      </c>
      <c r="P3230" t="s">
        <v>34</v>
      </c>
    </row>
    <row r="3231" spans="1:16" x14ac:dyDescent="0.3">
      <c r="A3231">
        <v>43406</v>
      </c>
      <c r="B3231">
        <v>2018</v>
      </c>
      <c r="C3231">
        <v>11</v>
      </c>
      <c r="D3231">
        <v>4</v>
      </c>
      <c r="E3231">
        <v>7.4858589999999996</v>
      </c>
      <c r="F3231">
        <v>9.7409999999999997</v>
      </c>
      <c r="G3231">
        <v>9.35</v>
      </c>
      <c r="H3231">
        <v>11.081</v>
      </c>
      <c r="I3231">
        <v>8.6189999999999998</v>
      </c>
      <c r="J3231">
        <v>9.7309999999999999</v>
      </c>
      <c r="K3231" t="s">
        <v>34</v>
      </c>
      <c r="L3231" t="s">
        <v>34</v>
      </c>
      <c r="M3231" t="s">
        <v>34</v>
      </c>
      <c r="N3231" t="s">
        <v>34</v>
      </c>
      <c r="O3231" t="s">
        <v>34</v>
      </c>
      <c r="P3231" t="s">
        <v>34</v>
      </c>
    </row>
    <row r="3232" spans="1:16" x14ac:dyDescent="0.3">
      <c r="A3232">
        <v>43407</v>
      </c>
      <c r="B3232">
        <v>2018</v>
      </c>
      <c r="C3232">
        <v>11</v>
      </c>
      <c r="D3232">
        <v>5</v>
      </c>
      <c r="E3232">
        <v>7.3802079999999997</v>
      </c>
      <c r="F3232">
        <v>9.7385420000000007</v>
      </c>
      <c r="G3232">
        <v>9.0333330000000007</v>
      </c>
      <c r="H3232">
        <v>10.908696000000001</v>
      </c>
      <c r="I3232">
        <v>8.5718750000000004</v>
      </c>
      <c r="J3232">
        <v>9.4604169999999996</v>
      </c>
      <c r="K3232" t="s">
        <v>34</v>
      </c>
      <c r="L3232" t="s">
        <v>34</v>
      </c>
      <c r="M3232" t="s">
        <v>34</v>
      </c>
      <c r="N3232" t="s">
        <v>34</v>
      </c>
      <c r="O3232" t="s">
        <v>34</v>
      </c>
      <c r="P3232" t="s">
        <v>34</v>
      </c>
    </row>
    <row r="3233" spans="1:16" x14ac:dyDescent="0.3">
      <c r="A3233">
        <v>43408</v>
      </c>
      <c r="B3233">
        <v>2018</v>
      </c>
      <c r="C3233">
        <v>11</v>
      </c>
      <c r="D3233">
        <v>6</v>
      </c>
      <c r="E3233">
        <v>7.0565220000000002</v>
      </c>
      <c r="F3233">
        <v>9.5395830000000004</v>
      </c>
      <c r="G3233">
        <v>8.734375</v>
      </c>
      <c r="H3233">
        <v>10.652082999999999</v>
      </c>
      <c r="I3233">
        <v>8.4864580000000007</v>
      </c>
      <c r="J3233">
        <v>9.4947920000000003</v>
      </c>
      <c r="K3233" t="s">
        <v>34</v>
      </c>
      <c r="L3233" t="s">
        <v>34</v>
      </c>
      <c r="M3233" t="s">
        <v>34</v>
      </c>
      <c r="N3233" t="s">
        <v>34</v>
      </c>
      <c r="O3233" t="s">
        <v>34</v>
      </c>
      <c r="P3233" t="s">
        <v>34</v>
      </c>
    </row>
    <row r="3234" spans="1:16" x14ac:dyDescent="0.3">
      <c r="A3234">
        <v>43409</v>
      </c>
      <c r="B3234">
        <v>2018</v>
      </c>
      <c r="C3234">
        <v>11</v>
      </c>
      <c r="D3234">
        <v>7</v>
      </c>
      <c r="E3234">
        <v>5.6447919999999998</v>
      </c>
      <c r="F3234">
        <v>9.4904259999999994</v>
      </c>
      <c r="G3234">
        <v>6.9343750000000002</v>
      </c>
      <c r="H3234">
        <v>10.487500000000001</v>
      </c>
      <c r="I3234">
        <v>7.3843750000000004</v>
      </c>
      <c r="J3234">
        <v>8.7166669999999993</v>
      </c>
      <c r="K3234" t="s">
        <v>34</v>
      </c>
      <c r="L3234" t="s">
        <v>34</v>
      </c>
      <c r="M3234" t="s">
        <v>34</v>
      </c>
      <c r="N3234" t="s">
        <v>34</v>
      </c>
      <c r="O3234" t="s">
        <v>34</v>
      </c>
      <c r="P3234" t="s">
        <v>34</v>
      </c>
    </row>
    <row r="3235" spans="1:16" x14ac:dyDescent="0.3">
      <c r="A3235">
        <v>43410</v>
      </c>
      <c r="B3235">
        <v>2018</v>
      </c>
      <c r="C3235">
        <v>11</v>
      </c>
      <c r="D3235">
        <v>8</v>
      </c>
      <c r="E3235">
        <v>4.8322580000000004</v>
      </c>
      <c r="F3235">
        <v>9.5093750000000004</v>
      </c>
      <c r="G3235">
        <v>5.4326319999999999</v>
      </c>
      <c r="H3235">
        <v>9.984375</v>
      </c>
      <c r="I3235">
        <v>6.3812499999999996</v>
      </c>
      <c r="J3235">
        <v>7.3312499999999998</v>
      </c>
      <c r="K3235" t="s">
        <v>34</v>
      </c>
      <c r="L3235" t="s">
        <v>34</v>
      </c>
      <c r="M3235" t="s">
        <v>34</v>
      </c>
      <c r="N3235" t="s">
        <v>34</v>
      </c>
      <c r="O3235" t="s">
        <v>34</v>
      </c>
      <c r="P3235" t="s">
        <v>34</v>
      </c>
    </row>
    <row r="3236" spans="1:16" x14ac:dyDescent="0.3">
      <c r="A3236">
        <v>43411</v>
      </c>
      <c r="B3236">
        <v>2018</v>
      </c>
      <c r="C3236">
        <v>11</v>
      </c>
      <c r="D3236">
        <v>9</v>
      </c>
      <c r="E3236">
        <v>4.6329669999999998</v>
      </c>
      <c r="F3236">
        <v>9.3062500000000004</v>
      </c>
      <c r="G3236">
        <v>4.7781250000000002</v>
      </c>
      <c r="H3236">
        <v>9.3218750000000004</v>
      </c>
      <c r="I3236">
        <v>6.1322919999999996</v>
      </c>
      <c r="J3236">
        <v>6.3239580000000002</v>
      </c>
      <c r="K3236" t="s">
        <v>34</v>
      </c>
      <c r="L3236" t="s">
        <v>34</v>
      </c>
      <c r="M3236" t="s">
        <v>34</v>
      </c>
      <c r="N3236" t="s">
        <v>34</v>
      </c>
      <c r="O3236" t="s">
        <v>34</v>
      </c>
      <c r="P3236" t="s">
        <v>34</v>
      </c>
    </row>
    <row r="3237" spans="1:16" x14ac:dyDescent="0.3">
      <c r="A3237">
        <v>43412</v>
      </c>
      <c r="B3237">
        <v>2018</v>
      </c>
      <c r="C3237">
        <v>11</v>
      </c>
      <c r="D3237">
        <v>10</v>
      </c>
      <c r="E3237">
        <v>4.7052079999999998</v>
      </c>
      <c r="F3237">
        <v>8.983333</v>
      </c>
      <c r="G3237">
        <v>4.5864580000000004</v>
      </c>
      <c r="H3237">
        <v>8.905208</v>
      </c>
      <c r="I3237">
        <v>6.4281249999999996</v>
      </c>
      <c r="J3237">
        <v>6.2406249999999996</v>
      </c>
      <c r="K3237" t="s">
        <v>34</v>
      </c>
      <c r="L3237" t="s">
        <v>34</v>
      </c>
      <c r="M3237" t="s">
        <v>34</v>
      </c>
      <c r="N3237" t="s">
        <v>34</v>
      </c>
      <c r="O3237" t="s">
        <v>34</v>
      </c>
      <c r="P3237" t="s">
        <v>34</v>
      </c>
    </row>
    <row r="3238" spans="1:16" x14ac:dyDescent="0.3">
      <c r="A3238">
        <v>43413</v>
      </c>
      <c r="B3238">
        <v>2018</v>
      </c>
      <c r="C3238">
        <v>11</v>
      </c>
      <c r="D3238">
        <v>11</v>
      </c>
      <c r="E3238">
        <v>4.4343750000000002</v>
      </c>
      <c r="F3238">
        <v>9.1042109999999994</v>
      </c>
      <c r="G3238">
        <v>4.0729170000000003</v>
      </c>
      <c r="H3238">
        <v>8.766667</v>
      </c>
      <c r="I3238">
        <v>5.96875</v>
      </c>
      <c r="J3238">
        <v>6.0552080000000004</v>
      </c>
      <c r="K3238" t="s">
        <v>34</v>
      </c>
      <c r="L3238" t="s">
        <v>34</v>
      </c>
      <c r="M3238" t="s">
        <v>34</v>
      </c>
      <c r="N3238" t="s">
        <v>34</v>
      </c>
      <c r="O3238" t="s">
        <v>34</v>
      </c>
      <c r="P3238" t="s">
        <v>34</v>
      </c>
    </row>
    <row r="3239" spans="1:16" x14ac:dyDescent="0.3">
      <c r="A3239">
        <v>43414</v>
      </c>
      <c r="B3239">
        <v>2018</v>
      </c>
      <c r="C3239">
        <v>11</v>
      </c>
      <c r="D3239">
        <v>12</v>
      </c>
      <c r="E3239">
        <v>4.5333329999999998</v>
      </c>
      <c r="F3239">
        <v>9.020213</v>
      </c>
      <c r="G3239">
        <v>3.922917</v>
      </c>
      <c r="H3239">
        <v>8.5177080000000007</v>
      </c>
      <c r="I3239">
        <v>6.1937499999999996</v>
      </c>
      <c r="J3239">
        <v>5.7947920000000002</v>
      </c>
      <c r="K3239" t="s">
        <v>34</v>
      </c>
      <c r="L3239" t="s">
        <v>34</v>
      </c>
      <c r="M3239" t="s">
        <v>34</v>
      </c>
      <c r="N3239" t="s">
        <v>34</v>
      </c>
      <c r="O3239" t="s">
        <v>34</v>
      </c>
      <c r="P3239" t="s">
        <v>34</v>
      </c>
    </row>
    <row r="3240" spans="1:16" x14ac:dyDescent="0.3">
      <c r="A3240">
        <v>43415</v>
      </c>
      <c r="B3240">
        <v>2018</v>
      </c>
      <c r="C3240">
        <v>11</v>
      </c>
      <c r="D3240">
        <v>13</v>
      </c>
      <c r="E3240">
        <v>5.016667</v>
      </c>
      <c r="F3240">
        <v>8.8322920000000007</v>
      </c>
      <c r="G3240">
        <v>4.483333</v>
      </c>
      <c r="H3240">
        <v>8.2249999999999996</v>
      </c>
      <c r="I3240">
        <v>6.4604169999999996</v>
      </c>
      <c r="J3240">
        <v>6.1979170000000003</v>
      </c>
      <c r="K3240" t="s">
        <v>34</v>
      </c>
      <c r="L3240" t="s">
        <v>34</v>
      </c>
      <c r="M3240" t="s">
        <v>34</v>
      </c>
      <c r="N3240" t="s">
        <v>34</v>
      </c>
      <c r="O3240" t="s">
        <v>34</v>
      </c>
      <c r="P3240" t="s">
        <v>34</v>
      </c>
    </row>
    <row r="3241" spans="1:16" x14ac:dyDescent="0.3">
      <c r="A3241">
        <v>43416</v>
      </c>
      <c r="B3241">
        <v>2018</v>
      </c>
      <c r="C3241">
        <v>11</v>
      </c>
      <c r="D3241">
        <v>14</v>
      </c>
      <c r="E3241">
        <v>5.4343750000000002</v>
      </c>
      <c r="F3241">
        <v>8.6895830000000007</v>
      </c>
      <c r="G3241">
        <v>5.1927079999999997</v>
      </c>
      <c r="H3241">
        <v>8.2281250000000004</v>
      </c>
      <c r="I3241">
        <v>6.6489580000000004</v>
      </c>
      <c r="J3241">
        <v>6.592708</v>
      </c>
      <c r="K3241" t="s">
        <v>34</v>
      </c>
      <c r="L3241" t="s">
        <v>34</v>
      </c>
      <c r="M3241" t="s">
        <v>34</v>
      </c>
      <c r="N3241" t="s">
        <v>34</v>
      </c>
      <c r="O3241" t="s">
        <v>34</v>
      </c>
      <c r="P3241" t="s">
        <v>34</v>
      </c>
    </row>
    <row r="3242" spans="1:16" x14ac:dyDescent="0.3">
      <c r="A3242">
        <v>43417</v>
      </c>
      <c r="B3242">
        <v>2018</v>
      </c>
      <c r="C3242">
        <v>11</v>
      </c>
      <c r="D3242">
        <v>15</v>
      </c>
      <c r="E3242">
        <v>5.4802080000000002</v>
      </c>
      <c r="F3242">
        <v>8.6</v>
      </c>
      <c r="G3242">
        <v>5.3260420000000002</v>
      </c>
      <c r="H3242">
        <v>8.2791669999999993</v>
      </c>
      <c r="I3242">
        <v>6.6812500000000004</v>
      </c>
      <c r="J3242">
        <v>6.9083329999999998</v>
      </c>
      <c r="K3242" t="s">
        <v>34</v>
      </c>
      <c r="L3242" t="s">
        <v>34</v>
      </c>
      <c r="M3242" t="s">
        <v>34</v>
      </c>
      <c r="N3242" t="s">
        <v>34</v>
      </c>
      <c r="O3242" t="s">
        <v>34</v>
      </c>
      <c r="P3242" t="s">
        <v>34</v>
      </c>
    </row>
    <row r="3243" spans="1:16" x14ac:dyDescent="0.3">
      <c r="A3243">
        <v>43418</v>
      </c>
      <c r="B3243">
        <v>2018</v>
      </c>
      <c r="C3243">
        <v>11</v>
      </c>
      <c r="D3243">
        <v>16</v>
      </c>
      <c r="E3243">
        <v>5.2854169999999998</v>
      </c>
      <c r="F3243">
        <v>8.5541669999999996</v>
      </c>
      <c r="G3243">
        <v>5.1614579999999997</v>
      </c>
      <c r="H3243">
        <v>8.3625000000000007</v>
      </c>
      <c r="I3243">
        <v>6.7104169999999996</v>
      </c>
      <c r="J3243">
        <v>7.3093750000000002</v>
      </c>
      <c r="K3243" t="s">
        <v>34</v>
      </c>
      <c r="L3243" t="s">
        <v>34</v>
      </c>
      <c r="M3243" t="s">
        <v>34</v>
      </c>
      <c r="N3243" t="s">
        <v>34</v>
      </c>
      <c r="O3243" t="s">
        <v>34</v>
      </c>
      <c r="P3243" t="s">
        <v>34</v>
      </c>
    </row>
    <row r="3244" spans="1:16" x14ac:dyDescent="0.3">
      <c r="A3244">
        <v>43419</v>
      </c>
      <c r="B3244">
        <v>2018</v>
      </c>
      <c r="C3244">
        <v>11</v>
      </c>
      <c r="D3244">
        <v>17</v>
      </c>
      <c r="E3244">
        <v>5.2336960000000001</v>
      </c>
      <c r="F3244">
        <v>8.5135419999999993</v>
      </c>
      <c r="G3244">
        <v>5.0062499999999996</v>
      </c>
      <c r="H3244">
        <v>8.3635420000000007</v>
      </c>
      <c r="I3244">
        <v>6.7374999999999998</v>
      </c>
      <c r="J3244">
        <v>7.2291670000000003</v>
      </c>
      <c r="K3244" t="s">
        <v>34</v>
      </c>
      <c r="L3244" t="s">
        <v>34</v>
      </c>
      <c r="M3244" t="s">
        <v>34</v>
      </c>
      <c r="N3244" t="s">
        <v>34</v>
      </c>
      <c r="O3244" t="s">
        <v>34</v>
      </c>
      <c r="P3244" t="s">
        <v>34</v>
      </c>
    </row>
    <row r="3245" spans="1:16" x14ac:dyDescent="0.3">
      <c r="A3245">
        <v>43420</v>
      </c>
      <c r="B3245">
        <v>2018</v>
      </c>
      <c r="C3245">
        <v>11</v>
      </c>
      <c r="D3245">
        <v>18</v>
      </c>
      <c r="E3245">
        <v>4.8406250000000002</v>
      </c>
      <c r="F3245">
        <v>8.4</v>
      </c>
      <c r="G3245">
        <v>4.2843749999999998</v>
      </c>
      <c r="H3245">
        <v>8.375</v>
      </c>
      <c r="I3245">
        <v>6.1739579999999998</v>
      </c>
      <c r="J3245">
        <v>6.5416670000000003</v>
      </c>
      <c r="K3245" t="s">
        <v>34</v>
      </c>
      <c r="L3245" t="s">
        <v>34</v>
      </c>
      <c r="M3245" t="s">
        <v>34</v>
      </c>
      <c r="N3245" t="s">
        <v>34</v>
      </c>
      <c r="O3245" t="s">
        <v>34</v>
      </c>
      <c r="P3245" t="s">
        <v>34</v>
      </c>
    </row>
    <row r="3246" spans="1:16" x14ac:dyDescent="0.3">
      <c r="A3246">
        <v>43421</v>
      </c>
      <c r="B3246">
        <v>2018</v>
      </c>
      <c r="C3246">
        <v>11</v>
      </c>
      <c r="D3246">
        <v>19</v>
      </c>
      <c r="E3246">
        <v>4.6583329999999998</v>
      </c>
      <c r="F3246">
        <v>8.452083</v>
      </c>
      <c r="G3246">
        <v>3.9479169999999999</v>
      </c>
      <c r="H3246">
        <v>8.0218749999999996</v>
      </c>
      <c r="I3246">
        <v>5.9333330000000002</v>
      </c>
      <c r="J3246">
        <v>5.9906249999999996</v>
      </c>
      <c r="K3246" t="s">
        <v>34</v>
      </c>
      <c r="L3246" t="s">
        <v>34</v>
      </c>
      <c r="M3246" t="s">
        <v>34</v>
      </c>
      <c r="N3246" t="s">
        <v>34</v>
      </c>
      <c r="O3246" t="s">
        <v>34</v>
      </c>
      <c r="P3246" t="s">
        <v>34</v>
      </c>
    </row>
    <row r="3247" spans="1:16" x14ac:dyDescent="0.3">
      <c r="A3247">
        <v>43422</v>
      </c>
      <c r="B3247">
        <v>2018</v>
      </c>
      <c r="C3247">
        <v>11</v>
      </c>
      <c r="D3247">
        <v>20</v>
      </c>
      <c r="E3247">
        <v>4.6062500000000002</v>
      </c>
      <c r="F3247">
        <v>8.3791670000000007</v>
      </c>
      <c r="G3247">
        <v>3.7885420000000001</v>
      </c>
      <c r="H3247">
        <v>7.8312499999999998</v>
      </c>
      <c r="I3247">
        <v>5.8729170000000002</v>
      </c>
      <c r="J3247">
        <v>5.6979170000000003</v>
      </c>
      <c r="K3247" t="s">
        <v>34</v>
      </c>
      <c r="L3247" t="s">
        <v>34</v>
      </c>
      <c r="M3247" t="s">
        <v>34</v>
      </c>
      <c r="N3247" t="s">
        <v>34</v>
      </c>
      <c r="O3247" t="s">
        <v>34</v>
      </c>
      <c r="P3247" t="s">
        <v>34</v>
      </c>
    </row>
    <row r="3248" spans="1:16" x14ac:dyDescent="0.3">
      <c r="A3248">
        <v>43423</v>
      </c>
      <c r="B3248">
        <v>2018</v>
      </c>
      <c r="C3248">
        <v>11</v>
      </c>
      <c r="D3248">
        <v>21</v>
      </c>
      <c r="E3248">
        <v>5.4864579999999998</v>
      </c>
      <c r="F3248">
        <v>8.0437499999999993</v>
      </c>
      <c r="G3248">
        <v>4.640625</v>
      </c>
      <c r="H3248">
        <v>7.734375</v>
      </c>
      <c r="I3248">
        <v>6.5135420000000002</v>
      </c>
      <c r="J3248">
        <v>6.0197919999999998</v>
      </c>
      <c r="K3248" t="s">
        <v>34</v>
      </c>
      <c r="L3248" t="s">
        <v>34</v>
      </c>
      <c r="M3248" t="s">
        <v>34</v>
      </c>
      <c r="N3248" t="s">
        <v>34</v>
      </c>
      <c r="O3248" t="s">
        <v>34</v>
      </c>
      <c r="P3248" t="s">
        <v>34</v>
      </c>
    </row>
    <row r="3249" spans="1:16" x14ac:dyDescent="0.3">
      <c r="A3249">
        <v>43424</v>
      </c>
      <c r="B3249">
        <v>2018</v>
      </c>
      <c r="C3249">
        <v>11</v>
      </c>
      <c r="D3249">
        <v>22</v>
      </c>
      <c r="E3249">
        <v>6.0114580000000002</v>
      </c>
      <c r="F3249">
        <v>8.0583329999999993</v>
      </c>
      <c r="G3249">
        <v>5.8416670000000002</v>
      </c>
      <c r="H3249">
        <v>7.7229169999999998</v>
      </c>
      <c r="I3249">
        <v>7.1166669999999996</v>
      </c>
      <c r="J3249">
        <v>6.8041669999999996</v>
      </c>
      <c r="K3249" t="s">
        <v>34</v>
      </c>
      <c r="L3249" t="s">
        <v>34</v>
      </c>
      <c r="M3249" t="s">
        <v>34</v>
      </c>
      <c r="N3249" t="s">
        <v>34</v>
      </c>
      <c r="O3249" t="s">
        <v>34</v>
      </c>
      <c r="P3249" t="s">
        <v>34</v>
      </c>
    </row>
    <row r="3250" spans="1:16" x14ac:dyDescent="0.3">
      <c r="A3250">
        <v>43425</v>
      </c>
      <c r="B3250">
        <v>2018</v>
      </c>
      <c r="C3250">
        <v>11</v>
      </c>
      <c r="D3250">
        <v>23</v>
      </c>
      <c r="E3250">
        <v>5.8913039999999999</v>
      </c>
      <c r="F3250">
        <v>8.1260870000000001</v>
      </c>
      <c r="G3250">
        <v>6.623958</v>
      </c>
      <c r="H3250">
        <v>7.8802079999999997</v>
      </c>
      <c r="I3250">
        <v>7.2479170000000002</v>
      </c>
      <c r="J3250">
        <v>7.4010420000000003</v>
      </c>
      <c r="K3250" t="s">
        <v>34</v>
      </c>
      <c r="L3250" t="s">
        <v>34</v>
      </c>
      <c r="M3250" t="s">
        <v>34</v>
      </c>
      <c r="N3250" t="s">
        <v>34</v>
      </c>
      <c r="O3250" t="s">
        <v>34</v>
      </c>
      <c r="P3250" t="s">
        <v>34</v>
      </c>
    </row>
    <row r="3251" spans="1:16" x14ac:dyDescent="0.3">
      <c r="A3251">
        <v>43426</v>
      </c>
      <c r="B3251">
        <v>2018</v>
      </c>
      <c r="C3251">
        <v>11</v>
      </c>
      <c r="D3251">
        <v>24</v>
      </c>
      <c r="E3251">
        <v>5.780208</v>
      </c>
      <c r="F3251">
        <v>0</v>
      </c>
      <c r="G3251">
        <v>6.7885419999999996</v>
      </c>
      <c r="H3251">
        <v>7.8656249999999996</v>
      </c>
      <c r="I3251">
        <v>7.452083</v>
      </c>
      <c r="J3251">
        <v>7.6520830000000002</v>
      </c>
      <c r="K3251" t="s">
        <v>34</v>
      </c>
      <c r="L3251" t="s">
        <v>35</v>
      </c>
      <c r="M3251" t="s">
        <v>34</v>
      </c>
      <c r="N3251" t="s">
        <v>34</v>
      </c>
      <c r="O3251" t="s">
        <v>34</v>
      </c>
      <c r="P3251" t="s">
        <v>34</v>
      </c>
    </row>
    <row r="3252" spans="1:16" x14ac:dyDescent="0.3">
      <c r="A3252">
        <v>43427</v>
      </c>
      <c r="B3252">
        <v>2018</v>
      </c>
      <c r="C3252">
        <v>11</v>
      </c>
      <c r="D3252">
        <v>25</v>
      </c>
      <c r="E3252">
        <v>5.2010420000000002</v>
      </c>
      <c r="F3252">
        <v>0</v>
      </c>
      <c r="G3252">
        <v>5.8031249999999996</v>
      </c>
      <c r="H3252">
        <v>7.6656250000000004</v>
      </c>
      <c r="I3252">
        <v>6.9822920000000002</v>
      </c>
      <c r="J3252">
        <v>7.28125</v>
      </c>
      <c r="K3252" t="s">
        <v>34</v>
      </c>
      <c r="L3252" t="s">
        <v>35</v>
      </c>
      <c r="M3252" t="s">
        <v>34</v>
      </c>
      <c r="N3252" t="s">
        <v>34</v>
      </c>
      <c r="O3252" t="s">
        <v>34</v>
      </c>
      <c r="P3252" t="s">
        <v>34</v>
      </c>
    </row>
    <row r="3253" spans="1:16" x14ac:dyDescent="0.3">
      <c r="A3253">
        <v>43428</v>
      </c>
      <c r="B3253">
        <v>2018</v>
      </c>
      <c r="C3253">
        <v>11</v>
      </c>
      <c r="D3253">
        <v>26</v>
      </c>
      <c r="E3253">
        <v>5.9614580000000004</v>
      </c>
      <c r="F3253">
        <v>7.684615</v>
      </c>
      <c r="G3253">
        <v>6.4281249999999996</v>
      </c>
      <c r="H3253">
        <v>7.264583</v>
      </c>
      <c r="I3253">
        <v>7.4156250000000004</v>
      </c>
      <c r="J3253">
        <v>7.4510420000000002</v>
      </c>
      <c r="K3253" t="s">
        <v>34</v>
      </c>
      <c r="L3253" t="s">
        <v>34</v>
      </c>
      <c r="M3253" t="s">
        <v>34</v>
      </c>
      <c r="N3253" t="s">
        <v>34</v>
      </c>
      <c r="O3253" t="s">
        <v>34</v>
      </c>
      <c r="P3253" t="s">
        <v>34</v>
      </c>
    </row>
    <row r="3254" spans="1:16" x14ac:dyDescent="0.3">
      <c r="A3254">
        <v>43429</v>
      </c>
      <c r="B3254">
        <v>2018</v>
      </c>
      <c r="C3254">
        <v>11</v>
      </c>
      <c r="D3254">
        <v>27</v>
      </c>
      <c r="E3254">
        <v>6.5656249999999998</v>
      </c>
      <c r="F3254">
        <v>7.6072920000000002</v>
      </c>
      <c r="G3254">
        <v>7.5406250000000004</v>
      </c>
      <c r="H3254">
        <v>7.1375000000000002</v>
      </c>
      <c r="I3254">
        <v>7.6739579999999998</v>
      </c>
      <c r="J3254">
        <v>8.2104169999999996</v>
      </c>
      <c r="K3254" t="s">
        <v>34</v>
      </c>
      <c r="L3254" t="s">
        <v>34</v>
      </c>
      <c r="M3254" t="s">
        <v>34</v>
      </c>
      <c r="N3254" t="s">
        <v>34</v>
      </c>
      <c r="O3254" t="s">
        <v>34</v>
      </c>
      <c r="P3254" t="s">
        <v>34</v>
      </c>
    </row>
    <row r="3255" spans="1:16" x14ac:dyDescent="0.3">
      <c r="A3255">
        <v>43430</v>
      </c>
      <c r="B3255">
        <v>2018</v>
      </c>
      <c r="C3255">
        <v>11</v>
      </c>
      <c r="D3255">
        <v>28</v>
      </c>
      <c r="E3255">
        <v>6.6281249999999998</v>
      </c>
      <c r="F3255">
        <v>7.421875</v>
      </c>
      <c r="G3255">
        <v>7.7427080000000004</v>
      </c>
      <c r="H3255">
        <v>7.4739579999999997</v>
      </c>
      <c r="I3255">
        <v>7.5572920000000003</v>
      </c>
      <c r="J3255">
        <v>8.2270830000000004</v>
      </c>
      <c r="K3255" t="s">
        <v>34</v>
      </c>
      <c r="L3255" t="s">
        <v>34</v>
      </c>
      <c r="M3255" t="s">
        <v>34</v>
      </c>
      <c r="N3255" t="s">
        <v>34</v>
      </c>
      <c r="O3255" t="s">
        <v>34</v>
      </c>
      <c r="P3255" t="s">
        <v>34</v>
      </c>
    </row>
    <row r="3256" spans="1:16" x14ac:dyDescent="0.3">
      <c r="A3256">
        <v>43431</v>
      </c>
      <c r="B3256">
        <v>2018</v>
      </c>
      <c r="C3256">
        <v>11</v>
      </c>
      <c r="D3256">
        <v>29</v>
      </c>
      <c r="E3256">
        <v>6.0489579999999998</v>
      </c>
      <c r="F3256">
        <v>7.3364580000000004</v>
      </c>
      <c r="G3256">
        <v>7.2239579999999997</v>
      </c>
      <c r="H3256">
        <v>7.8864580000000002</v>
      </c>
      <c r="I3256">
        <v>7.1781249999999996</v>
      </c>
      <c r="J3256">
        <v>7.5843749999999996</v>
      </c>
      <c r="K3256" t="s">
        <v>34</v>
      </c>
      <c r="L3256" t="s">
        <v>34</v>
      </c>
      <c r="M3256" t="s">
        <v>34</v>
      </c>
      <c r="N3256" t="s">
        <v>34</v>
      </c>
      <c r="O3256" t="s">
        <v>34</v>
      </c>
      <c r="P3256" t="s">
        <v>34</v>
      </c>
    </row>
    <row r="3257" spans="1:16" x14ac:dyDescent="0.3">
      <c r="A3257">
        <v>43432</v>
      </c>
      <c r="B3257">
        <v>2018</v>
      </c>
      <c r="C3257">
        <v>11</v>
      </c>
      <c r="D3257">
        <v>30</v>
      </c>
      <c r="E3257">
        <v>5.9937500000000004</v>
      </c>
      <c r="F3257">
        <v>7.141667</v>
      </c>
      <c r="G3257">
        <v>7.0197919999999998</v>
      </c>
      <c r="H3257">
        <v>7.9093749999999998</v>
      </c>
      <c r="I3257">
        <v>7.2208329999999998</v>
      </c>
      <c r="J3257">
        <v>7.545833</v>
      </c>
      <c r="K3257" t="s">
        <v>34</v>
      </c>
      <c r="L3257" t="s">
        <v>34</v>
      </c>
      <c r="M3257" t="s">
        <v>34</v>
      </c>
      <c r="N3257" t="s">
        <v>34</v>
      </c>
      <c r="O3257" t="s">
        <v>34</v>
      </c>
      <c r="P3257" t="s">
        <v>34</v>
      </c>
    </row>
    <row r="3258" spans="1:16" x14ac:dyDescent="0.3">
      <c r="A3258">
        <v>43433</v>
      </c>
      <c r="B3258">
        <v>2018</v>
      </c>
      <c r="C3258">
        <v>12</v>
      </c>
      <c r="D3258">
        <v>1</v>
      </c>
      <c r="E3258">
        <v>5.006818</v>
      </c>
      <c r="F3258">
        <v>7.0260420000000003</v>
      </c>
      <c r="G3258">
        <v>5.813542</v>
      </c>
      <c r="H3258">
        <v>7.8802079999999997</v>
      </c>
      <c r="I3258">
        <v>6.6354170000000003</v>
      </c>
      <c r="J3258">
        <v>7.1114579999999998</v>
      </c>
      <c r="K3258" t="s">
        <v>34</v>
      </c>
      <c r="L3258" t="s">
        <v>34</v>
      </c>
      <c r="M3258" t="s">
        <v>34</v>
      </c>
      <c r="N3258" t="s">
        <v>34</v>
      </c>
      <c r="O3258" t="s">
        <v>34</v>
      </c>
      <c r="P3258" t="s">
        <v>34</v>
      </c>
    </row>
    <row r="3259" spans="1:16" x14ac:dyDescent="0.3">
      <c r="A3259">
        <v>43434</v>
      </c>
      <c r="B3259">
        <v>2018</v>
      </c>
      <c r="C3259">
        <v>12</v>
      </c>
      <c r="D3259">
        <v>2</v>
      </c>
      <c r="E3259">
        <v>5.1177080000000004</v>
      </c>
      <c r="F3259">
        <v>6.734375</v>
      </c>
      <c r="G3259">
        <v>5.9427079999999997</v>
      </c>
      <c r="H3259">
        <v>7.4437499999999996</v>
      </c>
      <c r="I3259">
        <v>6.547917</v>
      </c>
      <c r="J3259">
        <v>6.907292</v>
      </c>
      <c r="K3259" t="s">
        <v>34</v>
      </c>
      <c r="L3259" t="s">
        <v>34</v>
      </c>
      <c r="M3259" t="s">
        <v>34</v>
      </c>
      <c r="N3259" t="s">
        <v>34</v>
      </c>
      <c r="O3259" t="s">
        <v>34</v>
      </c>
      <c r="P3259" t="s">
        <v>34</v>
      </c>
    </row>
    <row r="3260" spans="1:16" x14ac:dyDescent="0.3">
      <c r="A3260">
        <v>43435</v>
      </c>
      <c r="B3260">
        <v>2018</v>
      </c>
      <c r="C3260">
        <v>12</v>
      </c>
      <c r="D3260">
        <v>3</v>
      </c>
      <c r="E3260">
        <v>4.2718749999999996</v>
      </c>
      <c r="F3260">
        <v>6.5541669999999996</v>
      </c>
      <c r="G3260">
        <v>4.8416670000000002</v>
      </c>
      <c r="H3260">
        <v>7.3052080000000004</v>
      </c>
      <c r="I3260">
        <v>5.6927079999999997</v>
      </c>
      <c r="J3260">
        <v>6.0885420000000003</v>
      </c>
      <c r="K3260" t="s">
        <v>34</v>
      </c>
      <c r="L3260" t="s">
        <v>34</v>
      </c>
      <c r="M3260" t="s">
        <v>34</v>
      </c>
      <c r="N3260" t="s">
        <v>34</v>
      </c>
      <c r="O3260" t="s">
        <v>34</v>
      </c>
      <c r="P3260" t="s">
        <v>34</v>
      </c>
    </row>
    <row r="3261" spans="1:16" x14ac:dyDescent="0.3">
      <c r="A3261">
        <v>43436</v>
      </c>
      <c r="B3261">
        <v>2018</v>
      </c>
      <c r="C3261">
        <v>12</v>
      </c>
      <c r="D3261">
        <v>4</v>
      </c>
      <c r="E3261">
        <v>3.6822919999999999</v>
      </c>
      <c r="F3261">
        <v>6.2468750000000002</v>
      </c>
      <c r="G3261">
        <v>3.9414889999999998</v>
      </c>
      <c r="H3261">
        <v>6.967708</v>
      </c>
      <c r="I3261">
        <v>5.1177080000000004</v>
      </c>
      <c r="J3261">
        <v>5.0187499999999998</v>
      </c>
      <c r="K3261" t="s">
        <v>34</v>
      </c>
      <c r="L3261" t="s">
        <v>34</v>
      </c>
      <c r="M3261" t="s">
        <v>34</v>
      </c>
      <c r="N3261" t="s">
        <v>34</v>
      </c>
      <c r="O3261" t="s">
        <v>34</v>
      </c>
      <c r="P3261" t="s">
        <v>34</v>
      </c>
    </row>
    <row r="3262" spans="1:16" x14ac:dyDescent="0.3">
      <c r="A3262">
        <v>43437</v>
      </c>
      <c r="B3262">
        <v>2018</v>
      </c>
      <c r="C3262">
        <v>12</v>
      </c>
      <c r="D3262">
        <v>5</v>
      </c>
      <c r="E3262">
        <v>3.5562499999999999</v>
      </c>
      <c r="F3262">
        <v>6.0177079999999998</v>
      </c>
      <c r="G3262">
        <v>3.4020830000000002</v>
      </c>
      <c r="H3262">
        <v>6.58866</v>
      </c>
      <c r="I3262">
        <v>4.8531250000000004</v>
      </c>
      <c r="J3262">
        <v>4.5687499999999996</v>
      </c>
      <c r="K3262" t="s">
        <v>34</v>
      </c>
      <c r="L3262" t="s">
        <v>34</v>
      </c>
      <c r="M3262" t="s">
        <v>34</v>
      </c>
      <c r="N3262" t="s">
        <v>34</v>
      </c>
      <c r="O3262" t="s">
        <v>34</v>
      </c>
      <c r="P3262" t="s">
        <v>34</v>
      </c>
    </row>
    <row r="3263" spans="1:16" x14ac:dyDescent="0.3">
      <c r="A3263">
        <v>43438</v>
      </c>
      <c r="B3263">
        <v>2018</v>
      </c>
      <c r="C3263">
        <v>12</v>
      </c>
      <c r="D3263">
        <v>6</v>
      </c>
      <c r="E3263">
        <v>3.2406250000000001</v>
      </c>
      <c r="F3263">
        <v>5.6947919999999996</v>
      </c>
      <c r="G3263">
        <v>2.8718750000000002</v>
      </c>
      <c r="H3263">
        <v>6.3520830000000004</v>
      </c>
      <c r="I3263">
        <v>4.4572919999999998</v>
      </c>
      <c r="J3263">
        <v>4.2072919999999998</v>
      </c>
      <c r="K3263" t="s">
        <v>34</v>
      </c>
      <c r="L3263" t="s">
        <v>34</v>
      </c>
      <c r="M3263" t="s">
        <v>34</v>
      </c>
      <c r="N3263" t="s">
        <v>34</v>
      </c>
      <c r="O3263" t="s">
        <v>34</v>
      </c>
      <c r="P3263" t="s">
        <v>34</v>
      </c>
    </row>
    <row r="3264" spans="1:16" x14ac:dyDescent="0.3">
      <c r="A3264">
        <v>43439</v>
      </c>
      <c r="B3264">
        <v>2018</v>
      </c>
      <c r="C3264">
        <v>12</v>
      </c>
      <c r="D3264">
        <v>7</v>
      </c>
      <c r="E3264">
        <v>3.4354170000000002</v>
      </c>
      <c r="F3264">
        <v>5.4885419999999998</v>
      </c>
      <c r="G3264">
        <v>2.8250000000000002</v>
      </c>
      <c r="H3264">
        <v>5.5625</v>
      </c>
      <c r="I3264">
        <v>4.498958</v>
      </c>
      <c r="J3264">
        <v>3.8187500000000001</v>
      </c>
      <c r="K3264" t="s">
        <v>34</v>
      </c>
      <c r="L3264" t="s">
        <v>34</v>
      </c>
      <c r="M3264" t="s">
        <v>34</v>
      </c>
      <c r="N3264" t="s">
        <v>34</v>
      </c>
      <c r="O3264" t="s">
        <v>34</v>
      </c>
      <c r="P3264" t="s">
        <v>34</v>
      </c>
    </row>
    <row r="3265" spans="1:16" x14ac:dyDescent="0.3">
      <c r="A3265">
        <v>43440</v>
      </c>
      <c r="B3265">
        <v>2018</v>
      </c>
      <c r="C3265">
        <v>12</v>
      </c>
      <c r="D3265">
        <v>8</v>
      </c>
      <c r="E3265">
        <v>4.1135419999999998</v>
      </c>
      <c r="F3265">
        <v>5.438542</v>
      </c>
      <c r="G3265">
        <v>3.7</v>
      </c>
      <c r="H3265">
        <v>5.1270829999999998</v>
      </c>
      <c r="I3265">
        <v>5.235417</v>
      </c>
      <c r="J3265">
        <v>4.8666669999999996</v>
      </c>
      <c r="K3265" t="s">
        <v>34</v>
      </c>
      <c r="L3265" t="s">
        <v>34</v>
      </c>
      <c r="M3265" t="s">
        <v>34</v>
      </c>
      <c r="N3265" t="s">
        <v>34</v>
      </c>
      <c r="O3265" t="s">
        <v>34</v>
      </c>
      <c r="P3265" t="s">
        <v>34</v>
      </c>
    </row>
    <row r="3266" spans="1:16" x14ac:dyDescent="0.3">
      <c r="A3266">
        <v>43441</v>
      </c>
      <c r="B3266">
        <v>2018</v>
      </c>
      <c r="C3266">
        <v>12</v>
      </c>
      <c r="D3266">
        <v>9</v>
      </c>
      <c r="E3266">
        <v>4.203125</v>
      </c>
      <c r="F3266">
        <v>5.3958329999999997</v>
      </c>
      <c r="G3266">
        <v>3.9739580000000001</v>
      </c>
      <c r="H3266">
        <v>4.9670100000000001</v>
      </c>
      <c r="I3266">
        <v>5.3104170000000002</v>
      </c>
      <c r="J3266">
        <v>5.5802079999999998</v>
      </c>
      <c r="K3266" t="s">
        <v>34</v>
      </c>
      <c r="L3266" t="s">
        <v>34</v>
      </c>
      <c r="M3266" t="s">
        <v>34</v>
      </c>
      <c r="N3266" t="s">
        <v>34</v>
      </c>
      <c r="O3266" t="s">
        <v>34</v>
      </c>
      <c r="P3266" t="s">
        <v>34</v>
      </c>
    </row>
    <row r="3267" spans="1:16" x14ac:dyDescent="0.3">
      <c r="A3267">
        <v>43442</v>
      </c>
      <c r="B3267">
        <v>2018</v>
      </c>
      <c r="C3267">
        <v>12</v>
      </c>
      <c r="D3267">
        <v>10</v>
      </c>
      <c r="E3267">
        <v>4.75</v>
      </c>
      <c r="F3267">
        <v>5.3624999999999998</v>
      </c>
      <c r="G3267">
        <v>5.014583</v>
      </c>
      <c r="H3267">
        <v>4.7168320000000001</v>
      </c>
      <c r="I3267">
        <v>5.8562500000000002</v>
      </c>
      <c r="J3267">
        <v>5.9260419999999998</v>
      </c>
      <c r="K3267" t="s">
        <v>34</v>
      </c>
      <c r="L3267" t="s">
        <v>34</v>
      </c>
      <c r="M3267" t="s">
        <v>34</v>
      </c>
      <c r="N3267" t="s">
        <v>34</v>
      </c>
      <c r="O3267" t="s">
        <v>34</v>
      </c>
      <c r="P3267" t="s">
        <v>34</v>
      </c>
    </row>
    <row r="3268" spans="1:16" x14ac:dyDescent="0.3">
      <c r="A3268">
        <v>43443</v>
      </c>
      <c r="B3268">
        <v>2018</v>
      </c>
      <c r="C3268">
        <v>12</v>
      </c>
      <c r="D3268">
        <v>11</v>
      </c>
      <c r="E3268">
        <v>4.5510419999999998</v>
      </c>
      <c r="F3268">
        <v>5.2874999999999996</v>
      </c>
      <c r="G3268">
        <v>5.3937499999999998</v>
      </c>
      <c r="H3268">
        <v>4.7760420000000003</v>
      </c>
      <c r="I3268">
        <v>5.4552079999999998</v>
      </c>
      <c r="J3268">
        <v>6.0715789999999998</v>
      </c>
      <c r="K3268" t="s">
        <v>34</v>
      </c>
      <c r="L3268" t="s">
        <v>34</v>
      </c>
      <c r="M3268" t="s">
        <v>34</v>
      </c>
      <c r="N3268" t="s">
        <v>34</v>
      </c>
      <c r="O3268" t="s">
        <v>34</v>
      </c>
      <c r="P3268" t="s">
        <v>34</v>
      </c>
    </row>
    <row r="3269" spans="1:16" x14ac:dyDescent="0.3">
      <c r="A3269">
        <v>43444</v>
      </c>
      <c r="B3269">
        <v>2018</v>
      </c>
      <c r="C3269">
        <v>12</v>
      </c>
      <c r="D3269">
        <v>12</v>
      </c>
      <c r="E3269">
        <v>4.985417</v>
      </c>
      <c r="F3269">
        <v>5.4020830000000002</v>
      </c>
      <c r="G3269">
        <v>6.407292</v>
      </c>
      <c r="H3269">
        <v>5.4812500000000002</v>
      </c>
      <c r="I3269">
        <v>6.1062500000000002</v>
      </c>
      <c r="J3269">
        <v>6.2791670000000002</v>
      </c>
      <c r="K3269" t="s">
        <v>34</v>
      </c>
      <c r="L3269" t="s">
        <v>34</v>
      </c>
      <c r="M3269" t="s">
        <v>34</v>
      </c>
      <c r="N3269" t="s">
        <v>34</v>
      </c>
      <c r="O3269" t="s">
        <v>34</v>
      </c>
      <c r="P3269" t="s">
        <v>34</v>
      </c>
    </row>
    <row r="3270" spans="1:16" x14ac:dyDescent="0.3">
      <c r="A3270">
        <v>43445</v>
      </c>
      <c r="B3270">
        <v>2018</v>
      </c>
      <c r="C3270">
        <v>12</v>
      </c>
      <c r="D3270">
        <v>13</v>
      </c>
      <c r="E3270">
        <v>4.733333</v>
      </c>
      <c r="F3270">
        <v>5.233333</v>
      </c>
      <c r="G3270">
        <v>5.8354169999999996</v>
      </c>
      <c r="H3270">
        <v>6.1604169999999998</v>
      </c>
      <c r="I3270">
        <v>5.704167</v>
      </c>
      <c r="J3270">
        <v>6.2625000000000002</v>
      </c>
      <c r="K3270" t="s">
        <v>34</v>
      </c>
      <c r="L3270" t="s">
        <v>34</v>
      </c>
      <c r="M3270" t="s">
        <v>34</v>
      </c>
      <c r="N3270" t="s">
        <v>34</v>
      </c>
      <c r="O3270" t="s">
        <v>34</v>
      </c>
      <c r="P3270" t="s">
        <v>34</v>
      </c>
    </row>
    <row r="3271" spans="1:16" x14ac:dyDescent="0.3">
      <c r="A3271">
        <v>43446</v>
      </c>
      <c r="B3271">
        <v>2018</v>
      </c>
      <c r="C3271">
        <v>12</v>
      </c>
      <c r="D3271">
        <v>14</v>
      </c>
      <c r="E3271">
        <v>4.7916670000000003</v>
      </c>
      <c r="F3271">
        <v>5.2249999999999996</v>
      </c>
      <c r="G3271">
        <v>5.594792</v>
      </c>
      <c r="H3271">
        <v>6.2750000000000004</v>
      </c>
      <c r="I3271">
        <v>5.6208330000000002</v>
      </c>
      <c r="J3271">
        <v>5.7270830000000004</v>
      </c>
      <c r="K3271" t="s">
        <v>34</v>
      </c>
      <c r="L3271" t="s">
        <v>34</v>
      </c>
      <c r="M3271" t="s">
        <v>34</v>
      </c>
      <c r="N3271" t="s">
        <v>34</v>
      </c>
      <c r="O3271" t="s">
        <v>34</v>
      </c>
      <c r="P3271" t="s">
        <v>34</v>
      </c>
    </row>
    <row r="3272" spans="1:16" x14ac:dyDescent="0.3">
      <c r="A3272">
        <v>43447</v>
      </c>
      <c r="B3272">
        <v>2018</v>
      </c>
      <c r="C3272">
        <v>12</v>
      </c>
      <c r="D3272">
        <v>15</v>
      </c>
      <c r="E3272">
        <v>4.936458</v>
      </c>
      <c r="F3272">
        <v>5.170833</v>
      </c>
      <c r="G3272">
        <v>5.765625</v>
      </c>
      <c r="H3272">
        <v>6.0833329999999997</v>
      </c>
      <c r="I3272">
        <v>5.8062500000000004</v>
      </c>
      <c r="J3272">
        <v>5.954167</v>
      </c>
      <c r="K3272" t="s">
        <v>34</v>
      </c>
      <c r="L3272" t="s">
        <v>34</v>
      </c>
      <c r="M3272" t="s">
        <v>34</v>
      </c>
      <c r="N3272" t="s">
        <v>34</v>
      </c>
      <c r="O3272" t="s">
        <v>34</v>
      </c>
      <c r="P3272" t="s">
        <v>34</v>
      </c>
    </row>
    <row r="3273" spans="1:16" x14ac:dyDescent="0.3">
      <c r="A3273">
        <v>43448</v>
      </c>
      <c r="B3273">
        <v>2018</v>
      </c>
      <c r="C3273">
        <v>12</v>
      </c>
      <c r="D3273">
        <v>16</v>
      </c>
      <c r="E3273">
        <v>5.4913040000000004</v>
      </c>
      <c r="F3273">
        <v>5.203125</v>
      </c>
      <c r="G3273">
        <v>6.2635420000000002</v>
      </c>
      <c r="H3273">
        <v>5.9822920000000002</v>
      </c>
      <c r="I3273">
        <v>6.1302079999999997</v>
      </c>
      <c r="J3273">
        <v>6.3729170000000002</v>
      </c>
      <c r="K3273" t="s">
        <v>34</v>
      </c>
      <c r="L3273" t="s">
        <v>34</v>
      </c>
      <c r="M3273" t="s">
        <v>34</v>
      </c>
      <c r="N3273" t="s">
        <v>34</v>
      </c>
      <c r="O3273" t="s">
        <v>34</v>
      </c>
      <c r="P3273" t="s">
        <v>34</v>
      </c>
    </row>
    <row r="3274" spans="1:16" x14ac:dyDescent="0.3">
      <c r="A3274">
        <v>43449</v>
      </c>
      <c r="B3274">
        <v>2018</v>
      </c>
      <c r="C3274">
        <v>12</v>
      </c>
      <c r="D3274">
        <v>17</v>
      </c>
      <c r="E3274">
        <v>5.483333</v>
      </c>
      <c r="F3274">
        <v>5.1979170000000003</v>
      </c>
      <c r="G3274">
        <v>6.7395829999999997</v>
      </c>
      <c r="H3274">
        <v>6.186458</v>
      </c>
      <c r="I3274">
        <v>6.4312500000000004</v>
      </c>
      <c r="J3274">
        <v>6.782292</v>
      </c>
      <c r="K3274" t="s">
        <v>34</v>
      </c>
      <c r="L3274" t="s">
        <v>34</v>
      </c>
      <c r="M3274" t="s">
        <v>34</v>
      </c>
      <c r="N3274" t="s">
        <v>34</v>
      </c>
      <c r="O3274" t="s">
        <v>34</v>
      </c>
      <c r="P3274" t="s">
        <v>34</v>
      </c>
    </row>
    <row r="3275" spans="1:16" x14ac:dyDescent="0.3">
      <c r="A3275">
        <v>43450</v>
      </c>
      <c r="B3275">
        <v>2018</v>
      </c>
      <c r="C3275">
        <v>12</v>
      </c>
      <c r="D3275">
        <v>18</v>
      </c>
      <c r="E3275">
        <v>6.0125000000000002</v>
      </c>
      <c r="F3275">
        <v>5.3187499999999996</v>
      </c>
      <c r="G3275">
        <v>7.3385420000000003</v>
      </c>
      <c r="H3275">
        <v>6.7572919999999996</v>
      </c>
      <c r="I3275">
        <v>6.734375</v>
      </c>
      <c r="J3275">
        <v>7.358333</v>
      </c>
      <c r="K3275" t="s">
        <v>34</v>
      </c>
      <c r="L3275" t="s">
        <v>34</v>
      </c>
      <c r="M3275" t="s">
        <v>34</v>
      </c>
      <c r="N3275" t="s">
        <v>34</v>
      </c>
      <c r="O3275" t="s">
        <v>34</v>
      </c>
      <c r="P3275" t="s">
        <v>34</v>
      </c>
    </row>
    <row r="3276" spans="1:16" x14ac:dyDescent="0.3">
      <c r="A3276">
        <v>43451</v>
      </c>
      <c r="B3276">
        <v>2018</v>
      </c>
      <c r="C3276">
        <v>12</v>
      </c>
      <c r="D3276">
        <v>19</v>
      </c>
      <c r="E3276">
        <v>6.0885420000000003</v>
      </c>
      <c r="F3276">
        <v>5.3385420000000003</v>
      </c>
      <c r="G3276">
        <v>7.563542</v>
      </c>
      <c r="H3276">
        <v>7.5628869999999999</v>
      </c>
      <c r="I3276">
        <v>6.672917</v>
      </c>
      <c r="J3276">
        <v>7.3958329999999997</v>
      </c>
      <c r="K3276" t="s">
        <v>34</v>
      </c>
      <c r="L3276" t="s">
        <v>34</v>
      </c>
      <c r="M3276" t="s">
        <v>34</v>
      </c>
      <c r="N3276" t="s">
        <v>34</v>
      </c>
      <c r="O3276" t="s">
        <v>34</v>
      </c>
      <c r="P3276" t="s">
        <v>34</v>
      </c>
    </row>
    <row r="3277" spans="1:16" x14ac:dyDescent="0.3">
      <c r="A3277">
        <v>43452</v>
      </c>
      <c r="B3277">
        <v>2018</v>
      </c>
      <c r="C3277">
        <v>12</v>
      </c>
      <c r="D3277">
        <v>20</v>
      </c>
      <c r="E3277">
        <v>5.9281249999999996</v>
      </c>
      <c r="F3277">
        <v>5.5260420000000003</v>
      </c>
      <c r="G3277">
        <v>7.2916670000000003</v>
      </c>
      <c r="H3277">
        <v>7.7680410000000002</v>
      </c>
      <c r="I3277">
        <v>6.6322919999999996</v>
      </c>
      <c r="J3277">
        <v>7.0843749999999996</v>
      </c>
      <c r="K3277" t="s">
        <v>34</v>
      </c>
      <c r="L3277" t="s">
        <v>34</v>
      </c>
      <c r="M3277" t="s">
        <v>34</v>
      </c>
      <c r="N3277" t="s">
        <v>34</v>
      </c>
      <c r="O3277" t="s">
        <v>34</v>
      </c>
      <c r="P3277" t="s">
        <v>34</v>
      </c>
    </row>
    <row r="3278" spans="1:16" x14ac:dyDescent="0.3">
      <c r="A3278">
        <v>43453</v>
      </c>
      <c r="B3278">
        <v>2018</v>
      </c>
      <c r="C3278">
        <v>12</v>
      </c>
      <c r="D3278">
        <v>21</v>
      </c>
      <c r="E3278">
        <v>5.248958</v>
      </c>
      <c r="F3278">
        <v>5.5083330000000004</v>
      </c>
      <c r="G3278">
        <v>6.4343750000000002</v>
      </c>
      <c r="H3278">
        <v>7.6892160000000001</v>
      </c>
      <c r="I3278">
        <v>6.5197919999999998</v>
      </c>
      <c r="J3278">
        <v>6.84375</v>
      </c>
      <c r="K3278" t="s">
        <v>34</v>
      </c>
      <c r="L3278" t="s">
        <v>34</v>
      </c>
      <c r="M3278" t="s">
        <v>34</v>
      </c>
      <c r="N3278" t="s">
        <v>34</v>
      </c>
      <c r="O3278" t="s">
        <v>34</v>
      </c>
      <c r="P3278" t="s">
        <v>34</v>
      </c>
    </row>
    <row r="3279" spans="1:16" x14ac:dyDescent="0.3">
      <c r="A3279">
        <v>43454</v>
      </c>
      <c r="B3279">
        <v>2018</v>
      </c>
      <c r="C3279">
        <v>12</v>
      </c>
      <c r="D3279">
        <v>22</v>
      </c>
      <c r="E3279">
        <v>4.6041670000000003</v>
      </c>
      <c r="F3279">
        <v>5.420833</v>
      </c>
      <c r="G3279">
        <v>5.735417</v>
      </c>
      <c r="H3279">
        <v>7.1458329999999997</v>
      </c>
      <c r="I3279">
        <v>6.0031249999999998</v>
      </c>
      <c r="J3279">
        <v>6.1208330000000002</v>
      </c>
      <c r="K3279" t="s">
        <v>34</v>
      </c>
      <c r="L3279" t="s">
        <v>34</v>
      </c>
      <c r="M3279" t="s">
        <v>34</v>
      </c>
      <c r="N3279" t="s">
        <v>34</v>
      </c>
      <c r="O3279" t="s">
        <v>34</v>
      </c>
      <c r="P3279" t="s">
        <v>34</v>
      </c>
    </row>
    <row r="3280" spans="1:16" x14ac:dyDescent="0.3">
      <c r="A3280">
        <v>43455</v>
      </c>
      <c r="B3280">
        <v>2018</v>
      </c>
      <c r="C3280">
        <v>12</v>
      </c>
      <c r="D3280">
        <v>23</v>
      </c>
      <c r="E3280">
        <v>5.1854170000000002</v>
      </c>
      <c r="F3280">
        <v>5.4458330000000004</v>
      </c>
      <c r="G3280">
        <v>6.2614580000000002</v>
      </c>
      <c r="H3280">
        <v>6.4635420000000003</v>
      </c>
      <c r="I3280">
        <v>6.1187500000000004</v>
      </c>
      <c r="J3280">
        <v>6.4</v>
      </c>
      <c r="K3280" t="s">
        <v>34</v>
      </c>
      <c r="L3280" t="s">
        <v>34</v>
      </c>
      <c r="M3280" t="s">
        <v>34</v>
      </c>
      <c r="N3280" t="s">
        <v>34</v>
      </c>
      <c r="O3280" t="s">
        <v>34</v>
      </c>
      <c r="P3280" t="s">
        <v>34</v>
      </c>
    </row>
    <row r="3281" spans="1:16" x14ac:dyDescent="0.3">
      <c r="A3281">
        <v>43456</v>
      </c>
      <c r="B3281">
        <v>2018</v>
      </c>
      <c r="C3281">
        <v>12</v>
      </c>
      <c r="D3281">
        <v>24</v>
      </c>
      <c r="E3281">
        <v>5.454167</v>
      </c>
      <c r="F3281">
        <v>5.5</v>
      </c>
      <c r="G3281">
        <v>6.876042</v>
      </c>
      <c r="H3281">
        <v>6.8731960000000001</v>
      </c>
      <c r="I3281">
        <v>6.5395830000000004</v>
      </c>
      <c r="J3281">
        <v>6.969792</v>
      </c>
      <c r="K3281" t="s">
        <v>34</v>
      </c>
      <c r="L3281" t="s">
        <v>34</v>
      </c>
      <c r="M3281" t="s">
        <v>34</v>
      </c>
      <c r="N3281" t="s">
        <v>34</v>
      </c>
      <c r="O3281" t="s">
        <v>34</v>
      </c>
      <c r="P3281" t="s">
        <v>34</v>
      </c>
    </row>
    <row r="3282" spans="1:16" x14ac:dyDescent="0.3">
      <c r="A3282">
        <v>43457</v>
      </c>
      <c r="B3282">
        <v>2018</v>
      </c>
      <c r="C3282">
        <v>12</v>
      </c>
      <c r="D3282">
        <v>25</v>
      </c>
      <c r="E3282">
        <v>5.5718750000000004</v>
      </c>
      <c r="F3282">
        <v>5.389583</v>
      </c>
      <c r="G3282">
        <v>6.7781250000000002</v>
      </c>
      <c r="H3282">
        <v>7.1843750000000002</v>
      </c>
      <c r="I3282">
        <v>6.530208</v>
      </c>
      <c r="J3282">
        <v>6.984375</v>
      </c>
      <c r="K3282" t="s">
        <v>34</v>
      </c>
      <c r="L3282" t="s">
        <v>34</v>
      </c>
      <c r="M3282" t="s">
        <v>34</v>
      </c>
      <c r="N3282" t="s">
        <v>34</v>
      </c>
      <c r="O3282" t="s">
        <v>34</v>
      </c>
      <c r="P3282" t="s">
        <v>34</v>
      </c>
    </row>
    <row r="3283" spans="1:16" x14ac:dyDescent="0.3">
      <c r="A3283">
        <v>43458</v>
      </c>
      <c r="B3283">
        <v>2018</v>
      </c>
      <c r="C3283">
        <v>12</v>
      </c>
      <c r="D3283">
        <v>26</v>
      </c>
      <c r="E3283">
        <v>4.875</v>
      </c>
      <c r="F3283">
        <v>5.3031249999999996</v>
      </c>
      <c r="G3283">
        <v>5.860417</v>
      </c>
      <c r="H3283">
        <v>6.873958</v>
      </c>
      <c r="I3283">
        <v>5.9729169999999998</v>
      </c>
      <c r="J3283">
        <v>6.3854170000000003</v>
      </c>
      <c r="K3283" t="s">
        <v>34</v>
      </c>
      <c r="L3283" t="s">
        <v>34</v>
      </c>
      <c r="M3283" t="s">
        <v>34</v>
      </c>
      <c r="N3283" t="s">
        <v>34</v>
      </c>
      <c r="O3283" t="s">
        <v>34</v>
      </c>
      <c r="P3283" t="s">
        <v>34</v>
      </c>
    </row>
    <row r="3284" spans="1:16" x14ac:dyDescent="0.3">
      <c r="A3284">
        <v>43459</v>
      </c>
      <c r="B3284">
        <v>2018</v>
      </c>
      <c r="C3284">
        <v>12</v>
      </c>
      <c r="D3284">
        <v>27</v>
      </c>
      <c r="E3284">
        <v>4.7562499999999996</v>
      </c>
      <c r="F3284">
        <v>5.313542</v>
      </c>
      <c r="G3284">
        <v>5.6270829999999998</v>
      </c>
      <c r="H3284">
        <v>6.1510420000000003</v>
      </c>
      <c r="I3284">
        <v>5.9104169999999998</v>
      </c>
      <c r="J3284">
        <v>6.3</v>
      </c>
      <c r="K3284" t="s">
        <v>34</v>
      </c>
      <c r="L3284" t="s">
        <v>34</v>
      </c>
      <c r="M3284" t="s">
        <v>34</v>
      </c>
      <c r="N3284" t="s">
        <v>34</v>
      </c>
      <c r="O3284" t="s">
        <v>34</v>
      </c>
      <c r="P3284" t="s">
        <v>34</v>
      </c>
    </row>
    <row r="3285" spans="1:16" x14ac:dyDescent="0.3">
      <c r="A3285">
        <v>43460</v>
      </c>
      <c r="B3285">
        <v>2018</v>
      </c>
      <c r="C3285">
        <v>12</v>
      </c>
      <c r="D3285">
        <v>28</v>
      </c>
      <c r="E3285">
        <v>4.8656249999999996</v>
      </c>
      <c r="F3285">
        <v>5.3541670000000003</v>
      </c>
      <c r="G3285">
        <v>5.717708</v>
      </c>
      <c r="H3285">
        <v>6.141667</v>
      </c>
      <c r="I3285">
        <v>5.9416669999999998</v>
      </c>
      <c r="J3285">
        <v>6.265625</v>
      </c>
      <c r="K3285" t="s">
        <v>34</v>
      </c>
      <c r="L3285" t="s">
        <v>34</v>
      </c>
      <c r="M3285" t="s">
        <v>34</v>
      </c>
      <c r="N3285" t="s">
        <v>34</v>
      </c>
      <c r="O3285" t="s">
        <v>34</v>
      </c>
      <c r="P3285" t="s">
        <v>34</v>
      </c>
    </row>
    <row r="3286" spans="1:16" x14ac:dyDescent="0.3">
      <c r="A3286">
        <v>43461</v>
      </c>
      <c r="B3286">
        <v>2018</v>
      </c>
      <c r="C3286">
        <v>12</v>
      </c>
      <c r="D3286">
        <v>29</v>
      </c>
      <c r="E3286">
        <v>5.2374999999999998</v>
      </c>
      <c r="F3286">
        <v>5.3614579999999998</v>
      </c>
      <c r="G3286">
        <v>6.0104170000000003</v>
      </c>
      <c r="H3286">
        <v>6.140625</v>
      </c>
      <c r="I3286">
        <v>6.1666670000000003</v>
      </c>
      <c r="J3286">
        <v>6.545833</v>
      </c>
      <c r="K3286" t="s">
        <v>34</v>
      </c>
      <c r="L3286" t="s">
        <v>34</v>
      </c>
      <c r="M3286" t="s">
        <v>34</v>
      </c>
      <c r="N3286" t="s">
        <v>34</v>
      </c>
      <c r="O3286" t="s">
        <v>34</v>
      </c>
      <c r="P3286" t="s">
        <v>34</v>
      </c>
    </row>
    <row r="3287" spans="1:16" x14ac:dyDescent="0.3">
      <c r="A3287">
        <v>43462</v>
      </c>
      <c r="B3287">
        <v>2018</v>
      </c>
      <c r="C3287">
        <v>12</v>
      </c>
      <c r="D3287">
        <v>30</v>
      </c>
      <c r="E3287">
        <v>5.1906249999999998</v>
      </c>
      <c r="F3287">
        <v>5.3718750000000002</v>
      </c>
      <c r="G3287">
        <v>6.1322919999999996</v>
      </c>
      <c r="H3287">
        <v>6.5374999999999996</v>
      </c>
      <c r="I3287">
        <v>6.2885419999999996</v>
      </c>
      <c r="J3287">
        <v>6.8562500000000002</v>
      </c>
      <c r="K3287" t="s">
        <v>34</v>
      </c>
      <c r="L3287" t="s">
        <v>34</v>
      </c>
      <c r="M3287" t="s">
        <v>34</v>
      </c>
      <c r="N3287" t="s">
        <v>34</v>
      </c>
      <c r="O3287" t="s">
        <v>34</v>
      </c>
      <c r="P3287" t="s">
        <v>34</v>
      </c>
    </row>
    <row r="3288" spans="1:16" x14ac:dyDescent="0.3">
      <c r="A3288">
        <v>43463</v>
      </c>
      <c r="B3288">
        <v>2018</v>
      </c>
      <c r="C3288">
        <v>12</v>
      </c>
      <c r="D3288">
        <v>31</v>
      </c>
      <c r="E3288">
        <v>4.4656250000000002</v>
      </c>
      <c r="F3288">
        <v>5.235417</v>
      </c>
      <c r="G3288">
        <v>5.3520830000000004</v>
      </c>
      <c r="H3288">
        <v>6.4822920000000002</v>
      </c>
      <c r="I3288">
        <v>5.6</v>
      </c>
      <c r="J3288">
        <v>6.0822919999999998</v>
      </c>
      <c r="K3288" t="s">
        <v>34</v>
      </c>
      <c r="L3288" t="s">
        <v>34</v>
      </c>
      <c r="M3288" t="s">
        <v>34</v>
      </c>
      <c r="N3288" t="s">
        <v>34</v>
      </c>
      <c r="O3288" t="s">
        <v>34</v>
      </c>
      <c r="P3288" t="s">
        <v>34</v>
      </c>
    </row>
    <row r="3289" spans="1:16" x14ac:dyDescent="0.3">
      <c r="A3289">
        <v>43464</v>
      </c>
      <c r="B3289">
        <v>2019</v>
      </c>
      <c r="C3289">
        <v>1</v>
      </c>
      <c r="D3289">
        <v>1</v>
      </c>
      <c r="E3289">
        <v>3.6947920000000001</v>
      </c>
      <c r="F3289">
        <v>5.1322919999999996</v>
      </c>
      <c r="G3289">
        <v>4.4447919999999996</v>
      </c>
      <c r="H3289">
        <v>5.7843749999999998</v>
      </c>
      <c r="I3289">
        <v>4.8812499999999996</v>
      </c>
      <c r="J3289">
        <v>4.96875</v>
      </c>
      <c r="K3289" t="s">
        <v>34</v>
      </c>
      <c r="L3289" t="s">
        <v>34</v>
      </c>
      <c r="M3289" t="s">
        <v>34</v>
      </c>
      <c r="N3289" t="s">
        <v>34</v>
      </c>
      <c r="O3289" t="s">
        <v>34</v>
      </c>
      <c r="P3289" t="s">
        <v>34</v>
      </c>
    </row>
    <row r="3290" spans="1:16" x14ac:dyDescent="0.3">
      <c r="A3290">
        <v>43465</v>
      </c>
      <c r="B3290">
        <v>2019</v>
      </c>
      <c r="C3290">
        <v>1</v>
      </c>
      <c r="D3290">
        <v>2</v>
      </c>
      <c r="E3290">
        <v>3.9239579999999998</v>
      </c>
      <c r="F3290">
        <v>5.014583</v>
      </c>
      <c r="G3290">
        <v>4.5447920000000002</v>
      </c>
      <c r="H3290">
        <v>4.9375</v>
      </c>
      <c r="I3290">
        <v>4.8104170000000002</v>
      </c>
      <c r="J3290">
        <v>4.7125000000000004</v>
      </c>
      <c r="K3290" t="s">
        <v>34</v>
      </c>
      <c r="L3290" t="s">
        <v>34</v>
      </c>
      <c r="M3290" t="s">
        <v>34</v>
      </c>
      <c r="N3290" t="s">
        <v>34</v>
      </c>
      <c r="O3290" t="s">
        <v>34</v>
      </c>
      <c r="P3290" t="s">
        <v>34</v>
      </c>
    </row>
    <row r="3291" spans="1:16" x14ac:dyDescent="0.3">
      <c r="A3291">
        <v>43466</v>
      </c>
      <c r="B3291">
        <v>2019</v>
      </c>
      <c r="C3291">
        <v>1</v>
      </c>
      <c r="D3291">
        <v>3</v>
      </c>
      <c r="E3291">
        <v>4.375</v>
      </c>
      <c r="F3291">
        <v>5.0260420000000003</v>
      </c>
      <c r="G3291">
        <v>5.1510420000000003</v>
      </c>
      <c r="H3291">
        <v>4.5968749999999998</v>
      </c>
      <c r="I3291">
        <v>5.2614580000000002</v>
      </c>
      <c r="J3291">
        <v>5.360417</v>
      </c>
      <c r="K3291" t="s">
        <v>34</v>
      </c>
      <c r="L3291" t="s">
        <v>34</v>
      </c>
      <c r="M3291" t="s">
        <v>34</v>
      </c>
      <c r="N3291" t="s">
        <v>34</v>
      </c>
      <c r="O3291" t="s">
        <v>34</v>
      </c>
      <c r="P3291" t="s">
        <v>34</v>
      </c>
    </row>
    <row r="3292" spans="1:16" x14ac:dyDescent="0.3">
      <c r="A3292">
        <v>43467</v>
      </c>
      <c r="B3292">
        <v>2019</v>
      </c>
      <c r="C3292">
        <v>1</v>
      </c>
      <c r="D3292">
        <v>4</v>
      </c>
      <c r="E3292">
        <v>4.6802080000000004</v>
      </c>
      <c r="F3292">
        <v>5.0229169999999996</v>
      </c>
      <c r="G3292">
        <v>5.4593749999999996</v>
      </c>
      <c r="H3292">
        <v>4.9494850000000001</v>
      </c>
      <c r="I3292">
        <v>5.4645830000000002</v>
      </c>
      <c r="J3292">
        <v>5.7479170000000002</v>
      </c>
      <c r="K3292" t="s">
        <v>34</v>
      </c>
      <c r="L3292" t="s">
        <v>34</v>
      </c>
      <c r="M3292" t="s">
        <v>34</v>
      </c>
      <c r="N3292" t="s">
        <v>34</v>
      </c>
      <c r="O3292" t="s">
        <v>34</v>
      </c>
      <c r="P3292" t="s">
        <v>34</v>
      </c>
    </row>
    <row r="3293" spans="1:16" x14ac:dyDescent="0.3">
      <c r="A3293">
        <v>43468</v>
      </c>
      <c r="B3293">
        <v>2019</v>
      </c>
      <c r="C3293">
        <v>1</v>
      </c>
      <c r="D3293">
        <v>5</v>
      </c>
      <c r="E3293">
        <v>4.5826089999999997</v>
      </c>
      <c r="F3293">
        <v>4.9937500000000004</v>
      </c>
      <c r="G3293">
        <v>5.2229169999999998</v>
      </c>
      <c r="H3293">
        <v>5.2552079999999997</v>
      </c>
      <c r="I3293">
        <v>5.4104169999999998</v>
      </c>
      <c r="J3293">
        <v>5.6968750000000004</v>
      </c>
      <c r="K3293" t="s">
        <v>34</v>
      </c>
      <c r="L3293" t="s">
        <v>34</v>
      </c>
      <c r="M3293" t="s">
        <v>34</v>
      </c>
      <c r="N3293" t="s">
        <v>34</v>
      </c>
      <c r="O3293" t="s">
        <v>34</v>
      </c>
      <c r="P3293" t="s">
        <v>34</v>
      </c>
    </row>
    <row r="3294" spans="1:16" x14ac:dyDescent="0.3">
      <c r="A3294">
        <v>43469</v>
      </c>
      <c r="B3294">
        <v>2019</v>
      </c>
      <c r="C3294">
        <v>1</v>
      </c>
      <c r="D3294">
        <v>6</v>
      </c>
      <c r="E3294">
        <v>4.3791669999999998</v>
      </c>
      <c r="F3294">
        <v>4.9000000000000004</v>
      </c>
      <c r="G3294">
        <v>4.9604169999999996</v>
      </c>
      <c r="H3294">
        <v>5.3468749999999998</v>
      </c>
      <c r="I3294">
        <v>5.5677079999999997</v>
      </c>
      <c r="J3294">
        <v>5.8479169999999998</v>
      </c>
      <c r="K3294" t="s">
        <v>34</v>
      </c>
      <c r="L3294" t="s">
        <v>34</v>
      </c>
      <c r="M3294" t="s">
        <v>34</v>
      </c>
      <c r="N3294" t="s">
        <v>34</v>
      </c>
      <c r="O3294" t="s">
        <v>34</v>
      </c>
      <c r="P3294" t="s">
        <v>34</v>
      </c>
    </row>
    <row r="3295" spans="1:16" x14ac:dyDescent="0.3">
      <c r="A3295">
        <v>43470</v>
      </c>
      <c r="B3295">
        <v>2019</v>
      </c>
      <c r="C3295">
        <v>1</v>
      </c>
      <c r="D3295">
        <v>7</v>
      </c>
      <c r="E3295">
        <v>4.1927079999999997</v>
      </c>
      <c r="F3295">
        <v>4.8302079999999998</v>
      </c>
      <c r="G3295">
        <v>4.6010419999999996</v>
      </c>
      <c r="H3295">
        <v>5.3979799999999996</v>
      </c>
      <c r="I3295">
        <v>5.3218750000000004</v>
      </c>
      <c r="J3295">
        <v>5.547917</v>
      </c>
      <c r="K3295" t="s">
        <v>34</v>
      </c>
      <c r="L3295" t="s">
        <v>34</v>
      </c>
      <c r="M3295" t="s">
        <v>34</v>
      </c>
      <c r="N3295" t="s">
        <v>34</v>
      </c>
      <c r="O3295" t="s">
        <v>34</v>
      </c>
      <c r="P3295" t="s">
        <v>34</v>
      </c>
    </row>
    <row r="3296" spans="1:16" x14ac:dyDescent="0.3">
      <c r="A3296">
        <v>43471</v>
      </c>
      <c r="B3296">
        <v>2019</v>
      </c>
      <c r="C3296">
        <v>1</v>
      </c>
      <c r="D3296">
        <v>8</v>
      </c>
      <c r="E3296">
        <v>4.5895830000000002</v>
      </c>
      <c r="F3296">
        <v>4.8302079999999998</v>
      </c>
      <c r="G3296">
        <v>5.0572920000000003</v>
      </c>
      <c r="H3296">
        <v>5.2416669999999996</v>
      </c>
      <c r="I3296">
        <v>5.7125000000000004</v>
      </c>
      <c r="J3296">
        <v>5.858333</v>
      </c>
      <c r="K3296" t="s">
        <v>34</v>
      </c>
      <c r="L3296" t="s">
        <v>34</v>
      </c>
      <c r="M3296" t="s">
        <v>34</v>
      </c>
      <c r="N3296" t="s">
        <v>34</v>
      </c>
      <c r="O3296" t="s">
        <v>34</v>
      </c>
      <c r="P3296" t="s">
        <v>34</v>
      </c>
    </row>
    <row r="3297" spans="1:16" x14ac:dyDescent="0.3">
      <c r="A3297">
        <v>43472</v>
      </c>
      <c r="B3297">
        <v>2019</v>
      </c>
      <c r="C3297">
        <v>1</v>
      </c>
      <c r="D3297">
        <v>9</v>
      </c>
      <c r="E3297">
        <v>5.0406250000000004</v>
      </c>
      <c r="F3297">
        <v>4.9020830000000002</v>
      </c>
      <c r="G3297">
        <v>5.829167</v>
      </c>
      <c r="H3297">
        <v>5.3489579999999997</v>
      </c>
      <c r="I3297">
        <v>5.9947920000000003</v>
      </c>
      <c r="J3297">
        <v>6.4</v>
      </c>
      <c r="K3297" t="s">
        <v>34</v>
      </c>
      <c r="L3297" t="s">
        <v>34</v>
      </c>
      <c r="M3297" t="s">
        <v>34</v>
      </c>
      <c r="N3297" t="s">
        <v>34</v>
      </c>
      <c r="O3297" t="s">
        <v>34</v>
      </c>
      <c r="P3297" t="s">
        <v>34</v>
      </c>
    </row>
    <row r="3298" spans="1:16" x14ac:dyDescent="0.3">
      <c r="A3298">
        <v>43473</v>
      </c>
      <c r="B3298">
        <v>2019</v>
      </c>
      <c r="C3298">
        <v>1</v>
      </c>
      <c r="D3298">
        <v>10</v>
      </c>
      <c r="E3298">
        <v>5.1791669999999996</v>
      </c>
      <c r="F3298">
        <v>4.9406249999999998</v>
      </c>
      <c r="G3298">
        <v>6.2072919999999998</v>
      </c>
      <c r="H3298">
        <v>5.844792</v>
      </c>
      <c r="I3298">
        <v>6.219792</v>
      </c>
      <c r="J3298">
        <v>6.8458329999999998</v>
      </c>
      <c r="K3298" t="s">
        <v>34</v>
      </c>
      <c r="L3298" t="s">
        <v>34</v>
      </c>
      <c r="M3298" t="s">
        <v>34</v>
      </c>
      <c r="N3298" t="s">
        <v>34</v>
      </c>
      <c r="O3298" t="s">
        <v>34</v>
      </c>
      <c r="P3298" t="s">
        <v>34</v>
      </c>
    </row>
    <row r="3299" spans="1:16" x14ac:dyDescent="0.3">
      <c r="A3299">
        <v>43474</v>
      </c>
      <c r="B3299">
        <v>2019</v>
      </c>
      <c r="C3299">
        <v>1</v>
      </c>
      <c r="D3299">
        <v>11</v>
      </c>
      <c r="E3299">
        <v>4.8812499999999996</v>
      </c>
      <c r="F3299">
        <v>4.9427079999999997</v>
      </c>
      <c r="G3299">
        <v>5.844792</v>
      </c>
      <c r="H3299">
        <v>6.2385419999999998</v>
      </c>
      <c r="I3299">
        <v>5.7229169999999998</v>
      </c>
      <c r="J3299">
        <v>6.2260419999999996</v>
      </c>
      <c r="K3299" t="s">
        <v>34</v>
      </c>
      <c r="L3299" t="s">
        <v>34</v>
      </c>
      <c r="M3299" t="s">
        <v>34</v>
      </c>
      <c r="N3299" t="s">
        <v>34</v>
      </c>
      <c r="O3299" t="s">
        <v>34</v>
      </c>
      <c r="P3299" t="s">
        <v>34</v>
      </c>
    </row>
    <row r="3300" spans="1:16" x14ac:dyDescent="0.3">
      <c r="A3300">
        <v>43475</v>
      </c>
      <c r="B3300">
        <v>2019</v>
      </c>
      <c r="C3300">
        <v>1</v>
      </c>
      <c r="D3300">
        <v>12</v>
      </c>
      <c r="E3300">
        <v>4.859375</v>
      </c>
      <c r="F3300">
        <v>4.8510419999999996</v>
      </c>
      <c r="G3300">
        <v>5.485417</v>
      </c>
      <c r="H3300">
        <v>6.188542</v>
      </c>
      <c r="I3300">
        <v>5.6208330000000002</v>
      </c>
      <c r="J3300">
        <v>5.9031250000000002</v>
      </c>
      <c r="K3300" t="s">
        <v>34</v>
      </c>
      <c r="L3300" t="s">
        <v>34</v>
      </c>
      <c r="M3300" t="s">
        <v>34</v>
      </c>
      <c r="N3300" t="s">
        <v>34</v>
      </c>
      <c r="O3300" t="s">
        <v>34</v>
      </c>
      <c r="P3300" t="s">
        <v>34</v>
      </c>
    </row>
    <row r="3301" spans="1:16" x14ac:dyDescent="0.3">
      <c r="A3301">
        <v>43476</v>
      </c>
      <c r="B3301">
        <v>2019</v>
      </c>
      <c r="C3301">
        <v>1</v>
      </c>
      <c r="D3301">
        <v>13</v>
      </c>
      <c r="E3301">
        <v>4.3145829999999998</v>
      </c>
      <c r="F3301">
        <v>4.8197919999999996</v>
      </c>
      <c r="G3301">
        <v>4.8572920000000002</v>
      </c>
      <c r="H3301">
        <v>5.9479170000000003</v>
      </c>
      <c r="I3301">
        <v>5.1531250000000002</v>
      </c>
      <c r="J3301">
        <v>5.34375</v>
      </c>
      <c r="K3301" t="s">
        <v>34</v>
      </c>
      <c r="L3301" t="s">
        <v>34</v>
      </c>
      <c r="M3301" t="s">
        <v>34</v>
      </c>
      <c r="N3301" t="s">
        <v>34</v>
      </c>
      <c r="O3301" t="s">
        <v>34</v>
      </c>
      <c r="P3301" t="s">
        <v>34</v>
      </c>
    </row>
    <row r="3302" spans="1:16" x14ac:dyDescent="0.3">
      <c r="A3302">
        <v>43477</v>
      </c>
      <c r="B3302">
        <v>2019</v>
      </c>
      <c r="C3302">
        <v>1</v>
      </c>
      <c r="D3302">
        <v>14</v>
      </c>
      <c r="E3302">
        <v>4.0146069999999998</v>
      </c>
      <c r="F3302">
        <v>4.8010419999999998</v>
      </c>
      <c r="G3302">
        <v>4.2614580000000002</v>
      </c>
      <c r="H3302">
        <v>5.5666669999999998</v>
      </c>
      <c r="I3302">
        <v>4.7697919999999998</v>
      </c>
      <c r="J3302">
        <v>4.8093750000000002</v>
      </c>
      <c r="K3302" t="s">
        <v>34</v>
      </c>
      <c r="L3302" t="s">
        <v>34</v>
      </c>
      <c r="M3302" t="s">
        <v>34</v>
      </c>
      <c r="N3302" t="s">
        <v>34</v>
      </c>
      <c r="O3302" t="s">
        <v>34</v>
      </c>
      <c r="P3302" t="s">
        <v>34</v>
      </c>
    </row>
    <row r="3303" spans="1:16" x14ac:dyDescent="0.3">
      <c r="A3303">
        <v>43478</v>
      </c>
      <c r="B3303">
        <v>2019</v>
      </c>
      <c r="C3303">
        <v>1</v>
      </c>
      <c r="D3303">
        <v>15</v>
      </c>
      <c r="E3303">
        <v>4.397297</v>
      </c>
      <c r="F3303">
        <v>4.8093750000000002</v>
      </c>
      <c r="G3303">
        <v>4.2937500000000002</v>
      </c>
      <c r="H3303">
        <v>5.2239579999999997</v>
      </c>
      <c r="I3303">
        <v>5.0291670000000002</v>
      </c>
      <c r="J3303">
        <v>4.7302080000000002</v>
      </c>
      <c r="K3303" t="s">
        <v>34</v>
      </c>
      <c r="L3303" t="s">
        <v>34</v>
      </c>
      <c r="M3303" t="s">
        <v>34</v>
      </c>
      <c r="N3303" t="s">
        <v>34</v>
      </c>
      <c r="O3303" t="s">
        <v>34</v>
      </c>
      <c r="P3303" t="s">
        <v>34</v>
      </c>
    </row>
    <row r="3304" spans="1:16" x14ac:dyDescent="0.3">
      <c r="A3304">
        <v>43479</v>
      </c>
      <c r="B3304">
        <v>2019</v>
      </c>
      <c r="C3304">
        <v>1</v>
      </c>
      <c r="D3304">
        <v>16</v>
      </c>
      <c r="E3304">
        <v>4.6978489999999997</v>
      </c>
      <c r="F3304">
        <v>4.8104170000000002</v>
      </c>
      <c r="G3304">
        <v>4.8989580000000004</v>
      </c>
      <c r="H3304">
        <v>4.891667</v>
      </c>
      <c r="I3304">
        <v>5.3416670000000002</v>
      </c>
      <c r="J3304">
        <v>5.1291669999999998</v>
      </c>
      <c r="K3304" t="s">
        <v>34</v>
      </c>
      <c r="L3304" t="s">
        <v>34</v>
      </c>
      <c r="M3304" t="s">
        <v>34</v>
      </c>
      <c r="N3304" t="s">
        <v>34</v>
      </c>
      <c r="O3304" t="s">
        <v>34</v>
      </c>
      <c r="P3304" t="s">
        <v>34</v>
      </c>
    </row>
    <row r="3305" spans="1:16" x14ac:dyDescent="0.3">
      <c r="A3305">
        <v>43480</v>
      </c>
      <c r="B3305">
        <v>2019</v>
      </c>
      <c r="C3305">
        <v>1</v>
      </c>
      <c r="D3305">
        <v>17</v>
      </c>
      <c r="E3305">
        <v>5.2247190000000003</v>
      </c>
      <c r="F3305">
        <v>4.8864580000000002</v>
      </c>
      <c r="G3305">
        <v>5.7531249999999998</v>
      </c>
      <c r="H3305">
        <v>4.5885420000000003</v>
      </c>
      <c r="I3305">
        <v>5.7635420000000002</v>
      </c>
      <c r="J3305">
        <v>5.8510419999999996</v>
      </c>
      <c r="K3305" t="s">
        <v>34</v>
      </c>
      <c r="L3305" t="s">
        <v>34</v>
      </c>
      <c r="M3305" t="s">
        <v>34</v>
      </c>
      <c r="N3305" t="s">
        <v>34</v>
      </c>
      <c r="O3305" t="s">
        <v>34</v>
      </c>
      <c r="P3305" t="s">
        <v>34</v>
      </c>
    </row>
    <row r="3306" spans="1:16" x14ac:dyDescent="0.3">
      <c r="A3306">
        <v>43481</v>
      </c>
      <c r="B3306">
        <v>2019</v>
      </c>
      <c r="C3306">
        <v>1</v>
      </c>
      <c r="D3306">
        <v>18</v>
      </c>
      <c r="E3306">
        <v>4.9858700000000002</v>
      </c>
      <c r="F3306">
        <v>4.8218750000000004</v>
      </c>
      <c r="G3306">
        <v>5.8531250000000004</v>
      </c>
      <c r="H3306">
        <v>4.7541669999999998</v>
      </c>
      <c r="I3306">
        <v>5.7166670000000002</v>
      </c>
      <c r="J3306">
        <v>6.0510419999999998</v>
      </c>
      <c r="K3306" t="s">
        <v>34</v>
      </c>
      <c r="L3306" t="s">
        <v>34</v>
      </c>
      <c r="M3306" t="s">
        <v>34</v>
      </c>
      <c r="N3306" t="s">
        <v>34</v>
      </c>
      <c r="O3306" t="s">
        <v>34</v>
      </c>
      <c r="P3306" t="s">
        <v>34</v>
      </c>
    </row>
    <row r="3307" spans="1:16" x14ac:dyDescent="0.3">
      <c r="A3307">
        <v>43482</v>
      </c>
      <c r="B3307">
        <v>2019</v>
      </c>
      <c r="C3307">
        <v>1</v>
      </c>
      <c r="D3307">
        <v>19</v>
      </c>
      <c r="E3307">
        <v>5.623958</v>
      </c>
      <c r="F3307">
        <v>5.0218749999999996</v>
      </c>
      <c r="G3307">
        <v>6.8770829999999998</v>
      </c>
      <c r="H3307">
        <v>5.6270829999999998</v>
      </c>
      <c r="I3307">
        <v>6.3947919999999998</v>
      </c>
      <c r="J3307">
        <v>6.8302079999999998</v>
      </c>
      <c r="K3307" t="s">
        <v>34</v>
      </c>
      <c r="L3307" t="s">
        <v>34</v>
      </c>
      <c r="M3307" t="s">
        <v>34</v>
      </c>
      <c r="N3307" t="s">
        <v>34</v>
      </c>
      <c r="O3307" t="s">
        <v>34</v>
      </c>
      <c r="P3307" t="s">
        <v>34</v>
      </c>
    </row>
    <row r="3308" spans="1:16" x14ac:dyDescent="0.3">
      <c r="A3308">
        <v>43483</v>
      </c>
      <c r="B3308">
        <v>2019</v>
      </c>
      <c r="C3308">
        <v>1</v>
      </c>
      <c r="D3308">
        <v>20</v>
      </c>
      <c r="E3308">
        <v>5.5218749999999996</v>
      </c>
      <c r="F3308">
        <v>5.0875000000000004</v>
      </c>
      <c r="G3308">
        <v>6.5973680000000003</v>
      </c>
      <c r="H3308">
        <v>6.4777779999999998</v>
      </c>
      <c r="I3308">
        <v>6.280208</v>
      </c>
      <c r="J3308">
        <v>6.8822919999999996</v>
      </c>
      <c r="K3308" t="s">
        <v>34</v>
      </c>
      <c r="L3308" t="s">
        <v>34</v>
      </c>
      <c r="M3308" t="s">
        <v>34</v>
      </c>
      <c r="N3308" t="s">
        <v>34</v>
      </c>
      <c r="O3308" t="s">
        <v>34</v>
      </c>
      <c r="P3308" t="s">
        <v>34</v>
      </c>
    </row>
    <row r="3309" spans="1:16" x14ac:dyDescent="0.3">
      <c r="A3309">
        <v>43484</v>
      </c>
      <c r="B3309">
        <v>2019</v>
      </c>
      <c r="C3309">
        <v>1</v>
      </c>
      <c r="D3309">
        <v>21</v>
      </c>
      <c r="E3309">
        <v>5.2083329999999997</v>
      </c>
      <c r="F3309">
        <v>5.109375</v>
      </c>
      <c r="G3309">
        <v>6.1822920000000003</v>
      </c>
      <c r="H3309">
        <v>6.829167</v>
      </c>
      <c r="I3309">
        <v>6.1781249999999996</v>
      </c>
      <c r="J3309">
        <v>6.7249999999999996</v>
      </c>
      <c r="K3309" t="s">
        <v>34</v>
      </c>
      <c r="L3309" t="s">
        <v>34</v>
      </c>
      <c r="M3309" t="s">
        <v>34</v>
      </c>
      <c r="N3309" t="s">
        <v>34</v>
      </c>
      <c r="O3309" t="s">
        <v>34</v>
      </c>
      <c r="P3309" t="s">
        <v>34</v>
      </c>
    </row>
    <row r="3310" spans="1:16" x14ac:dyDescent="0.3">
      <c r="A3310">
        <v>43485</v>
      </c>
      <c r="B3310">
        <v>2019</v>
      </c>
      <c r="C3310">
        <v>1</v>
      </c>
      <c r="D3310">
        <v>22</v>
      </c>
      <c r="E3310">
        <v>4.9458330000000004</v>
      </c>
      <c r="F3310">
        <v>5.2947920000000002</v>
      </c>
      <c r="G3310">
        <v>5.7093749999999996</v>
      </c>
      <c r="H3310">
        <v>6.817526</v>
      </c>
      <c r="I3310">
        <v>5.907292</v>
      </c>
      <c r="J3310">
        <v>6.2427080000000004</v>
      </c>
      <c r="K3310" t="s">
        <v>34</v>
      </c>
      <c r="L3310" t="s">
        <v>34</v>
      </c>
      <c r="M3310" t="s">
        <v>34</v>
      </c>
      <c r="N3310" t="s">
        <v>34</v>
      </c>
      <c r="O3310" t="s">
        <v>34</v>
      </c>
      <c r="P3310" t="s">
        <v>34</v>
      </c>
    </row>
    <row r="3311" spans="1:16" x14ac:dyDescent="0.3">
      <c r="A3311">
        <v>43486</v>
      </c>
      <c r="B3311">
        <v>2019</v>
      </c>
      <c r="C3311">
        <v>1</v>
      </c>
      <c r="D3311">
        <v>23</v>
      </c>
      <c r="E3311">
        <v>5.5427080000000002</v>
      </c>
      <c r="F3311">
        <v>5.4406249999999998</v>
      </c>
      <c r="G3311">
        <v>6.515625</v>
      </c>
      <c r="H3311">
        <v>6.5319589999999996</v>
      </c>
      <c r="I3311">
        <v>6.3854170000000003</v>
      </c>
      <c r="J3311">
        <v>6.8541670000000003</v>
      </c>
      <c r="K3311" t="s">
        <v>34</v>
      </c>
      <c r="L3311" t="s">
        <v>34</v>
      </c>
      <c r="M3311" t="s">
        <v>34</v>
      </c>
      <c r="N3311" t="s">
        <v>34</v>
      </c>
      <c r="O3311" t="s">
        <v>34</v>
      </c>
      <c r="P3311" t="s">
        <v>34</v>
      </c>
    </row>
    <row r="3312" spans="1:16" x14ac:dyDescent="0.3">
      <c r="A3312">
        <v>43487</v>
      </c>
      <c r="B3312">
        <v>2019</v>
      </c>
      <c r="C3312">
        <v>1</v>
      </c>
      <c r="D3312">
        <v>24</v>
      </c>
      <c r="E3312">
        <v>5.0554350000000001</v>
      </c>
      <c r="F3312">
        <v>5.5093750000000004</v>
      </c>
      <c r="G3312">
        <v>6.553261</v>
      </c>
      <c r="H3312">
        <v>6.4479170000000003</v>
      </c>
      <c r="I3312">
        <v>6.3177079999999997</v>
      </c>
      <c r="J3312">
        <v>7.1218750000000002</v>
      </c>
      <c r="K3312" t="s">
        <v>34</v>
      </c>
      <c r="L3312" t="s">
        <v>34</v>
      </c>
      <c r="M3312" t="s">
        <v>34</v>
      </c>
      <c r="N3312" t="s">
        <v>34</v>
      </c>
      <c r="O3312" t="s">
        <v>34</v>
      </c>
      <c r="P3312" t="s">
        <v>34</v>
      </c>
    </row>
    <row r="3313" spans="1:16" x14ac:dyDescent="0.3">
      <c r="A3313">
        <v>43488</v>
      </c>
      <c r="B3313">
        <v>2019</v>
      </c>
      <c r="C3313">
        <v>1</v>
      </c>
      <c r="D3313">
        <v>25</v>
      </c>
      <c r="E3313">
        <v>4.4791670000000003</v>
      </c>
      <c r="F3313">
        <v>5.4802080000000002</v>
      </c>
      <c r="G3313">
        <v>5.6169640000000003</v>
      </c>
      <c r="H3313">
        <v>6.625</v>
      </c>
      <c r="I3313">
        <v>5.686458</v>
      </c>
      <c r="J3313">
        <v>6.3364580000000004</v>
      </c>
      <c r="K3313" t="s">
        <v>34</v>
      </c>
      <c r="L3313" t="s">
        <v>34</v>
      </c>
      <c r="M3313" t="s">
        <v>34</v>
      </c>
      <c r="N3313" t="s">
        <v>34</v>
      </c>
      <c r="O3313" t="s">
        <v>34</v>
      </c>
      <c r="P3313" t="s">
        <v>34</v>
      </c>
    </row>
    <row r="3314" spans="1:16" x14ac:dyDescent="0.3">
      <c r="A3314">
        <v>43489</v>
      </c>
      <c r="B3314">
        <v>2019</v>
      </c>
      <c r="C3314">
        <v>1</v>
      </c>
      <c r="D3314">
        <v>26</v>
      </c>
      <c r="E3314">
        <v>4.7166670000000002</v>
      </c>
      <c r="F3314">
        <v>5.4354170000000002</v>
      </c>
      <c r="G3314">
        <v>5.5619050000000003</v>
      </c>
      <c r="H3314">
        <v>6.5250000000000004</v>
      </c>
      <c r="I3314">
        <v>5.6666670000000003</v>
      </c>
      <c r="J3314">
        <v>5.8197919999999996</v>
      </c>
      <c r="K3314" t="s">
        <v>34</v>
      </c>
      <c r="L3314" t="s">
        <v>34</v>
      </c>
      <c r="M3314" t="s">
        <v>34</v>
      </c>
      <c r="N3314" t="s">
        <v>34</v>
      </c>
      <c r="O3314" t="s">
        <v>34</v>
      </c>
      <c r="P3314" t="s">
        <v>34</v>
      </c>
    </row>
    <row r="3315" spans="1:16" x14ac:dyDescent="0.3">
      <c r="A3315">
        <v>43490</v>
      </c>
      <c r="B3315">
        <v>2019</v>
      </c>
      <c r="C3315">
        <v>1</v>
      </c>
      <c r="D3315">
        <v>27</v>
      </c>
      <c r="E3315">
        <v>5.047917</v>
      </c>
      <c r="F3315">
        <v>5.4562499999999998</v>
      </c>
      <c r="G3315">
        <v>6.1520830000000002</v>
      </c>
      <c r="H3315">
        <v>6.3104170000000002</v>
      </c>
      <c r="I3315">
        <v>5.905208</v>
      </c>
      <c r="J3315">
        <v>6.2114580000000004</v>
      </c>
      <c r="K3315" t="s">
        <v>34</v>
      </c>
      <c r="L3315" t="s">
        <v>34</v>
      </c>
      <c r="M3315" t="s">
        <v>34</v>
      </c>
      <c r="N3315" t="s">
        <v>34</v>
      </c>
      <c r="O3315" t="s">
        <v>34</v>
      </c>
      <c r="P3315" t="s">
        <v>34</v>
      </c>
    </row>
    <row r="3316" spans="1:16" x14ac:dyDescent="0.3">
      <c r="A3316">
        <v>43491</v>
      </c>
      <c r="B3316">
        <v>2019</v>
      </c>
      <c r="C3316">
        <v>1</v>
      </c>
      <c r="D3316">
        <v>28</v>
      </c>
      <c r="E3316">
        <v>5.1815220000000002</v>
      </c>
      <c r="F3316">
        <v>5.436458</v>
      </c>
      <c r="G3316">
        <v>5.9761360000000003</v>
      </c>
      <c r="H3316">
        <v>6.3083330000000002</v>
      </c>
      <c r="I3316">
        <v>6.0083330000000004</v>
      </c>
      <c r="J3316">
        <v>6.2260419999999996</v>
      </c>
      <c r="K3316" t="s">
        <v>34</v>
      </c>
      <c r="L3316" t="s">
        <v>34</v>
      </c>
      <c r="M3316" t="s">
        <v>34</v>
      </c>
      <c r="N3316" t="s">
        <v>34</v>
      </c>
      <c r="O3316" t="s">
        <v>34</v>
      </c>
      <c r="P3316" t="s">
        <v>34</v>
      </c>
    </row>
    <row r="3317" spans="1:16" x14ac:dyDescent="0.3">
      <c r="A3317">
        <v>43492</v>
      </c>
      <c r="B3317">
        <v>2019</v>
      </c>
      <c r="C3317">
        <v>1</v>
      </c>
      <c r="D3317">
        <v>29</v>
      </c>
      <c r="E3317">
        <v>4.954167</v>
      </c>
      <c r="F3317">
        <v>5.3937499999999998</v>
      </c>
      <c r="G3317">
        <v>5.6</v>
      </c>
      <c r="H3317">
        <v>6.2864579999999997</v>
      </c>
      <c r="I3317">
        <v>5.7468750000000002</v>
      </c>
      <c r="J3317">
        <v>6.1656250000000004</v>
      </c>
      <c r="K3317" t="s">
        <v>34</v>
      </c>
      <c r="L3317" t="s">
        <v>34</v>
      </c>
      <c r="M3317" t="s">
        <v>34</v>
      </c>
      <c r="N3317" t="s">
        <v>34</v>
      </c>
      <c r="O3317" t="s">
        <v>34</v>
      </c>
      <c r="P3317" t="s">
        <v>34</v>
      </c>
    </row>
    <row r="3318" spans="1:16" x14ac:dyDescent="0.3">
      <c r="A3318">
        <v>43493</v>
      </c>
      <c r="B3318">
        <v>2019</v>
      </c>
      <c r="C3318">
        <v>1</v>
      </c>
      <c r="D3318">
        <v>30</v>
      </c>
      <c r="E3318">
        <v>4.623958</v>
      </c>
      <c r="F3318">
        <v>5.375</v>
      </c>
      <c r="G3318">
        <v>5.3927079999999998</v>
      </c>
      <c r="H3318">
        <v>6.186458</v>
      </c>
      <c r="I3318">
        <v>5.4666670000000002</v>
      </c>
      <c r="J3318">
        <v>5.6624999999999996</v>
      </c>
      <c r="K3318" t="s">
        <v>34</v>
      </c>
      <c r="L3318" t="s">
        <v>34</v>
      </c>
      <c r="M3318" t="s">
        <v>34</v>
      </c>
      <c r="N3318" t="s">
        <v>34</v>
      </c>
      <c r="O3318" t="s">
        <v>34</v>
      </c>
      <c r="P3318" t="s">
        <v>34</v>
      </c>
    </row>
    <row r="3319" spans="1:16" x14ac:dyDescent="0.3">
      <c r="A3319">
        <v>43494</v>
      </c>
      <c r="B3319">
        <v>2019</v>
      </c>
      <c r="C3319">
        <v>1</v>
      </c>
      <c r="D3319">
        <v>31</v>
      </c>
      <c r="E3319">
        <v>4.5687499999999996</v>
      </c>
      <c r="F3319">
        <v>5.3250000000000002</v>
      </c>
      <c r="G3319">
        <v>5.3468749999999998</v>
      </c>
      <c r="H3319">
        <v>5.9597939999999996</v>
      </c>
      <c r="I3319">
        <v>5.344792</v>
      </c>
      <c r="J3319">
        <v>5.5604170000000002</v>
      </c>
      <c r="K3319" t="s">
        <v>34</v>
      </c>
      <c r="L3319" t="s">
        <v>34</v>
      </c>
      <c r="M3319" t="s">
        <v>34</v>
      </c>
      <c r="N3319" t="s">
        <v>34</v>
      </c>
      <c r="O3319" t="s">
        <v>34</v>
      </c>
      <c r="P3319" t="s">
        <v>34</v>
      </c>
    </row>
    <row r="3320" spans="1:16" x14ac:dyDescent="0.3">
      <c r="A3320">
        <v>43495</v>
      </c>
      <c r="B3320">
        <v>2019</v>
      </c>
      <c r="C3320">
        <v>2</v>
      </c>
      <c r="D3320">
        <v>1</v>
      </c>
      <c r="E3320">
        <v>5.2583330000000004</v>
      </c>
      <c r="F3320">
        <v>5.4</v>
      </c>
      <c r="G3320">
        <v>6.1208330000000002</v>
      </c>
      <c r="H3320">
        <v>5.7927080000000002</v>
      </c>
      <c r="I3320">
        <v>5.8312499999999998</v>
      </c>
      <c r="J3320">
        <v>5.9312500000000004</v>
      </c>
      <c r="K3320" t="s">
        <v>34</v>
      </c>
      <c r="L3320" t="s">
        <v>34</v>
      </c>
      <c r="M3320" t="s">
        <v>34</v>
      </c>
      <c r="N3320" t="s">
        <v>34</v>
      </c>
      <c r="O3320" t="s">
        <v>34</v>
      </c>
      <c r="P3320" t="s">
        <v>34</v>
      </c>
    </row>
    <row r="3321" spans="1:16" x14ac:dyDescent="0.3">
      <c r="A3321">
        <v>43496</v>
      </c>
      <c r="B3321">
        <v>2019</v>
      </c>
      <c r="C3321">
        <v>2</v>
      </c>
      <c r="D3321">
        <v>2</v>
      </c>
      <c r="E3321">
        <v>5.8197919999999996</v>
      </c>
      <c r="F3321">
        <v>5.2906250000000004</v>
      </c>
      <c r="G3321">
        <v>6.7916670000000003</v>
      </c>
      <c r="H3321">
        <v>5.7249999999999996</v>
      </c>
      <c r="I3321">
        <v>6.4822920000000002</v>
      </c>
      <c r="J3321">
        <v>6.6875</v>
      </c>
      <c r="K3321" t="s">
        <v>34</v>
      </c>
      <c r="L3321" t="s">
        <v>34</v>
      </c>
      <c r="M3321" t="s">
        <v>34</v>
      </c>
      <c r="N3321" t="s">
        <v>34</v>
      </c>
      <c r="O3321" t="s">
        <v>34</v>
      </c>
      <c r="P3321" t="s">
        <v>34</v>
      </c>
    </row>
    <row r="3322" spans="1:16" x14ac:dyDescent="0.3">
      <c r="A3322">
        <v>43497</v>
      </c>
      <c r="B3322">
        <v>2019</v>
      </c>
      <c r="C3322">
        <v>2</v>
      </c>
      <c r="D3322">
        <v>3</v>
      </c>
      <c r="E3322">
        <v>5.5</v>
      </c>
      <c r="F3322">
        <v>5.3520830000000004</v>
      </c>
      <c r="G3322">
        <v>6.516667</v>
      </c>
      <c r="H3322">
        <v>5.7156250000000002</v>
      </c>
      <c r="I3322">
        <v>6.4093749999999998</v>
      </c>
      <c r="J3322">
        <v>7.1479169999999996</v>
      </c>
      <c r="K3322" t="s">
        <v>34</v>
      </c>
      <c r="L3322" t="s">
        <v>34</v>
      </c>
      <c r="M3322" t="s">
        <v>34</v>
      </c>
      <c r="N3322" t="s">
        <v>34</v>
      </c>
      <c r="O3322" t="s">
        <v>34</v>
      </c>
      <c r="P3322" t="s">
        <v>34</v>
      </c>
    </row>
    <row r="3323" spans="1:16" x14ac:dyDescent="0.3">
      <c r="A3323">
        <v>43498</v>
      </c>
      <c r="B3323">
        <v>2019</v>
      </c>
      <c r="C3323">
        <v>2</v>
      </c>
      <c r="D3323">
        <v>4</v>
      </c>
      <c r="E3323">
        <v>4.0255809999999999</v>
      </c>
      <c r="F3323">
        <v>5.1688169999999998</v>
      </c>
      <c r="G3323">
        <v>4.717708</v>
      </c>
      <c r="H3323">
        <v>5.7185569999999997</v>
      </c>
      <c r="I3323">
        <v>5.2791670000000002</v>
      </c>
      <c r="J3323">
        <v>6.0072919999999996</v>
      </c>
      <c r="K3323" t="s">
        <v>34</v>
      </c>
      <c r="L3323" t="s">
        <v>34</v>
      </c>
      <c r="M3323" t="s">
        <v>34</v>
      </c>
      <c r="N3323" t="s">
        <v>34</v>
      </c>
      <c r="O3323" t="s">
        <v>34</v>
      </c>
      <c r="P3323" t="s">
        <v>34</v>
      </c>
    </row>
    <row r="3324" spans="1:16" x14ac:dyDescent="0.3">
      <c r="A3324">
        <v>43499</v>
      </c>
      <c r="B3324">
        <v>2019</v>
      </c>
      <c r="C3324">
        <v>2</v>
      </c>
      <c r="D3324">
        <v>5</v>
      </c>
      <c r="E3324">
        <v>3.4960529999999999</v>
      </c>
      <c r="F3324">
        <v>4.9562499999999998</v>
      </c>
      <c r="G3324">
        <v>4.0395830000000004</v>
      </c>
      <c r="H3324">
        <v>5.71875</v>
      </c>
      <c r="I3324">
        <v>4.796875</v>
      </c>
      <c r="J3324">
        <v>5.0250000000000004</v>
      </c>
      <c r="K3324" t="s">
        <v>34</v>
      </c>
      <c r="L3324" t="s">
        <v>34</v>
      </c>
      <c r="M3324" t="s">
        <v>34</v>
      </c>
      <c r="N3324" t="s">
        <v>34</v>
      </c>
      <c r="O3324" t="s">
        <v>34</v>
      </c>
      <c r="P3324" t="s">
        <v>34</v>
      </c>
    </row>
    <row r="3325" spans="1:16" x14ac:dyDescent="0.3">
      <c r="A3325">
        <v>43500</v>
      </c>
      <c r="B3325">
        <v>2019</v>
      </c>
      <c r="C3325">
        <v>2</v>
      </c>
      <c r="D3325">
        <v>6</v>
      </c>
      <c r="E3325">
        <v>3.1218750000000002</v>
      </c>
      <c r="F3325">
        <v>4.8302079999999998</v>
      </c>
      <c r="G3325">
        <v>3.5916670000000002</v>
      </c>
      <c r="H3325">
        <v>5.7270830000000004</v>
      </c>
      <c r="I3325">
        <v>4.6822920000000003</v>
      </c>
      <c r="J3325">
        <v>4.9177080000000002</v>
      </c>
      <c r="K3325" t="s">
        <v>34</v>
      </c>
      <c r="L3325" t="s">
        <v>34</v>
      </c>
      <c r="M3325" t="s">
        <v>34</v>
      </c>
      <c r="N3325" t="s">
        <v>34</v>
      </c>
      <c r="O3325" t="s">
        <v>34</v>
      </c>
      <c r="P3325" t="s">
        <v>34</v>
      </c>
    </row>
    <row r="3326" spans="1:16" x14ac:dyDescent="0.3">
      <c r="A3326">
        <v>43501</v>
      </c>
      <c r="B3326">
        <v>2019</v>
      </c>
      <c r="C3326">
        <v>2</v>
      </c>
      <c r="D3326">
        <v>7</v>
      </c>
      <c r="E3326">
        <v>2.7929580000000001</v>
      </c>
      <c r="F3326">
        <v>4.7406249999999996</v>
      </c>
      <c r="G3326">
        <v>2.8656250000000001</v>
      </c>
      <c r="H3326">
        <v>5.4354170000000002</v>
      </c>
      <c r="I3326">
        <v>4.2677079999999998</v>
      </c>
      <c r="J3326">
        <v>4.3673679999999999</v>
      </c>
      <c r="K3326" t="s">
        <v>34</v>
      </c>
      <c r="L3326" t="s">
        <v>34</v>
      </c>
      <c r="M3326" t="s">
        <v>34</v>
      </c>
      <c r="N3326" t="s">
        <v>34</v>
      </c>
      <c r="O3326" t="s">
        <v>34</v>
      </c>
      <c r="P3326" t="s">
        <v>34</v>
      </c>
    </row>
    <row r="3327" spans="1:16" x14ac:dyDescent="0.3">
      <c r="A3327">
        <v>43502</v>
      </c>
      <c r="B3327">
        <v>2019</v>
      </c>
      <c r="C3327">
        <v>2</v>
      </c>
      <c r="D3327">
        <v>8</v>
      </c>
      <c r="E3327">
        <v>3.5177079999999998</v>
      </c>
      <c r="F3327">
        <v>4.7234040000000004</v>
      </c>
      <c r="G3327">
        <v>3.5249999999999999</v>
      </c>
      <c r="H3327">
        <v>5.1802080000000004</v>
      </c>
      <c r="I3327">
        <v>4.7614580000000002</v>
      </c>
      <c r="J3327">
        <v>4.5187499999999998</v>
      </c>
      <c r="K3327" t="s">
        <v>34</v>
      </c>
      <c r="L3327" t="s">
        <v>34</v>
      </c>
      <c r="M3327" t="s">
        <v>34</v>
      </c>
      <c r="N3327" t="s">
        <v>34</v>
      </c>
      <c r="O3327" t="s">
        <v>34</v>
      </c>
      <c r="P3327" t="s">
        <v>34</v>
      </c>
    </row>
    <row r="3328" spans="1:16" x14ac:dyDescent="0.3">
      <c r="A3328">
        <v>43503</v>
      </c>
      <c r="B3328">
        <v>2019</v>
      </c>
      <c r="C3328">
        <v>2</v>
      </c>
      <c r="D3328">
        <v>9</v>
      </c>
      <c r="E3328">
        <v>2.9260419999999998</v>
      </c>
      <c r="F3328">
        <v>4.561458</v>
      </c>
      <c r="G3328">
        <v>2.3781249999999998</v>
      </c>
      <c r="H3328">
        <v>4.9166670000000003</v>
      </c>
      <c r="I3328">
        <v>4.235417</v>
      </c>
      <c r="J3328">
        <v>4.8031249999999996</v>
      </c>
      <c r="K3328" t="s">
        <v>34</v>
      </c>
      <c r="L3328" t="s">
        <v>34</v>
      </c>
      <c r="M3328" t="s">
        <v>34</v>
      </c>
      <c r="N3328" t="s">
        <v>34</v>
      </c>
      <c r="O3328" t="s">
        <v>34</v>
      </c>
      <c r="P3328" t="s">
        <v>34</v>
      </c>
    </row>
    <row r="3329" spans="1:16" x14ac:dyDescent="0.3">
      <c r="A3329">
        <v>43504</v>
      </c>
      <c r="B3329">
        <v>2019</v>
      </c>
      <c r="C3329">
        <v>2</v>
      </c>
      <c r="D3329">
        <v>10</v>
      </c>
      <c r="E3329">
        <v>2.5385420000000001</v>
      </c>
      <c r="F3329">
        <v>4.5354169999999998</v>
      </c>
      <c r="G3329">
        <v>2.25</v>
      </c>
      <c r="H3329">
        <v>4.9510420000000002</v>
      </c>
      <c r="I3329">
        <v>3.9895830000000001</v>
      </c>
      <c r="J3329">
        <v>3.9906250000000001</v>
      </c>
      <c r="K3329" t="s">
        <v>34</v>
      </c>
      <c r="L3329" t="s">
        <v>34</v>
      </c>
      <c r="M3329" t="s">
        <v>34</v>
      </c>
      <c r="N3329" t="s">
        <v>34</v>
      </c>
      <c r="O3329" t="s">
        <v>34</v>
      </c>
      <c r="P3329" t="s">
        <v>34</v>
      </c>
    </row>
    <row r="3330" spans="1:16" x14ac:dyDescent="0.3">
      <c r="A3330">
        <v>43505</v>
      </c>
      <c r="B3330">
        <v>2019</v>
      </c>
      <c r="C3330">
        <v>2</v>
      </c>
      <c r="D3330">
        <v>11</v>
      </c>
      <c r="E3330">
        <v>2.4322919999999999</v>
      </c>
      <c r="F3330">
        <v>4.5031249999999998</v>
      </c>
      <c r="G3330">
        <v>1.417708</v>
      </c>
      <c r="H3330">
        <v>4.985417</v>
      </c>
      <c r="I3330">
        <v>4.2729169999999996</v>
      </c>
      <c r="J3330">
        <v>4.4312500000000004</v>
      </c>
      <c r="K3330" t="s">
        <v>34</v>
      </c>
      <c r="L3330" t="s">
        <v>34</v>
      </c>
      <c r="M3330" t="s">
        <v>34</v>
      </c>
      <c r="N3330" t="s">
        <v>34</v>
      </c>
      <c r="O3330" t="s">
        <v>34</v>
      </c>
      <c r="P3330" t="s">
        <v>34</v>
      </c>
    </row>
    <row r="3331" spans="1:16" x14ac:dyDescent="0.3">
      <c r="A3331">
        <v>43506</v>
      </c>
      <c r="B3331">
        <v>2019</v>
      </c>
      <c r="C3331">
        <v>2</v>
      </c>
      <c r="D3331">
        <v>12</v>
      </c>
      <c r="E3331">
        <v>3.515625</v>
      </c>
      <c r="F3331">
        <v>4.5</v>
      </c>
      <c r="G3331">
        <v>2.9260419999999998</v>
      </c>
      <c r="H3331">
        <v>5.0229169999999996</v>
      </c>
      <c r="I3331">
        <v>4.7593750000000004</v>
      </c>
      <c r="J3331">
        <v>4.9822920000000002</v>
      </c>
      <c r="K3331" t="s">
        <v>34</v>
      </c>
      <c r="L3331" t="s">
        <v>34</v>
      </c>
      <c r="M3331" t="s">
        <v>34</v>
      </c>
      <c r="N3331" t="s">
        <v>34</v>
      </c>
      <c r="O3331" t="s">
        <v>34</v>
      </c>
      <c r="P3331" t="s">
        <v>34</v>
      </c>
    </row>
    <row r="3332" spans="1:16" x14ac:dyDescent="0.3">
      <c r="A3332">
        <v>43507</v>
      </c>
      <c r="B3332">
        <v>2019</v>
      </c>
      <c r="C3332">
        <v>2</v>
      </c>
      <c r="D3332">
        <v>13</v>
      </c>
      <c r="E3332">
        <v>3.7291669999999999</v>
      </c>
      <c r="F3332">
        <v>4.5520829999999997</v>
      </c>
      <c r="G3332">
        <v>3.2695650000000001</v>
      </c>
      <c r="H3332">
        <v>5.118182</v>
      </c>
      <c r="I3332">
        <v>5.0812499999999998</v>
      </c>
      <c r="J3332">
        <v>5.4124999999999996</v>
      </c>
      <c r="K3332" t="s">
        <v>34</v>
      </c>
      <c r="L3332" t="s">
        <v>34</v>
      </c>
      <c r="M3332" t="s">
        <v>34</v>
      </c>
      <c r="N3332" t="s">
        <v>34</v>
      </c>
      <c r="O3332" t="s">
        <v>34</v>
      </c>
      <c r="P3332" t="s">
        <v>34</v>
      </c>
    </row>
    <row r="3333" spans="1:16" x14ac:dyDescent="0.3">
      <c r="A3333">
        <v>43508</v>
      </c>
      <c r="B3333">
        <v>2019</v>
      </c>
      <c r="C3333">
        <v>2</v>
      </c>
      <c r="D3333">
        <v>14</v>
      </c>
      <c r="E3333">
        <v>4.0812499999999998</v>
      </c>
      <c r="F3333">
        <v>4.6041670000000003</v>
      </c>
      <c r="G3333">
        <v>4.2208329999999998</v>
      </c>
      <c r="H3333">
        <v>4.9937500000000004</v>
      </c>
      <c r="I3333">
        <v>5.4135419999999996</v>
      </c>
      <c r="J3333">
        <v>5.9739579999999997</v>
      </c>
      <c r="K3333" t="s">
        <v>34</v>
      </c>
      <c r="L3333" t="s">
        <v>34</v>
      </c>
      <c r="M3333" t="s">
        <v>34</v>
      </c>
      <c r="N3333" t="s">
        <v>34</v>
      </c>
      <c r="O3333" t="s">
        <v>34</v>
      </c>
      <c r="P3333" t="s">
        <v>34</v>
      </c>
    </row>
    <row r="3334" spans="1:16" x14ac:dyDescent="0.3">
      <c r="A3334">
        <v>43509</v>
      </c>
      <c r="B3334">
        <v>2019</v>
      </c>
      <c r="C3334">
        <v>2</v>
      </c>
      <c r="D3334">
        <v>15</v>
      </c>
      <c r="E3334">
        <v>4.2447920000000003</v>
      </c>
      <c r="F3334">
        <v>4.6531250000000002</v>
      </c>
      <c r="G3334">
        <v>4.8395830000000002</v>
      </c>
      <c r="H3334">
        <v>4.90625</v>
      </c>
      <c r="I3334">
        <v>5.4874999999999998</v>
      </c>
      <c r="J3334">
        <v>5.9937500000000004</v>
      </c>
      <c r="K3334" t="s">
        <v>34</v>
      </c>
      <c r="L3334" t="s">
        <v>34</v>
      </c>
      <c r="M3334" t="s">
        <v>34</v>
      </c>
      <c r="N3334" t="s">
        <v>34</v>
      </c>
      <c r="O3334" t="s">
        <v>34</v>
      </c>
      <c r="P3334" t="s">
        <v>34</v>
      </c>
    </row>
    <row r="3335" spans="1:16" x14ac:dyDescent="0.3">
      <c r="A3335">
        <v>43510</v>
      </c>
      <c r="B3335">
        <v>2019</v>
      </c>
      <c r="C3335">
        <v>2</v>
      </c>
      <c r="D3335">
        <v>16</v>
      </c>
      <c r="E3335">
        <v>3.7604169999999999</v>
      </c>
      <c r="F3335">
        <v>4.5354169999999998</v>
      </c>
      <c r="G3335">
        <v>3.9822920000000002</v>
      </c>
      <c r="H3335">
        <v>4.7062499999999998</v>
      </c>
      <c r="I3335">
        <v>5.1333330000000004</v>
      </c>
      <c r="J3335">
        <v>5.936458</v>
      </c>
      <c r="K3335" t="s">
        <v>34</v>
      </c>
      <c r="L3335" t="s">
        <v>34</v>
      </c>
      <c r="M3335" t="s">
        <v>34</v>
      </c>
      <c r="N3335" t="s">
        <v>34</v>
      </c>
      <c r="O3335" t="s">
        <v>34</v>
      </c>
      <c r="P3335" t="s">
        <v>34</v>
      </c>
    </row>
    <row r="3336" spans="1:16" x14ac:dyDescent="0.3">
      <c r="A3336">
        <v>43511</v>
      </c>
      <c r="B3336">
        <v>2019</v>
      </c>
      <c r="C3336">
        <v>2</v>
      </c>
      <c r="D3336">
        <v>17</v>
      </c>
      <c r="E3336">
        <v>3.7293479999999999</v>
      </c>
      <c r="F3336">
        <v>4.506316</v>
      </c>
      <c r="G3336">
        <v>4.2104169999999996</v>
      </c>
      <c r="H3336">
        <v>4.751042</v>
      </c>
      <c r="I3336">
        <v>5.0197919999999998</v>
      </c>
      <c r="J3336">
        <v>5.3718750000000002</v>
      </c>
      <c r="K3336" t="s">
        <v>34</v>
      </c>
      <c r="L3336" t="s">
        <v>34</v>
      </c>
      <c r="M3336" t="s">
        <v>34</v>
      </c>
      <c r="N3336" t="s">
        <v>34</v>
      </c>
      <c r="O3336" t="s">
        <v>34</v>
      </c>
      <c r="P3336" t="s">
        <v>34</v>
      </c>
    </row>
    <row r="3337" spans="1:16" x14ac:dyDescent="0.3">
      <c r="A3337">
        <v>43512</v>
      </c>
      <c r="B3337">
        <v>2019</v>
      </c>
      <c r="C3337">
        <v>2</v>
      </c>
      <c r="D3337">
        <v>18</v>
      </c>
      <c r="E3337">
        <v>3.7760419999999999</v>
      </c>
      <c r="F3337">
        <v>4.5447920000000002</v>
      </c>
      <c r="G3337">
        <v>4.1677080000000002</v>
      </c>
      <c r="H3337">
        <v>4.7239579999999997</v>
      </c>
      <c r="I3337">
        <v>5.219792</v>
      </c>
      <c r="J3337">
        <v>5.5750000000000002</v>
      </c>
      <c r="K3337" t="s">
        <v>34</v>
      </c>
      <c r="L3337" t="s">
        <v>34</v>
      </c>
      <c r="M3337" t="s">
        <v>34</v>
      </c>
      <c r="N3337" t="s">
        <v>34</v>
      </c>
      <c r="O3337" t="s">
        <v>34</v>
      </c>
      <c r="P3337" t="s">
        <v>34</v>
      </c>
    </row>
    <row r="3338" spans="1:16" x14ac:dyDescent="0.3">
      <c r="A3338">
        <v>43513</v>
      </c>
      <c r="B3338">
        <v>2019</v>
      </c>
      <c r="C3338">
        <v>2</v>
      </c>
      <c r="D3338">
        <v>19</v>
      </c>
      <c r="E3338">
        <v>3.794565</v>
      </c>
      <c r="F3338">
        <v>4.5229169999999996</v>
      </c>
      <c r="G3338">
        <v>4.204167</v>
      </c>
      <c r="H3338">
        <v>4.672917</v>
      </c>
      <c r="I3338">
        <v>5.0833329999999997</v>
      </c>
      <c r="J3338">
        <v>5.4406249999999998</v>
      </c>
      <c r="K3338" t="s">
        <v>34</v>
      </c>
      <c r="L3338" t="s">
        <v>34</v>
      </c>
      <c r="M3338" t="s">
        <v>34</v>
      </c>
      <c r="N3338" t="s">
        <v>34</v>
      </c>
      <c r="O3338" t="s">
        <v>34</v>
      </c>
      <c r="P3338" t="s">
        <v>34</v>
      </c>
    </row>
    <row r="3339" spans="1:16" x14ac:dyDescent="0.3">
      <c r="A3339">
        <v>43514</v>
      </c>
      <c r="B3339">
        <v>2019</v>
      </c>
      <c r="C3339">
        <v>2</v>
      </c>
      <c r="D3339">
        <v>20</v>
      </c>
      <c r="E3339">
        <v>3.358333</v>
      </c>
      <c r="F3339">
        <v>4.4770830000000004</v>
      </c>
      <c r="G3339">
        <v>3.7291669999999999</v>
      </c>
      <c r="H3339">
        <v>4.6690719999999999</v>
      </c>
      <c r="I3339">
        <v>4.9031250000000002</v>
      </c>
      <c r="J3339">
        <v>5.389583</v>
      </c>
      <c r="K3339" t="s">
        <v>34</v>
      </c>
      <c r="L3339" t="s">
        <v>34</v>
      </c>
      <c r="M3339" t="s">
        <v>34</v>
      </c>
      <c r="N3339" t="s">
        <v>34</v>
      </c>
      <c r="O3339" t="s">
        <v>34</v>
      </c>
      <c r="P3339" t="s">
        <v>34</v>
      </c>
    </row>
    <row r="3340" spans="1:16" x14ac:dyDescent="0.3">
      <c r="A3340">
        <v>43515</v>
      </c>
      <c r="B3340">
        <v>2019</v>
      </c>
      <c r="C3340">
        <v>2</v>
      </c>
      <c r="D3340">
        <v>21</v>
      </c>
      <c r="E3340">
        <v>3.2854169999999998</v>
      </c>
      <c r="F3340">
        <v>4.3937499999999998</v>
      </c>
      <c r="G3340">
        <v>3.515625</v>
      </c>
      <c r="H3340">
        <v>4.6938139999999997</v>
      </c>
      <c r="I3340">
        <v>4.8312499999999998</v>
      </c>
      <c r="J3340">
        <v>5.360417</v>
      </c>
      <c r="K3340" t="s">
        <v>34</v>
      </c>
      <c r="L3340" t="s">
        <v>34</v>
      </c>
      <c r="M3340" t="s">
        <v>34</v>
      </c>
      <c r="N3340" t="s">
        <v>34</v>
      </c>
      <c r="O3340" t="s">
        <v>34</v>
      </c>
      <c r="P3340" t="s">
        <v>34</v>
      </c>
    </row>
    <row r="3341" spans="1:16" x14ac:dyDescent="0.3">
      <c r="A3341">
        <v>43516</v>
      </c>
      <c r="B3341">
        <v>2019</v>
      </c>
      <c r="C3341">
        <v>2</v>
      </c>
      <c r="D3341">
        <v>22</v>
      </c>
      <c r="E3341">
        <v>2.891667</v>
      </c>
      <c r="F3341">
        <v>4.2750000000000004</v>
      </c>
      <c r="G3341">
        <v>2.9302079999999999</v>
      </c>
      <c r="H3341">
        <v>4.7364579999999998</v>
      </c>
      <c r="I3341">
        <v>4.2406249999999996</v>
      </c>
      <c r="J3341">
        <v>4.751042</v>
      </c>
      <c r="K3341" t="s">
        <v>34</v>
      </c>
      <c r="L3341" t="s">
        <v>34</v>
      </c>
      <c r="M3341" t="s">
        <v>34</v>
      </c>
      <c r="N3341" t="s">
        <v>34</v>
      </c>
      <c r="O3341" t="s">
        <v>34</v>
      </c>
      <c r="P3341" t="s">
        <v>34</v>
      </c>
    </row>
    <row r="3342" spans="1:16" x14ac:dyDescent="0.3">
      <c r="A3342">
        <v>43517</v>
      </c>
      <c r="B3342">
        <v>2019</v>
      </c>
      <c r="C3342">
        <v>2</v>
      </c>
      <c r="D3342">
        <v>23</v>
      </c>
      <c r="E3342">
        <v>3.3510420000000001</v>
      </c>
      <c r="F3342">
        <v>4.2989360000000003</v>
      </c>
      <c r="G3342">
        <v>3.109375</v>
      </c>
      <c r="H3342">
        <v>4.796875</v>
      </c>
      <c r="I3342">
        <v>4.7166670000000002</v>
      </c>
      <c r="J3342">
        <v>5.079167</v>
      </c>
      <c r="K3342" t="s">
        <v>34</v>
      </c>
      <c r="L3342" t="s">
        <v>34</v>
      </c>
      <c r="M3342" t="s">
        <v>34</v>
      </c>
      <c r="N3342" t="s">
        <v>34</v>
      </c>
      <c r="O3342" t="s">
        <v>34</v>
      </c>
      <c r="P3342" t="s">
        <v>34</v>
      </c>
    </row>
    <row r="3343" spans="1:16" x14ac:dyDescent="0.3">
      <c r="A3343">
        <v>43518</v>
      </c>
      <c r="B3343">
        <v>2019</v>
      </c>
      <c r="C3343">
        <v>2</v>
      </c>
      <c r="D3343">
        <v>24</v>
      </c>
      <c r="E3343">
        <v>2.4624999999999999</v>
      </c>
      <c r="F3343">
        <v>4.1145829999999997</v>
      </c>
      <c r="G3343">
        <v>1.015625</v>
      </c>
      <c r="H3343">
        <v>4.7750000000000004</v>
      </c>
      <c r="I3343">
        <v>3.5958329999999998</v>
      </c>
      <c r="J3343">
        <v>4.9114579999999997</v>
      </c>
      <c r="K3343" t="s">
        <v>34</v>
      </c>
      <c r="L3343" t="s">
        <v>34</v>
      </c>
      <c r="M3343" t="s">
        <v>34</v>
      </c>
      <c r="N3343" t="s">
        <v>34</v>
      </c>
      <c r="O3343" t="s">
        <v>34</v>
      </c>
      <c r="P3343" t="s">
        <v>34</v>
      </c>
    </row>
    <row r="3344" spans="1:16" x14ac:dyDescent="0.3">
      <c r="A3344">
        <v>43519</v>
      </c>
      <c r="B3344">
        <v>2019</v>
      </c>
      <c r="C3344">
        <v>2</v>
      </c>
      <c r="D3344">
        <v>25</v>
      </c>
      <c r="E3344">
        <v>1.391667</v>
      </c>
      <c r="F3344">
        <v>4.1062500000000002</v>
      </c>
      <c r="G3344">
        <v>0.69270799999999999</v>
      </c>
      <c r="H3344">
        <v>4.7020619999999997</v>
      </c>
      <c r="I3344">
        <v>2.7625000000000002</v>
      </c>
      <c r="J3344">
        <v>3.0197919999999998</v>
      </c>
      <c r="K3344" t="s">
        <v>34</v>
      </c>
      <c r="L3344" t="s">
        <v>34</v>
      </c>
      <c r="M3344" t="s">
        <v>34</v>
      </c>
      <c r="N3344" t="s">
        <v>34</v>
      </c>
      <c r="O3344" t="s">
        <v>34</v>
      </c>
      <c r="P3344" t="s">
        <v>34</v>
      </c>
    </row>
    <row r="3345" spans="1:16" x14ac:dyDescent="0.3">
      <c r="A3345">
        <v>43520</v>
      </c>
      <c r="B3345">
        <v>2019</v>
      </c>
      <c r="C3345">
        <v>2</v>
      </c>
      <c r="D3345">
        <v>26</v>
      </c>
      <c r="E3345">
        <v>2.7885420000000001</v>
      </c>
      <c r="F3345">
        <v>4.2854169999999998</v>
      </c>
      <c r="G3345">
        <v>2.327083</v>
      </c>
      <c r="H3345">
        <v>4.6197920000000003</v>
      </c>
      <c r="I3345">
        <v>3.95</v>
      </c>
      <c r="J3345">
        <v>4.0229169999999996</v>
      </c>
      <c r="K3345" t="s">
        <v>34</v>
      </c>
      <c r="L3345" t="s">
        <v>34</v>
      </c>
      <c r="M3345" t="s">
        <v>34</v>
      </c>
      <c r="N3345" t="s">
        <v>34</v>
      </c>
      <c r="O3345" t="s">
        <v>34</v>
      </c>
      <c r="P3345" t="s">
        <v>34</v>
      </c>
    </row>
    <row r="3346" spans="1:16" x14ac:dyDescent="0.3">
      <c r="A3346">
        <v>43521</v>
      </c>
      <c r="B3346">
        <v>2019</v>
      </c>
      <c r="C3346">
        <v>2</v>
      </c>
      <c r="D3346">
        <v>27</v>
      </c>
      <c r="E3346">
        <v>2.8937499999999998</v>
      </c>
      <c r="F3346">
        <v>4.1968750000000004</v>
      </c>
      <c r="G3346">
        <v>2.1531250000000002</v>
      </c>
      <c r="H3346">
        <v>4.5125000000000002</v>
      </c>
      <c r="I3346">
        <v>3.7166670000000002</v>
      </c>
      <c r="J3346">
        <v>4.1322919999999996</v>
      </c>
      <c r="K3346" t="s">
        <v>34</v>
      </c>
      <c r="L3346" t="s">
        <v>34</v>
      </c>
      <c r="M3346" t="s">
        <v>34</v>
      </c>
      <c r="N3346" t="s">
        <v>34</v>
      </c>
      <c r="O3346" t="s">
        <v>34</v>
      </c>
      <c r="P3346" t="s">
        <v>34</v>
      </c>
    </row>
    <row r="3347" spans="1:16" x14ac:dyDescent="0.3">
      <c r="A3347">
        <v>43522</v>
      </c>
      <c r="B3347">
        <v>2019</v>
      </c>
      <c r="C3347">
        <v>2</v>
      </c>
      <c r="D3347">
        <v>28</v>
      </c>
      <c r="E3347">
        <v>3.045833</v>
      </c>
      <c r="F3347">
        <v>4.1906249999999998</v>
      </c>
      <c r="G3347">
        <v>2.8666670000000001</v>
      </c>
      <c r="H3347">
        <v>4.5052079999999997</v>
      </c>
      <c r="I3347">
        <v>4.3687500000000004</v>
      </c>
      <c r="J3347">
        <v>4.6031250000000004</v>
      </c>
      <c r="K3347" t="s">
        <v>34</v>
      </c>
      <c r="L3347" t="s">
        <v>34</v>
      </c>
      <c r="M3347" t="s">
        <v>34</v>
      </c>
      <c r="N3347" t="s">
        <v>34</v>
      </c>
      <c r="O3347" t="s">
        <v>34</v>
      </c>
      <c r="P3347" t="s">
        <v>34</v>
      </c>
    </row>
    <row r="3348" spans="1:16" x14ac:dyDescent="0.3">
      <c r="A3348">
        <v>43523</v>
      </c>
      <c r="B3348">
        <v>2019</v>
      </c>
      <c r="C3348">
        <v>3</v>
      </c>
      <c r="D3348">
        <v>1</v>
      </c>
      <c r="E3348">
        <v>3.6749999999999998</v>
      </c>
      <c r="F3348">
        <v>4.2114580000000004</v>
      </c>
      <c r="G3348">
        <v>3.2749999999999999</v>
      </c>
      <c r="H3348">
        <v>4.5288659999999998</v>
      </c>
      <c r="I3348">
        <v>4.9583329999999997</v>
      </c>
      <c r="J3348">
        <v>5.3791669999999998</v>
      </c>
      <c r="K3348" t="s">
        <v>34</v>
      </c>
      <c r="L3348" t="s">
        <v>34</v>
      </c>
      <c r="M3348" t="s">
        <v>34</v>
      </c>
      <c r="N3348" t="s">
        <v>34</v>
      </c>
      <c r="O3348" t="s">
        <v>34</v>
      </c>
      <c r="P3348" t="s">
        <v>34</v>
      </c>
    </row>
    <row r="3349" spans="1:16" x14ac:dyDescent="0.3">
      <c r="A3349">
        <v>43524</v>
      </c>
      <c r="B3349">
        <v>2019</v>
      </c>
      <c r="C3349">
        <v>3</v>
      </c>
      <c r="D3349">
        <v>2</v>
      </c>
      <c r="E3349">
        <v>3.5093749999999999</v>
      </c>
      <c r="F3349">
        <v>4.248958</v>
      </c>
      <c r="G3349">
        <v>3.1989580000000002</v>
      </c>
      <c r="H3349">
        <v>4.516667</v>
      </c>
      <c r="I3349">
        <v>4.9895829999999997</v>
      </c>
      <c r="J3349">
        <v>5.5666669999999998</v>
      </c>
      <c r="K3349" t="s">
        <v>34</v>
      </c>
      <c r="L3349" t="s">
        <v>34</v>
      </c>
      <c r="M3349" t="s">
        <v>34</v>
      </c>
      <c r="N3349" t="s">
        <v>34</v>
      </c>
      <c r="O3349" t="s">
        <v>34</v>
      </c>
      <c r="P3349" t="s">
        <v>34</v>
      </c>
    </row>
    <row r="3350" spans="1:16" x14ac:dyDescent="0.3">
      <c r="A3350">
        <v>43525</v>
      </c>
      <c r="B3350">
        <v>2019</v>
      </c>
      <c r="C3350">
        <v>3</v>
      </c>
      <c r="D3350">
        <v>3</v>
      </c>
      <c r="E3350">
        <v>3.235417</v>
      </c>
      <c r="F3350">
        <v>4.1968750000000004</v>
      </c>
      <c r="G3350">
        <v>3.1494119999999999</v>
      </c>
      <c r="H3350">
        <v>4.5093750000000004</v>
      </c>
      <c r="I3350">
        <v>4.501042</v>
      </c>
      <c r="J3350">
        <v>5.4020830000000002</v>
      </c>
      <c r="K3350" t="s">
        <v>34</v>
      </c>
      <c r="L3350" t="s">
        <v>34</v>
      </c>
      <c r="M3350" t="s">
        <v>34</v>
      </c>
      <c r="N3350" t="s">
        <v>34</v>
      </c>
      <c r="O3350" t="s">
        <v>34</v>
      </c>
      <c r="P3350" t="s">
        <v>34</v>
      </c>
    </row>
    <row r="3351" spans="1:16" x14ac:dyDescent="0.3">
      <c r="A3351">
        <v>43526</v>
      </c>
      <c r="B3351">
        <v>2019</v>
      </c>
      <c r="C3351">
        <v>3</v>
      </c>
      <c r="D3351">
        <v>4</v>
      </c>
      <c r="E3351">
        <v>2.7937500000000002</v>
      </c>
      <c r="F3351">
        <v>4.1739579999999998</v>
      </c>
      <c r="G3351">
        <v>0</v>
      </c>
      <c r="H3351">
        <v>4.5677079999999997</v>
      </c>
      <c r="I3351">
        <v>4.1635419999999996</v>
      </c>
      <c r="J3351">
        <v>4.796875</v>
      </c>
      <c r="K3351" t="s">
        <v>34</v>
      </c>
      <c r="L3351" t="s">
        <v>34</v>
      </c>
      <c r="M3351" t="s">
        <v>35</v>
      </c>
      <c r="N3351" t="s">
        <v>34</v>
      </c>
      <c r="O3351" t="s">
        <v>34</v>
      </c>
      <c r="P3351" t="s">
        <v>34</v>
      </c>
    </row>
    <row r="3352" spans="1:16" x14ac:dyDescent="0.3">
      <c r="A3352">
        <v>43527</v>
      </c>
      <c r="B3352">
        <v>2019</v>
      </c>
      <c r="C3352">
        <v>3</v>
      </c>
      <c r="D3352">
        <v>5</v>
      </c>
      <c r="E3352">
        <v>3.3010419999999998</v>
      </c>
      <c r="F3352">
        <v>4.1875</v>
      </c>
      <c r="G3352">
        <v>0</v>
      </c>
      <c r="H3352">
        <v>4.436458</v>
      </c>
      <c r="I3352">
        <v>4.1468749999999996</v>
      </c>
      <c r="J3352">
        <v>4.2520829999999998</v>
      </c>
      <c r="K3352" t="s">
        <v>34</v>
      </c>
      <c r="L3352" t="s">
        <v>34</v>
      </c>
      <c r="M3352" t="s">
        <v>35</v>
      </c>
      <c r="N3352" t="s">
        <v>34</v>
      </c>
      <c r="O3352" t="s">
        <v>34</v>
      </c>
      <c r="P3352" t="s">
        <v>34</v>
      </c>
    </row>
    <row r="3353" spans="1:16" x14ac:dyDescent="0.3">
      <c r="A3353">
        <v>43528</v>
      </c>
      <c r="B3353">
        <v>2019</v>
      </c>
      <c r="C3353">
        <v>3</v>
      </c>
      <c r="D3353">
        <v>6</v>
      </c>
      <c r="E3353">
        <v>3.9177080000000002</v>
      </c>
      <c r="F3353">
        <v>4.2395829999999997</v>
      </c>
      <c r="G3353">
        <v>0</v>
      </c>
      <c r="H3353">
        <v>4.4406249999999998</v>
      </c>
      <c r="I3353">
        <v>4.8385420000000003</v>
      </c>
      <c r="J3353">
        <v>4.4031250000000002</v>
      </c>
      <c r="K3353" t="s">
        <v>34</v>
      </c>
      <c r="L3353" t="s">
        <v>34</v>
      </c>
      <c r="M3353" t="s">
        <v>35</v>
      </c>
      <c r="N3353" t="s">
        <v>34</v>
      </c>
      <c r="O3353" t="s">
        <v>34</v>
      </c>
      <c r="P3353" t="s">
        <v>34</v>
      </c>
    </row>
    <row r="3354" spans="1:16" x14ac:dyDescent="0.3">
      <c r="A3354">
        <v>43529</v>
      </c>
      <c r="B3354">
        <v>2019</v>
      </c>
      <c r="C3354">
        <v>3</v>
      </c>
      <c r="D3354">
        <v>7</v>
      </c>
      <c r="E3354">
        <v>3.8020830000000001</v>
      </c>
      <c r="F3354">
        <v>4.2927080000000002</v>
      </c>
      <c r="G3354">
        <v>4.131481</v>
      </c>
      <c r="H3354">
        <v>4.5031249999999998</v>
      </c>
      <c r="I3354">
        <v>5.1062500000000002</v>
      </c>
      <c r="J3354">
        <v>5.0854169999999996</v>
      </c>
      <c r="K3354" t="s">
        <v>34</v>
      </c>
      <c r="L3354" t="s">
        <v>34</v>
      </c>
      <c r="M3354" t="s">
        <v>34</v>
      </c>
      <c r="N3354" t="s">
        <v>34</v>
      </c>
      <c r="O3354" t="s">
        <v>34</v>
      </c>
      <c r="P3354" t="s">
        <v>34</v>
      </c>
    </row>
    <row r="3355" spans="1:16" x14ac:dyDescent="0.3">
      <c r="A3355">
        <v>43530</v>
      </c>
      <c r="B3355">
        <v>2019</v>
      </c>
      <c r="C3355">
        <v>3</v>
      </c>
      <c r="D3355">
        <v>8</v>
      </c>
      <c r="E3355">
        <v>3.7479170000000002</v>
      </c>
      <c r="F3355">
        <v>4.3229170000000003</v>
      </c>
      <c r="G3355">
        <v>3.9624999999999999</v>
      </c>
      <c r="H3355">
        <v>4.485417</v>
      </c>
      <c r="I3355">
        <v>5.3406250000000002</v>
      </c>
      <c r="J3355">
        <v>5.7552079999999997</v>
      </c>
      <c r="K3355" t="s">
        <v>34</v>
      </c>
      <c r="L3355" t="s">
        <v>34</v>
      </c>
      <c r="M3355" t="s">
        <v>34</v>
      </c>
      <c r="N3355" t="s">
        <v>34</v>
      </c>
      <c r="O3355" t="s">
        <v>34</v>
      </c>
      <c r="P3355" t="s">
        <v>34</v>
      </c>
    </row>
    <row r="3356" spans="1:16" x14ac:dyDescent="0.3">
      <c r="A3356">
        <v>43531</v>
      </c>
      <c r="B3356">
        <v>2019</v>
      </c>
      <c r="C3356">
        <v>3</v>
      </c>
      <c r="D3356">
        <v>9</v>
      </c>
      <c r="E3356">
        <v>3.7552080000000001</v>
      </c>
      <c r="F3356">
        <v>4.3499999999999996</v>
      </c>
      <c r="G3356">
        <v>3.795833</v>
      </c>
      <c r="H3356">
        <v>4.4614580000000004</v>
      </c>
      <c r="I3356">
        <v>5.5281250000000002</v>
      </c>
      <c r="J3356">
        <v>6.155208</v>
      </c>
      <c r="K3356" t="s">
        <v>34</v>
      </c>
      <c r="L3356" t="s">
        <v>34</v>
      </c>
      <c r="M3356" t="s">
        <v>34</v>
      </c>
      <c r="N3356" t="s">
        <v>34</v>
      </c>
      <c r="O3356" t="s">
        <v>34</v>
      </c>
      <c r="P3356" t="s">
        <v>34</v>
      </c>
    </row>
    <row r="3357" spans="1:16" x14ac:dyDescent="0.3">
      <c r="A3357">
        <v>43532</v>
      </c>
      <c r="B3357">
        <v>2019</v>
      </c>
      <c r="C3357">
        <v>3</v>
      </c>
      <c r="D3357">
        <v>10</v>
      </c>
      <c r="E3357">
        <v>3.4771740000000002</v>
      </c>
      <c r="F3357">
        <v>4.3043480000000001</v>
      </c>
      <c r="G3357">
        <v>3.2826089999999999</v>
      </c>
      <c r="H3357">
        <v>4.4402169999999996</v>
      </c>
      <c r="I3357">
        <v>5.0652169999999996</v>
      </c>
      <c r="J3357">
        <v>5.9934779999999996</v>
      </c>
      <c r="K3357" t="s">
        <v>34</v>
      </c>
      <c r="L3357" t="s">
        <v>34</v>
      </c>
      <c r="M3357" t="s">
        <v>34</v>
      </c>
      <c r="N3357" t="s">
        <v>34</v>
      </c>
      <c r="O3357" t="s">
        <v>34</v>
      </c>
      <c r="P3357" t="s">
        <v>34</v>
      </c>
    </row>
    <row r="3358" spans="1:16" x14ac:dyDescent="0.3">
      <c r="A3358">
        <v>43533</v>
      </c>
      <c r="B3358">
        <v>2019</v>
      </c>
      <c r="C3358">
        <v>3</v>
      </c>
      <c r="D3358">
        <v>11</v>
      </c>
      <c r="E3358">
        <v>3.5583330000000002</v>
      </c>
      <c r="F3358">
        <v>4.436458</v>
      </c>
      <c r="G3358">
        <v>3.4187500000000002</v>
      </c>
      <c r="H3358">
        <v>4.5083330000000004</v>
      </c>
      <c r="I3358">
        <v>5.2427080000000004</v>
      </c>
      <c r="J3358">
        <v>5.9916669999999996</v>
      </c>
      <c r="K3358" t="s">
        <v>34</v>
      </c>
      <c r="L3358" t="s">
        <v>34</v>
      </c>
      <c r="M3358" t="s">
        <v>34</v>
      </c>
      <c r="N3358" t="s">
        <v>34</v>
      </c>
      <c r="O3358" t="s">
        <v>34</v>
      </c>
      <c r="P3358" t="s">
        <v>34</v>
      </c>
    </row>
    <row r="3359" spans="1:16" x14ac:dyDescent="0.3">
      <c r="A3359">
        <v>43534</v>
      </c>
      <c r="B3359">
        <v>2019</v>
      </c>
      <c r="C3359">
        <v>3</v>
      </c>
      <c r="D3359">
        <v>12</v>
      </c>
      <c r="E3359">
        <v>3.8197920000000001</v>
      </c>
      <c r="F3359">
        <v>4.5177079999999998</v>
      </c>
      <c r="G3359">
        <v>3.3833329999999999</v>
      </c>
      <c r="H3359">
        <v>4.514583</v>
      </c>
      <c r="I3359">
        <v>5.3791669999999998</v>
      </c>
      <c r="J3359">
        <v>6.3166669999999998</v>
      </c>
      <c r="K3359" t="s">
        <v>34</v>
      </c>
      <c r="L3359" t="s">
        <v>34</v>
      </c>
      <c r="M3359" t="s">
        <v>34</v>
      </c>
      <c r="N3359" t="s">
        <v>34</v>
      </c>
      <c r="O3359" t="s">
        <v>34</v>
      </c>
      <c r="P3359" t="s">
        <v>34</v>
      </c>
    </row>
    <row r="3360" spans="1:16" x14ac:dyDescent="0.3">
      <c r="A3360">
        <v>43535</v>
      </c>
      <c r="B3360">
        <v>2019</v>
      </c>
      <c r="C3360">
        <v>3</v>
      </c>
      <c r="D3360">
        <v>13</v>
      </c>
      <c r="E3360">
        <v>4.0695649999999999</v>
      </c>
      <c r="F3360">
        <v>4.4406249999999998</v>
      </c>
      <c r="G3360">
        <v>3.8666670000000001</v>
      </c>
      <c r="H3360">
        <v>4.7010420000000002</v>
      </c>
      <c r="I3360">
        <v>5.6666670000000003</v>
      </c>
      <c r="J3360">
        <v>6.3812499999999996</v>
      </c>
      <c r="K3360" t="s">
        <v>34</v>
      </c>
      <c r="L3360" t="s">
        <v>34</v>
      </c>
      <c r="M3360" t="s">
        <v>34</v>
      </c>
      <c r="N3360" t="s">
        <v>34</v>
      </c>
      <c r="O3360" t="s">
        <v>34</v>
      </c>
      <c r="P3360" t="s">
        <v>34</v>
      </c>
    </row>
    <row r="3361" spans="1:16" x14ac:dyDescent="0.3">
      <c r="A3361">
        <v>43536</v>
      </c>
      <c r="B3361">
        <v>2019</v>
      </c>
      <c r="C3361">
        <v>3</v>
      </c>
      <c r="D3361">
        <v>14</v>
      </c>
      <c r="E3361">
        <v>3.9406249999999998</v>
      </c>
      <c r="F3361">
        <v>4.4322920000000003</v>
      </c>
      <c r="G3361">
        <v>4.1541670000000002</v>
      </c>
      <c r="H3361">
        <v>4.639583</v>
      </c>
      <c r="I3361">
        <v>5.688542</v>
      </c>
      <c r="J3361">
        <v>6.5239580000000004</v>
      </c>
      <c r="K3361" t="s">
        <v>34</v>
      </c>
      <c r="L3361" t="s">
        <v>34</v>
      </c>
      <c r="M3361" t="s">
        <v>34</v>
      </c>
      <c r="N3361" t="s">
        <v>34</v>
      </c>
      <c r="O3361" t="s">
        <v>34</v>
      </c>
      <c r="P3361" t="s">
        <v>34</v>
      </c>
    </row>
    <row r="3362" spans="1:16" x14ac:dyDescent="0.3">
      <c r="A3362">
        <v>43537</v>
      </c>
      <c r="B3362">
        <v>2019</v>
      </c>
      <c r="C3362">
        <v>3</v>
      </c>
      <c r="D3362">
        <v>15</v>
      </c>
      <c r="E3362">
        <v>4.1624999999999996</v>
      </c>
      <c r="F3362">
        <v>4.516667</v>
      </c>
      <c r="G3362">
        <v>4.360417</v>
      </c>
      <c r="H3362">
        <v>4.5540820000000002</v>
      </c>
      <c r="I3362">
        <v>5.9322920000000003</v>
      </c>
      <c r="J3362">
        <v>6.8541670000000003</v>
      </c>
      <c r="K3362" t="s">
        <v>34</v>
      </c>
      <c r="L3362" t="s">
        <v>34</v>
      </c>
      <c r="M3362" t="s">
        <v>34</v>
      </c>
      <c r="N3362" t="s">
        <v>34</v>
      </c>
      <c r="O3362" t="s">
        <v>34</v>
      </c>
      <c r="P3362" t="s">
        <v>34</v>
      </c>
    </row>
    <row r="3363" spans="1:16" x14ac:dyDescent="0.3">
      <c r="A3363">
        <v>43538</v>
      </c>
      <c r="B3363">
        <v>2019</v>
      </c>
      <c r="C3363">
        <v>3</v>
      </c>
      <c r="D3363">
        <v>16</v>
      </c>
      <c r="E3363">
        <v>4.3250000000000002</v>
      </c>
      <c r="F3363">
        <v>4.7281250000000004</v>
      </c>
      <c r="G3363">
        <v>4.657292</v>
      </c>
      <c r="H3363">
        <v>4.5520829999999997</v>
      </c>
      <c r="I3363">
        <v>6.123958</v>
      </c>
      <c r="J3363">
        <v>7.123958</v>
      </c>
      <c r="K3363" t="s">
        <v>34</v>
      </c>
      <c r="L3363" t="s">
        <v>34</v>
      </c>
      <c r="M3363" t="s">
        <v>34</v>
      </c>
      <c r="N3363" t="s">
        <v>34</v>
      </c>
      <c r="O3363" t="s">
        <v>34</v>
      </c>
      <c r="P3363" t="s">
        <v>34</v>
      </c>
    </row>
    <row r="3364" spans="1:16" x14ac:dyDescent="0.3">
      <c r="A3364">
        <v>43539</v>
      </c>
      <c r="B3364">
        <v>2019</v>
      </c>
      <c r="C3364">
        <v>3</v>
      </c>
      <c r="D3364">
        <v>17</v>
      </c>
      <c r="E3364">
        <v>4.4593749999999996</v>
      </c>
      <c r="F3364">
        <v>5.0020829999999998</v>
      </c>
      <c r="G3364">
        <v>4.8666669999999996</v>
      </c>
      <c r="H3364">
        <v>4.53125</v>
      </c>
      <c r="I3364">
        <v>6.3697920000000003</v>
      </c>
      <c r="J3364">
        <v>7.4458330000000004</v>
      </c>
      <c r="K3364" t="s">
        <v>34</v>
      </c>
      <c r="L3364" t="s">
        <v>34</v>
      </c>
      <c r="M3364" t="s">
        <v>34</v>
      </c>
      <c r="N3364" t="s">
        <v>34</v>
      </c>
      <c r="O3364" t="s">
        <v>34</v>
      </c>
      <c r="P3364" t="s">
        <v>34</v>
      </c>
    </row>
    <row r="3365" spans="1:16" x14ac:dyDescent="0.3">
      <c r="A3365">
        <v>43540</v>
      </c>
      <c r="B3365">
        <v>2019</v>
      </c>
      <c r="C3365">
        <v>3</v>
      </c>
      <c r="D3365">
        <v>18</v>
      </c>
      <c r="E3365">
        <v>4.5583330000000002</v>
      </c>
      <c r="F3365">
        <v>5.1458329999999997</v>
      </c>
      <c r="G3365">
        <v>5.0968749999999998</v>
      </c>
      <c r="H3365">
        <v>4.545833</v>
      </c>
      <c r="I3365">
        <v>6.4343750000000002</v>
      </c>
      <c r="J3365">
        <v>7.6624999999999996</v>
      </c>
      <c r="K3365" t="s">
        <v>34</v>
      </c>
      <c r="L3365" t="s">
        <v>34</v>
      </c>
      <c r="M3365" t="s">
        <v>34</v>
      </c>
      <c r="N3365" t="s">
        <v>34</v>
      </c>
      <c r="O3365" t="s">
        <v>34</v>
      </c>
      <c r="P3365" t="s">
        <v>34</v>
      </c>
    </row>
    <row r="3366" spans="1:16" x14ac:dyDescent="0.3">
      <c r="A3366">
        <v>43541</v>
      </c>
      <c r="B3366">
        <v>2019</v>
      </c>
      <c r="C3366">
        <v>3</v>
      </c>
      <c r="D3366">
        <v>19</v>
      </c>
      <c r="E3366">
        <v>4.8416670000000002</v>
      </c>
      <c r="F3366">
        <v>5.1031250000000004</v>
      </c>
      <c r="G3366">
        <v>5.375</v>
      </c>
      <c r="H3366">
        <v>4.5885420000000003</v>
      </c>
      <c r="I3366">
        <v>6.5833329999999997</v>
      </c>
      <c r="J3366">
        <v>7.9020830000000002</v>
      </c>
      <c r="K3366" t="s">
        <v>34</v>
      </c>
      <c r="L3366" t="s">
        <v>34</v>
      </c>
      <c r="M3366" t="s">
        <v>34</v>
      </c>
      <c r="N3366" t="s">
        <v>34</v>
      </c>
      <c r="O3366" t="s">
        <v>34</v>
      </c>
      <c r="P3366" t="s">
        <v>34</v>
      </c>
    </row>
    <row r="3367" spans="1:16" x14ac:dyDescent="0.3">
      <c r="A3367">
        <v>43542</v>
      </c>
      <c r="B3367">
        <v>2019</v>
      </c>
      <c r="C3367">
        <v>3</v>
      </c>
      <c r="D3367">
        <v>20</v>
      </c>
      <c r="E3367">
        <v>5.030208</v>
      </c>
      <c r="F3367">
        <v>5.514583</v>
      </c>
      <c r="G3367">
        <v>5.5656249999999998</v>
      </c>
      <c r="H3367">
        <v>4.530208</v>
      </c>
      <c r="I3367">
        <v>6.5541669999999996</v>
      </c>
      <c r="J3367">
        <v>7.7791670000000002</v>
      </c>
      <c r="K3367" t="s">
        <v>34</v>
      </c>
      <c r="L3367" t="s">
        <v>34</v>
      </c>
      <c r="M3367" t="s">
        <v>34</v>
      </c>
      <c r="N3367" t="s">
        <v>34</v>
      </c>
      <c r="O3367" t="s">
        <v>34</v>
      </c>
      <c r="P3367" t="s">
        <v>34</v>
      </c>
    </row>
    <row r="3368" spans="1:16" x14ac:dyDescent="0.3">
      <c r="A3368">
        <v>43543</v>
      </c>
      <c r="B3368">
        <v>2019</v>
      </c>
      <c r="C3368">
        <v>3</v>
      </c>
      <c r="D3368">
        <v>21</v>
      </c>
      <c r="E3368">
        <v>5.016667</v>
      </c>
      <c r="F3368">
        <v>5.2229169999999998</v>
      </c>
      <c r="G3368">
        <v>5.609375</v>
      </c>
      <c r="H3368">
        <v>4.5114580000000002</v>
      </c>
      <c r="I3368">
        <v>6.3541670000000003</v>
      </c>
      <c r="J3368">
        <v>7.5104170000000003</v>
      </c>
      <c r="K3368" t="s">
        <v>34</v>
      </c>
      <c r="L3368" t="s">
        <v>34</v>
      </c>
      <c r="M3368" t="s">
        <v>34</v>
      </c>
      <c r="N3368" t="s">
        <v>34</v>
      </c>
      <c r="O3368" t="s">
        <v>34</v>
      </c>
      <c r="P3368" t="s">
        <v>34</v>
      </c>
    </row>
    <row r="3369" spans="1:16" x14ac:dyDescent="0.3">
      <c r="A3369">
        <v>43544</v>
      </c>
      <c r="B3369">
        <v>2019</v>
      </c>
      <c r="C3369">
        <v>3</v>
      </c>
      <c r="D3369">
        <v>22</v>
      </c>
      <c r="E3369">
        <v>4.7760420000000003</v>
      </c>
      <c r="F3369">
        <v>5.2135420000000003</v>
      </c>
      <c r="G3369">
        <v>5.4604169999999996</v>
      </c>
      <c r="H3369">
        <v>4.45</v>
      </c>
      <c r="I3369">
        <v>5.9333330000000002</v>
      </c>
      <c r="J3369">
        <v>6.8708330000000002</v>
      </c>
      <c r="K3369" t="s">
        <v>34</v>
      </c>
      <c r="L3369" t="s">
        <v>34</v>
      </c>
      <c r="M3369" t="s">
        <v>34</v>
      </c>
      <c r="N3369" t="s">
        <v>34</v>
      </c>
      <c r="O3369" t="s">
        <v>34</v>
      </c>
      <c r="P3369" t="s">
        <v>34</v>
      </c>
    </row>
    <row r="3370" spans="1:16" x14ac:dyDescent="0.3">
      <c r="A3370">
        <v>43545</v>
      </c>
      <c r="B3370">
        <v>2019</v>
      </c>
      <c r="C3370">
        <v>3</v>
      </c>
      <c r="D3370">
        <v>23</v>
      </c>
      <c r="E3370">
        <v>5.0833329999999997</v>
      </c>
      <c r="F3370">
        <v>5.2270830000000004</v>
      </c>
      <c r="G3370">
        <v>5.6833330000000002</v>
      </c>
      <c r="H3370">
        <v>4.5510419999999998</v>
      </c>
      <c r="I3370">
        <v>6.4958330000000002</v>
      </c>
      <c r="J3370">
        <v>7.0489579999999998</v>
      </c>
      <c r="K3370" t="s">
        <v>34</v>
      </c>
      <c r="L3370" t="s">
        <v>34</v>
      </c>
      <c r="M3370" t="s">
        <v>34</v>
      </c>
      <c r="N3370" t="s">
        <v>34</v>
      </c>
      <c r="O3370" t="s">
        <v>34</v>
      </c>
      <c r="P3370" t="s">
        <v>34</v>
      </c>
    </row>
    <row r="3371" spans="1:16" x14ac:dyDescent="0.3">
      <c r="A3371">
        <v>43546</v>
      </c>
      <c r="B3371">
        <v>2019</v>
      </c>
      <c r="C3371">
        <v>3</v>
      </c>
      <c r="D3371">
        <v>24</v>
      </c>
      <c r="E3371">
        <v>5.126042</v>
      </c>
      <c r="F3371">
        <v>5.4812500000000002</v>
      </c>
      <c r="G3371">
        <v>5.7770830000000002</v>
      </c>
      <c r="H3371">
        <v>4.6187500000000004</v>
      </c>
      <c r="I3371">
        <v>6.8197919999999996</v>
      </c>
      <c r="J3371">
        <v>7.5395830000000004</v>
      </c>
      <c r="K3371" t="s">
        <v>34</v>
      </c>
      <c r="L3371" t="s">
        <v>34</v>
      </c>
      <c r="M3371" t="s">
        <v>34</v>
      </c>
      <c r="N3371" t="s">
        <v>34</v>
      </c>
      <c r="O3371" t="s">
        <v>34</v>
      </c>
      <c r="P3371" t="s">
        <v>34</v>
      </c>
    </row>
    <row r="3372" spans="1:16" x14ac:dyDescent="0.3">
      <c r="A3372">
        <v>43547</v>
      </c>
      <c r="B3372">
        <v>2019</v>
      </c>
      <c r="C3372">
        <v>3</v>
      </c>
      <c r="D3372">
        <v>25</v>
      </c>
      <c r="E3372">
        <v>4.9260869999999999</v>
      </c>
      <c r="F3372">
        <v>5.6062500000000002</v>
      </c>
      <c r="G3372">
        <v>5.5052079999999997</v>
      </c>
      <c r="H3372">
        <v>4.485417</v>
      </c>
      <c r="I3372">
        <v>6.1812500000000004</v>
      </c>
      <c r="J3372">
        <v>7.3479169999999998</v>
      </c>
      <c r="K3372" t="s">
        <v>34</v>
      </c>
      <c r="L3372" t="s">
        <v>34</v>
      </c>
      <c r="M3372" t="s">
        <v>34</v>
      </c>
      <c r="N3372" t="s">
        <v>34</v>
      </c>
      <c r="O3372" t="s">
        <v>34</v>
      </c>
      <c r="P3372" t="s">
        <v>34</v>
      </c>
    </row>
    <row r="3373" spans="1:16" x14ac:dyDescent="0.3">
      <c r="A3373">
        <v>43548</v>
      </c>
      <c r="B3373">
        <v>2019</v>
      </c>
      <c r="C3373">
        <v>3</v>
      </c>
      <c r="D3373">
        <v>26</v>
      </c>
      <c r="E3373">
        <v>5.1229170000000002</v>
      </c>
      <c r="F3373">
        <v>5.6041670000000003</v>
      </c>
      <c r="G3373">
        <v>5.6770829999999997</v>
      </c>
      <c r="H3373">
        <v>4.5802079999999998</v>
      </c>
      <c r="I3373">
        <v>6.626042</v>
      </c>
      <c r="J3373">
        <v>7.2416669999999996</v>
      </c>
      <c r="K3373" t="s">
        <v>34</v>
      </c>
      <c r="L3373" t="s">
        <v>34</v>
      </c>
      <c r="M3373" t="s">
        <v>34</v>
      </c>
      <c r="N3373" t="s">
        <v>34</v>
      </c>
      <c r="O3373" t="s">
        <v>34</v>
      </c>
      <c r="P3373" t="s">
        <v>34</v>
      </c>
    </row>
    <row r="3374" spans="1:16" x14ac:dyDescent="0.3">
      <c r="A3374">
        <v>43549</v>
      </c>
      <c r="B3374">
        <v>2019</v>
      </c>
      <c r="C3374">
        <v>3</v>
      </c>
      <c r="D3374">
        <v>27</v>
      </c>
      <c r="E3374">
        <v>5.110417</v>
      </c>
      <c r="F3374">
        <v>5.623958</v>
      </c>
      <c r="G3374">
        <v>5.5666669999999998</v>
      </c>
      <c r="H3374">
        <v>4.5104170000000003</v>
      </c>
      <c r="I3374">
        <v>6.4135419999999996</v>
      </c>
      <c r="J3374">
        <v>7.5083330000000004</v>
      </c>
      <c r="K3374" t="s">
        <v>34</v>
      </c>
      <c r="L3374" t="s">
        <v>34</v>
      </c>
      <c r="M3374" t="s">
        <v>34</v>
      </c>
      <c r="N3374" t="s">
        <v>34</v>
      </c>
      <c r="O3374" t="s">
        <v>34</v>
      </c>
      <c r="P3374" t="s">
        <v>34</v>
      </c>
    </row>
    <row r="3375" spans="1:16" x14ac:dyDescent="0.3">
      <c r="A3375">
        <v>43550</v>
      </c>
      <c r="B3375">
        <v>2019</v>
      </c>
      <c r="C3375">
        <v>3</v>
      </c>
      <c r="D3375">
        <v>28</v>
      </c>
      <c r="E3375">
        <v>5.0864580000000004</v>
      </c>
      <c r="F3375">
        <v>5.8031249999999996</v>
      </c>
      <c r="G3375">
        <v>5.5854169999999996</v>
      </c>
      <c r="H3375">
        <v>4.6052080000000002</v>
      </c>
      <c r="I3375">
        <v>6.5906250000000002</v>
      </c>
      <c r="J3375">
        <v>7.4666670000000002</v>
      </c>
      <c r="K3375" t="s">
        <v>34</v>
      </c>
      <c r="L3375" t="s">
        <v>34</v>
      </c>
      <c r="M3375" t="s">
        <v>34</v>
      </c>
      <c r="N3375" t="s">
        <v>34</v>
      </c>
      <c r="O3375" t="s">
        <v>34</v>
      </c>
      <c r="P3375" t="s">
        <v>34</v>
      </c>
    </row>
    <row r="3376" spans="1:16" x14ac:dyDescent="0.3">
      <c r="A3376">
        <v>43551</v>
      </c>
      <c r="B3376">
        <v>2019</v>
      </c>
      <c r="C3376">
        <v>3</v>
      </c>
      <c r="D3376">
        <v>29</v>
      </c>
      <c r="E3376">
        <v>5.1135419999999998</v>
      </c>
      <c r="F3376">
        <v>5.9749999999999996</v>
      </c>
      <c r="G3376">
        <v>5.7906250000000004</v>
      </c>
      <c r="H3376">
        <v>4.657292</v>
      </c>
      <c r="I3376">
        <v>6.8822919999999996</v>
      </c>
      <c r="J3376">
        <v>7.7854169999999998</v>
      </c>
      <c r="K3376" t="s">
        <v>34</v>
      </c>
      <c r="L3376" t="s">
        <v>34</v>
      </c>
      <c r="M3376" t="s">
        <v>34</v>
      </c>
      <c r="N3376" t="s">
        <v>34</v>
      </c>
      <c r="O3376" t="s">
        <v>34</v>
      </c>
      <c r="P3376" t="s">
        <v>34</v>
      </c>
    </row>
    <row r="3377" spans="1:16" x14ac:dyDescent="0.3">
      <c r="A3377">
        <v>43552</v>
      </c>
      <c r="B3377">
        <v>2019</v>
      </c>
      <c r="C3377">
        <v>3</v>
      </c>
      <c r="D3377">
        <v>30</v>
      </c>
      <c r="E3377">
        <v>5.126042</v>
      </c>
      <c r="F3377">
        <v>6.1843750000000002</v>
      </c>
      <c r="G3377">
        <v>5.65</v>
      </c>
      <c r="H3377">
        <v>4.6916669999999998</v>
      </c>
      <c r="I3377">
        <v>6.9760419999999996</v>
      </c>
      <c r="J3377">
        <v>8.0906249999999993</v>
      </c>
      <c r="K3377" t="s">
        <v>34</v>
      </c>
      <c r="L3377" t="s">
        <v>34</v>
      </c>
      <c r="M3377" t="s">
        <v>34</v>
      </c>
      <c r="N3377" t="s">
        <v>34</v>
      </c>
      <c r="O3377" t="s">
        <v>34</v>
      </c>
      <c r="P3377" t="s">
        <v>34</v>
      </c>
    </row>
    <row r="3378" spans="1:16" x14ac:dyDescent="0.3">
      <c r="A3378">
        <v>43553</v>
      </c>
      <c r="B3378">
        <v>2019</v>
      </c>
      <c r="C3378">
        <v>3</v>
      </c>
      <c r="D3378">
        <v>31</v>
      </c>
      <c r="E3378">
        <v>5.3020829999999997</v>
      </c>
      <c r="F3378">
        <v>6.5875000000000004</v>
      </c>
      <c r="G3378">
        <v>5.6937499999999996</v>
      </c>
      <c r="H3378">
        <v>4.7156250000000002</v>
      </c>
      <c r="I3378">
        <v>7.0875000000000004</v>
      </c>
      <c r="J3378">
        <v>8.6041670000000003</v>
      </c>
      <c r="K3378" t="s">
        <v>34</v>
      </c>
      <c r="L3378" t="s">
        <v>34</v>
      </c>
      <c r="M3378" t="s">
        <v>34</v>
      </c>
      <c r="N3378" t="s">
        <v>34</v>
      </c>
      <c r="O3378" t="s">
        <v>34</v>
      </c>
      <c r="P3378" t="s">
        <v>34</v>
      </c>
    </row>
    <row r="3379" spans="1:16" x14ac:dyDescent="0.3">
      <c r="A3379">
        <v>43554</v>
      </c>
      <c r="B3379">
        <v>2019</v>
      </c>
      <c r="C3379">
        <v>4</v>
      </c>
      <c r="D3379">
        <v>1</v>
      </c>
      <c r="E3379">
        <v>5.5062499999999996</v>
      </c>
      <c r="F3379">
        <v>6.4031250000000002</v>
      </c>
      <c r="G3379">
        <v>5.8729170000000002</v>
      </c>
      <c r="H3379">
        <v>4.5999999999999996</v>
      </c>
      <c r="I3379">
        <v>7.140625</v>
      </c>
      <c r="J3379">
        <v>8.6595739999999992</v>
      </c>
      <c r="K3379" t="s">
        <v>34</v>
      </c>
      <c r="L3379" t="s">
        <v>34</v>
      </c>
      <c r="M3379" t="s">
        <v>34</v>
      </c>
      <c r="N3379" t="s">
        <v>34</v>
      </c>
      <c r="O3379" t="s">
        <v>34</v>
      </c>
      <c r="P3379" t="s">
        <v>34</v>
      </c>
    </row>
    <row r="3380" spans="1:16" x14ac:dyDescent="0.3">
      <c r="A3380">
        <v>43555</v>
      </c>
      <c r="B3380">
        <v>2019</v>
      </c>
      <c r="C3380">
        <v>4</v>
      </c>
      <c r="D3380">
        <v>2</v>
      </c>
      <c r="E3380">
        <v>5.5427080000000002</v>
      </c>
      <c r="F3380">
        <v>6.6041670000000003</v>
      </c>
      <c r="G3380">
        <v>5.9635420000000003</v>
      </c>
      <c r="H3380">
        <v>4.6270829999999998</v>
      </c>
      <c r="I3380">
        <v>7.110417</v>
      </c>
      <c r="J3380">
        <v>8.4958329999999993</v>
      </c>
      <c r="K3380" t="s">
        <v>34</v>
      </c>
      <c r="L3380" t="s">
        <v>34</v>
      </c>
      <c r="M3380" t="s">
        <v>34</v>
      </c>
      <c r="N3380" t="s">
        <v>34</v>
      </c>
      <c r="O3380" t="s">
        <v>34</v>
      </c>
      <c r="P3380" t="s">
        <v>34</v>
      </c>
    </row>
    <row r="3381" spans="1:16" x14ac:dyDescent="0.3">
      <c r="A3381">
        <v>43556</v>
      </c>
      <c r="B3381">
        <v>2019</v>
      </c>
      <c r="C3381">
        <v>4</v>
      </c>
      <c r="D3381">
        <v>3</v>
      </c>
      <c r="E3381">
        <v>5.5760420000000002</v>
      </c>
      <c r="F3381">
        <v>6.813542</v>
      </c>
      <c r="G3381">
        <v>5.984375</v>
      </c>
      <c r="H3381">
        <v>4.7739580000000004</v>
      </c>
      <c r="I3381">
        <v>6.889583</v>
      </c>
      <c r="J3381">
        <v>8.3104169999999993</v>
      </c>
      <c r="K3381" t="s">
        <v>34</v>
      </c>
      <c r="L3381" t="s">
        <v>34</v>
      </c>
      <c r="M3381" t="s">
        <v>34</v>
      </c>
      <c r="N3381" t="s">
        <v>34</v>
      </c>
      <c r="O3381" t="s">
        <v>34</v>
      </c>
      <c r="P3381" t="s">
        <v>34</v>
      </c>
    </row>
    <row r="3382" spans="1:16" x14ac:dyDescent="0.3">
      <c r="A3382">
        <v>43557</v>
      </c>
      <c r="B3382">
        <v>2019</v>
      </c>
      <c r="C3382">
        <v>4</v>
      </c>
      <c r="D3382">
        <v>4</v>
      </c>
      <c r="E3382">
        <v>5.5114580000000002</v>
      </c>
      <c r="F3382">
        <v>6.7843749999999998</v>
      </c>
      <c r="G3382">
        <v>6.0729170000000003</v>
      </c>
      <c r="H3382">
        <v>4.952083</v>
      </c>
      <c r="I3382">
        <v>6.9593749999999996</v>
      </c>
      <c r="J3382">
        <v>8.092708</v>
      </c>
      <c r="K3382" t="s">
        <v>34</v>
      </c>
      <c r="L3382" t="s">
        <v>34</v>
      </c>
      <c r="M3382" t="s">
        <v>34</v>
      </c>
      <c r="N3382" t="s">
        <v>34</v>
      </c>
      <c r="O3382" t="s">
        <v>34</v>
      </c>
      <c r="P3382" t="s">
        <v>34</v>
      </c>
    </row>
    <row r="3383" spans="1:16" x14ac:dyDescent="0.3">
      <c r="A3383">
        <v>43558</v>
      </c>
      <c r="B3383">
        <v>2019</v>
      </c>
      <c r="C3383">
        <v>4</v>
      </c>
      <c r="D3383">
        <v>5</v>
      </c>
      <c r="E3383">
        <v>5.2697919999999998</v>
      </c>
      <c r="F3383">
        <v>7.2833329999999998</v>
      </c>
      <c r="G3383">
        <v>5.891667</v>
      </c>
      <c r="H3383">
        <v>5.0270830000000002</v>
      </c>
      <c r="I3383">
        <v>6.6854170000000002</v>
      </c>
      <c r="J3383">
        <v>8.0656250000000007</v>
      </c>
      <c r="K3383" t="s">
        <v>34</v>
      </c>
      <c r="L3383" t="s">
        <v>34</v>
      </c>
      <c r="M3383" t="s">
        <v>34</v>
      </c>
      <c r="N3383" t="s">
        <v>34</v>
      </c>
      <c r="O3383" t="s">
        <v>34</v>
      </c>
      <c r="P3383" t="s">
        <v>34</v>
      </c>
    </row>
    <row r="3384" spans="1:16" x14ac:dyDescent="0.3">
      <c r="A3384">
        <v>43559</v>
      </c>
      <c r="B3384">
        <v>2019</v>
      </c>
      <c r="C3384">
        <v>4</v>
      </c>
      <c r="D3384">
        <v>6</v>
      </c>
      <c r="E3384">
        <v>5.1427079999999998</v>
      </c>
      <c r="F3384">
        <v>6.7260419999999996</v>
      </c>
      <c r="G3384">
        <v>5.7479170000000002</v>
      </c>
      <c r="H3384">
        <v>5.186458</v>
      </c>
      <c r="I3384">
        <v>6.2937500000000002</v>
      </c>
      <c r="J3384">
        <v>7.3</v>
      </c>
      <c r="K3384" t="s">
        <v>34</v>
      </c>
      <c r="L3384" t="s">
        <v>34</v>
      </c>
      <c r="M3384" t="s">
        <v>34</v>
      </c>
      <c r="N3384" t="s">
        <v>34</v>
      </c>
      <c r="O3384" t="s">
        <v>34</v>
      </c>
      <c r="P3384" t="s">
        <v>34</v>
      </c>
    </row>
    <row r="3385" spans="1:16" x14ac:dyDescent="0.3">
      <c r="A3385">
        <v>43560</v>
      </c>
      <c r="B3385">
        <v>2019</v>
      </c>
      <c r="C3385">
        <v>4</v>
      </c>
      <c r="D3385">
        <v>7</v>
      </c>
      <c r="E3385">
        <v>5.1781249999999996</v>
      </c>
      <c r="F3385">
        <v>6.8718750000000002</v>
      </c>
      <c r="G3385">
        <v>5.8260420000000002</v>
      </c>
      <c r="H3385">
        <v>5.3885420000000002</v>
      </c>
      <c r="I3385">
        <v>6.5843749999999996</v>
      </c>
      <c r="J3385">
        <v>7.6697920000000002</v>
      </c>
      <c r="K3385" t="s">
        <v>34</v>
      </c>
      <c r="L3385" t="s">
        <v>34</v>
      </c>
      <c r="M3385" t="s">
        <v>34</v>
      </c>
      <c r="N3385" t="s">
        <v>34</v>
      </c>
      <c r="O3385" t="s">
        <v>34</v>
      </c>
      <c r="P3385" t="s">
        <v>34</v>
      </c>
    </row>
    <row r="3386" spans="1:16" x14ac:dyDescent="0.3">
      <c r="A3386">
        <v>43561</v>
      </c>
      <c r="B3386">
        <v>2019</v>
      </c>
      <c r="C3386">
        <v>4</v>
      </c>
      <c r="D3386">
        <v>8</v>
      </c>
      <c r="E3386">
        <v>5.0750000000000002</v>
      </c>
      <c r="F3386">
        <v>6.8770829999999998</v>
      </c>
      <c r="G3386">
        <v>6.1531250000000002</v>
      </c>
      <c r="H3386">
        <v>5.7708329999999997</v>
      </c>
      <c r="I3386">
        <v>6.3656249999999996</v>
      </c>
      <c r="J3386">
        <v>7.5854169999999996</v>
      </c>
      <c r="K3386" t="s">
        <v>34</v>
      </c>
      <c r="L3386" t="s">
        <v>34</v>
      </c>
      <c r="M3386" t="s">
        <v>34</v>
      </c>
      <c r="N3386" t="s">
        <v>34</v>
      </c>
      <c r="O3386" t="s">
        <v>34</v>
      </c>
      <c r="P3386" t="s">
        <v>34</v>
      </c>
    </row>
    <row r="3387" spans="1:16" x14ac:dyDescent="0.3">
      <c r="A3387">
        <v>43562</v>
      </c>
      <c r="B3387">
        <v>2019</v>
      </c>
      <c r="C3387">
        <v>4</v>
      </c>
      <c r="D3387">
        <v>9</v>
      </c>
      <c r="E3387">
        <v>4.9031250000000002</v>
      </c>
      <c r="F3387">
        <v>6.6010419999999996</v>
      </c>
      <c r="G3387">
        <v>6.2156250000000002</v>
      </c>
      <c r="H3387">
        <v>5.953125</v>
      </c>
      <c r="I3387">
        <v>6.2750000000000004</v>
      </c>
      <c r="J3387">
        <v>7.3989580000000004</v>
      </c>
      <c r="K3387" t="s">
        <v>34</v>
      </c>
      <c r="L3387" t="s">
        <v>34</v>
      </c>
      <c r="M3387" t="s">
        <v>34</v>
      </c>
      <c r="N3387" t="s">
        <v>34</v>
      </c>
      <c r="O3387" t="s">
        <v>34</v>
      </c>
      <c r="P3387" t="s">
        <v>34</v>
      </c>
    </row>
    <row r="3388" spans="1:16" x14ac:dyDescent="0.3">
      <c r="A3388">
        <v>43563</v>
      </c>
      <c r="B3388">
        <v>2019</v>
      </c>
      <c r="C3388">
        <v>4</v>
      </c>
      <c r="D3388">
        <v>10</v>
      </c>
      <c r="E3388">
        <v>5.047917</v>
      </c>
      <c r="F3388">
        <v>6.4468750000000004</v>
      </c>
      <c r="G3388">
        <v>6.2229169999999998</v>
      </c>
      <c r="H3388">
        <v>6.1343750000000004</v>
      </c>
      <c r="I3388">
        <v>6.3687500000000004</v>
      </c>
      <c r="J3388">
        <v>7.1927079999999997</v>
      </c>
      <c r="K3388" t="s">
        <v>34</v>
      </c>
      <c r="L3388" t="s">
        <v>34</v>
      </c>
      <c r="M3388" t="s">
        <v>34</v>
      </c>
      <c r="N3388" t="s">
        <v>34</v>
      </c>
      <c r="O3388" t="s">
        <v>34</v>
      </c>
      <c r="P3388" t="s">
        <v>34</v>
      </c>
    </row>
    <row r="3389" spans="1:16" x14ac:dyDescent="0.3">
      <c r="A3389">
        <v>43564</v>
      </c>
      <c r="B3389">
        <v>2019</v>
      </c>
      <c r="C3389">
        <v>4</v>
      </c>
      <c r="D3389">
        <v>11</v>
      </c>
      <c r="E3389">
        <v>5.09375</v>
      </c>
      <c r="F3389">
        <v>6.5197919999999998</v>
      </c>
      <c r="G3389">
        <v>6.2062499999999998</v>
      </c>
      <c r="H3389">
        <v>6.2541669999999998</v>
      </c>
      <c r="I3389">
        <v>6.6375000000000002</v>
      </c>
      <c r="J3389">
        <v>7.3510419999999996</v>
      </c>
      <c r="K3389" t="s">
        <v>34</v>
      </c>
      <c r="L3389" t="s">
        <v>34</v>
      </c>
      <c r="M3389" t="s">
        <v>34</v>
      </c>
      <c r="N3389" t="s">
        <v>34</v>
      </c>
      <c r="O3389" t="s">
        <v>34</v>
      </c>
      <c r="P3389" t="s">
        <v>34</v>
      </c>
    </row>
    <row r="3390" spans="1:16" x14ac:dyDescent="0.3">
      <c r="A3390">
        <v>43565</v>
      </c>
      <c r="B3390">
        <v>2019</v>
      </c>
      <c r="C3390">
        <v>4</v>
      </c>
      <c r="D3390">
        <v>12</v>
      </c>
      <c r="E3390">
        <v>5.4812500000000002</v>
      </c>
      <c r="F3390">
        <v>6.295833</v>
      </c>
      <c r="G3390">
        <v>6.5520829999999997</v>
      </c>
      <c r="H3390">
        <v>6.3614579999999998</v>
      </c>
      <c r="I3390">
        <v>6.9333330000000002</v>
      </c>
      <c r="J3390">
        <v>7.844792</v>
      </c>
      <c r="K3390" t="s">
        <v>34</v>
      </c>
      <c r="L3390" t="s">
        <v>34</v>
      </c>
      <c r="M3390" t="s">
        <v>34</v>
      </c>
      <c r="N3390" t="s">
        <v>34</v>
      </c>
      <c r="O3390" t="s">
        <v>34</v>
      </c>
      <c r="P3390" t="s">
        <v>34</v>
      </c>
    </row>
    <row r="3391" spans="1:16" x14ac:dyDescent="0.3">
      <c r="A3391">
        <v>43566</v>
      </c>
      <c r="B3391">
        <v>2019</v>
      </c>
      <c r="C3391">
        <v>4</v>
      </c>
      <c r="D3391">
        <v>13</v>
      </c>
      <c r="E3391">
        <v>5.3218750000000004</v>
      </c>
      <c r="F3391">
        <v>6.1531250000000002</v>
      </c>
      <c r="G3391">
        <v>6.3375000000000004</v>
      </c>
      <c r="H3391">
        <v>6.3854170000000003</v>
      </c>
      <c r="I3391">
        <v>6.7312500000000002</v>
      </c>
      <c r="J3391">
        <v>7.6145829999999997</v>
      </c>
      <c r="K3391" t="s">
        <v>34</v>
      </c>
      <c r="L3391" t="s">
        <v>34</v>
      </c>
      <c r="M3391" t="s">
        <v>34</v>
      </c>
      <c r="N3391" t="s">
        <v>34</v>
      </c>
      <c r="O3391" t="s">
        <v>34</v>
      </c>
      <c r="P3391" t="s">
        <v>34</v>
      </c>
    </row>
    <row r="3392" spans="1:16" x14ac:dyDescent="0.3">
      <c r="A3392">
        <v>43567</v>
      </c>
      <c r="B3392">
        <v>2019</v>
      </c>
      <c r="C3392">
        <v>4</v>
      </c>
      <c r="D3392">
        <v>14</v>
      </c>
      <c r="E3392">
        <v>5.3333329999999997</v>
      </c>
      <c r="F3392">
        <v>5.795833</v>
      </c>
      <c r="G3392">
        <v>6.21875</v>
      </c>
      <c r="H3392">
        <v>6.40625</v>
      </c>
      <c r="I3392">
        <v>6.6447919999999998</v>
      </c>
      <c r="J3392">
        <v>7.4864579999999998</v>
      </c>
      <c r="K3392" t="s">
        <v>34</v>
      </c>
      <c r="L3392" t="s">
        <v>34</v>
      </c>
      <c r="M3392" t="s">
        <v>34</v>
      </c>
      <c r="N3392" t="s">
        <v>34</v>
      </c>
      <c r="O3392" t="s">
        <v>34</v>
      </c>
      <c r="P3392" t="s">
        <v>34</v>
      </c>
    </row>
    <row r="3393" spans="1:16" x14ac:dyDescent="0.3">
      <c r="A3393">
        <v>43568</v>
      </c>
      <c r="B3393">
        <v>2019</v>
      </c>
      <c r="C3393">
        <v>4</v>
      </c>
      <c r="D3393">
        <v>15</v>
      </c>
      <c r="E3393">
        <v>5.170833</v>
      </c>
      <c r="F3393">
        <v>5.8322919999999998</v>
      </c>
      <c r="G3393">
        <v>6.061458</v>
      </c>
      <c r="H3393">
        <v>6.4757889999999998</v>
      </c>
      <c r="I3393">
        <v>6.5270830000000002</v>
      </c>
      <c r="J3393">
        <v>7.157292</v>
      </c>
      <c r="K3393" t="s">
        <v>34</v>
      </c>
      <c r="L3393" t="s">
        <v>34</v>
      </c>
      <c r="M3393" t="s">
        <v>34</v>
      </c>
      <c r="N3393" t="s">
        <v>34</v>
      </c>
      <c r="O3393" t="s">
        <v>34</v>
      </c>
      <c r="P3393" t="s">
        <v>34</v>
      </c>
    </row>
    <row r="3394" spans="1:16" x14ac:dyDescent="0.3">
      <c r="A3394">
        <v>43569</v>
      </c>
      <c r="B3394">
        <v>2019</v>
      </c>
      <c r="C3394">
        <v>4</v>
      </c>
      <c r="D3394">
        <v>16</v>
      </c>
      <c r="E3394">
        <v>5.65</v>
      </c>
      <c r="F3394">
        <v>5.8208330000000004</v>
      </c>
      <c r="G3394">
        <v>6.4885419999999998</v>
      </c>
      <c r="H3394">
        <v>6.4907219999999999</v>
      </c>
      <c r="I3394">
        <v>6.9104169999999998</v>
      </c>
      <c r="J3394">
        <v>7.670833</v>
      </c>
      <c r="K3394" t="s">
        <v>34</v>
      </c>
      <c r="L3394" t="s">
        <v>34</v>
      </c>
      <c r="M3394" t="s">
        <v>34</v>
      </c>
      <c r="N3394" t="s">
        <v>34</v>
      </c>
      <c r="O3394" t="s">
        <v>34</v>
      </c>
      <c r="P3394" t="s">
        <v>34</v>
      </c>
    </row>
    <row r="3395" spans="1:16" x14ac:dyDescent="0.3">
      <c r="A3395">
        <v>43570</v>
      </c>
      <c r="B3395">
        <v>2019</v>
      </c>
      <c r="C3395">
        <v>4</v>
      </c>
      <c r="D3395">
        <v>17</v>
      </c>
      <c r="E3395">
        <v>6.1906249999999998</v>
      </c>
      <c r="F3395">
        <v>5.96875</v>
      </c>
      <c r="G3395">
        <v>7.1187500000000004</v>
      </c>
      <c r="H3395">
        <v>6.4864579999999998</v>
      </c>
      <c r="I3395">
        <v>7.3947919999999998</v>
      </c>
      <c r="J3395">
        <v>8.5416670000000003</v>
      </c>
      <c r="K3395" t="s">
        <v>34</v>
      </c>
      <c r="L3395" t="s">
        <v>34</v>
      </c>
      <c r="M3395" t="s">
        <v>34</v>
      </c>
      <c r="N3395" t="s">
        <v>34</v>
      </c>
      <c r="O3395" t="s">
        <v>34</v>
      </c>
      <c r="P3395" t="s">
        <v>34</v>
      </c>
    </row>
    <row r="3396" spans="1:16" x14ac:dyDescent="0.3">
      <c r="A3396">
        <v>43571</v>
      </c>
      <c r="B3396">
        <v>2019</v>
      </c>
      <c r="C3396">
        <v>4</v>
      </c>
      <c r="D3396">
        <v>18</v>
      </c>
      <c r="E3396">
        <v>6.3260420000000002</v>
      </c>
      <c r="F3396">
        <v>6.4375</v>
      </c>
      <c r="G3396">
        <v>7.2781250000000002</v>
      </c>
      <c r="H3396">
        <v>6.5052079999999997</v>
      </c>
      <c r="I3396">
        <v>7.6208330000000002</v>
      </c>
      <c r="J3396">
        <v>8.8927080000000007</v>
      </c>
      <c r="K3396" t="s">
        <v>34</v>
      </c>
      <c r="L3396" t="s">
        <v>34</v>
      </c>
      <c r="M3396" t="s">
        <v>34</v>
      </c>
      <c r="N3396" t="s">
        <v>34</v>
      </c>
      <c r="O3396" t="s">
        <v>34</v>
      </c>
      <c r="P3396" t="s">
        <v>34</v>
      </c>
    </row>
    <row r="3397" spans="1:16" x14ac:dyDescent="0.3">
      <c r="A3397">
        <v>43572</v>
      </c>
      <c r="B3397">
        <v>2019</v>
      </c>
      <c r="C3397">
        <v>4</v>
      </c>
      <c r="D3397">
        <v>19</v>
      </c>
      <c r="E3397">
        <v>6.4562499999999998</v>
      </c>
      <c r="F3397">
        <v>6.4760419999999996</v>
      </c>
      <c r="G3397">
        <v>7.5968090000000004</v>
      </c>
      <c r="H3397">
        <v>6.4666670000000002</v>
      </c>
      <c r="I3397">
        <v>7.8843750000000004</v>
      </c>
      <c r="J3397">
        <v>9.2479169999999993</v>
      </c>
      <c r="K3397" t="s">
        <v>34</v>
      </c>
      <c r="L3397" t="s">
        <v>34</v>
      </c>
      <c r="M3397" t="s">
        <v>34</v>
      </c>
      <c r="N3397" t="s">
        <v>34</v>
      </c>
      <c r="O3397" t="s">
        <v>34</v>
      </c>
      <c r="P3397" t="s">
        <v>34</v>
      </c>
    </row>
    <row r="3398" spans="1:16" x14ac:dyDescent="0.3">
      <c r="A3398">
        <v>43573</v>
      </c>
      <c r="B3398">
        <v>2019</v>
      </c>
      <c r="C3398">
        <v>4</v>
      </c>
      <c r="D3398">
        <v>20</v>
      </c>
      <c r="E3398">
        <v>6.0604170000000002</v>
      </c>
      <c r="F3398">
        <v>6.391667</v>
      </c>
      <c r="G3398">
        <v>7.2854169999999998</v>
      </c>
      <c r="H3398">
        <v>6.5083330000000004</v>
      </c>
      <c r="I3398">
        <v>7.5656249999999998</v>
      </c>
      <c r="J3398">
        <v>8.8854170000000003</v>
      </c>
      <c r="K3398" t="s">
        <v>34</v>
      </c>
      <c r="L3398" t="s">
        <v>34</v>
      </c>
      <c r="M3398" t="s">
        <v>34</v>
      </c>
      <c r="N3398" t="s">
        <v>34</v>
      </c>
      <c r="O3398" t="s">
        <v>34</v>
      </c>
      <c r="P3398" t="s">
        <v>34</v>
      </c>
    </row>
    <row r="3399" spans="1:16" x14ac:dyDescent="0.3">
      <c r="A3399">
        <v>43574</v>
      </c>
      <c r="B3399">
        <v>2019</v>
      </c>
      <c r="C3399">
        <v>4</v>
      </c>
      <c r="D3399">
        <v>21</v>
      </c>
      <c r="E3399">
        <v>5.8812499999999996</v>
      </c>
      <c r="F3399">
        <v>6.4947920000000003</v>
      </c>
      <c r="G3399">
        <v>7.1053189999999997</v>
      </c>
      <c r="H3399">
        <v>6.546875</v>
      </c>
      <c r="I3399">
        <v>7.5385419999999996</v>
      </c>
      <c r="J3399">
        <v>8.545833</v>
      </c>
      <c r="K3399" t="s">
        <v>34</v>
      </c>
      <c r="L3399" t="s">
        <v>34</v>
      </c>
      <c r="M3399" t="s">
        <v>34</v>
      </c>
      <c r="N3399" t="s">
        <v>34</v>
      </c>
      <c r="O3399" t="s">
        <v>34</v>
      </c>
      <c r="P3399" t="s">
        <v>34</v>
      </c>
    </row>
    <row r="3400" spans="1:16" x14ac:dyDescent="0.3">
      <c r="A3400">
        <v>43575</v>
      </c>
      <c r="B3400">
        <v>2019</v>
      </c>
      <c r="C3400">
        <v>4</v>
      </c>
      <c r="D3400">
        <v>22</v>
      </c>
      <c r="E3400">
        <v>5.9260419999999998</v>
      </c>
      <c r="F3400">
        <v>6.8789470000000001</v>
      </c>
      <c r="G3400">
        <v>7.2178950000000004</v>
      </c>
      <c r="H3400">
        <v>6.55</v>
      </c>
      <c r="I3400">
        <v>7.6916669999999998</v>
      </c>
      <c r="J3400">
        <v>8.4979169999999993</v>
      </c>
      <c r="K3400" t="s">
        <v>34</v>
      </c>
      <c r="L3400" t="s">
        <v>34</v>
      </c>
      <c r="M3400" t="s">
        <v>34</v>
      </c>
      <c r="N3400" t="s">
        <v>34</v>
      </c>
      <c r="O3400" t="s">
        <v>34</v>
      </c>
      <c r="P3400" t="s">
        <v>34</v>
      </c>
    </row>
    <row r="3401" spans="1:16" x14ac:dyDescent="0.3">
      <c r="A3401">
        <v>43576</v>
      </c>
      <c r="B3401">
        <v>2019</v>
      </c>
      <c r="C3401">
        <v>4</v>
      </c>
      <c r="D3401">
        <v>23</v>
      </c>
      <c r="E3401">
        <v>6.4145830000000004</v>
      </c>
      <c r="F3401">
        <v>6.844792</v>
      </c>
      <c r="G3401">
        <v>7.7791670000000002</v>
      </c>
      <c r="H3401">
        <v>6.5666669999999998</v>
      </c>
      <c r="I3401">
        <v>8.0593749999999993</v>
      </c>
      <c r="J3401">
        <v>9.4447919999999996</v>
      </c>
      <c r="K3401" t="s">
        <v>34</v>
      </c>
      <c r="L3401" t="s">
        <v>34</v>
      </c>
      <c r="M3401" t="s">
        <v>34</v>
      </c>
      <c r="N3401" t="s">
        <v>34</v>
      </c>
      <c r="O3401" t="s">
        <v>34</v>
      </c>
      <c r="P3401" t="s">
        <v>34</v>
      </c>
    </row>
    <row r="3402" spans="1:16" x14ac:dyDescent="0.3">
      <c r="A3402">
        <v>43577</v>
      </c>
      <c r="B3402">
        <v>2019</v>
      </c>
      <c r="C3402">
        <v>4</v>
      </c>
      <c r="D3402">
        <v>24</v>
      </c>
      <c r="E3402">
        <v>6.7260869999999997</v>
      </c>
      <c r="F3402">
        <v>6.9916669999999996</v>
      </c>
      <c r="G3402">
        <v>8.25</v>
      </c>
      <c r="H3402">
        <v>6.6322919999999996</v>
      </c>
      <c r="I3402">
        <v>8.655208</v>
      </c>
      <c r="J3402">
        <v>9.8697920000000003</v>
      </c>
      <c r="K3402" t="s">
        <v>34</v>
      </c>
      <c r="L3402" t="s">
        <v>34</v>
      </c>
      <c r="M3402" t="s">
        <v>34</v>
      </c>
      <c r="N3402" t="s">
        <v>34</v>
      </c>
      <c r="O3402" t="s">
        <v>34</v>
      </c>
      <c r="P3402" t="s">
        <v>34</v>
      </c>
    </row>
    <row r="3403" spans="1:16" x14ac:dyDescent="0.3">
      <c r="A3403">
        <v>43578</v>
      </c>
      <c r="B3403">
        <v>2019</v>
      </c>
      <c r="C3403">
        <v>4</v>
      </c>
      <c r="D3403">
        <v>25</v>
      </c>
      <c r="E3403">
        <v>6.4684780000000002</v>
      </c>
      <c r="F3403">
        <v>7.7989579999999998</v>
      </c>
      <c r="G3403">
        <v>7.9093749999999998</v>
      </c>
      <c r="H3403">
        <v>6.6229170000000002</v>
      </c>
      <c r="I3403">
        <v>8.4802079999999993</v>
      </c>
      <c r="J3403">
        <v>10.003125000000001</v>
      </c>
      <c r="K3403" t="s">
        <v>34</v>
      </c>
      <c r="L3403" t="s">
        <v>34</v>
      </c>
      <c r="M3403" t="s">
        <v>34</v>
      </c>
      <c r="N3403" t="s">
        <v>34</v>
      </c>
      <c r="O3403" t="s">
        <v>34</v>
      </c>
      <c r="P3403" t="s">
        <v>34</v>
      </c>
    </row>
    <row r="3404" spans="1:16" x14ac:dyDescent="0.3">
      <c r="A3404">
        <v>43579</v>
      </c>
      <c r="B3404">
        <v>2019</v>
      </c>
      <c r="C3404">
        <v>4</v>
      </c>
      <c r="D3404">
        <v>26</v>
      </c>
      <c r="E3404">
        <v>6.3552080000000002</v>
      </c>
      <c r="F3404">
        <v>7.6124999999999998</v>
      </c>
      <c r="G3404">
        <v>7.813542</v>
      </c>
      <c r="H3404">
        <v>6.6156249999999996</v>
      </c>
      <c r="I3404">
        <v>8.4083330000000007</v>
      </c>
      <c r="J3404">
        <v>10.030208</v>
      </c>
      <c r="K3404" t="s">
        <v>34</v>
      </c>
      <c r="L3404" t="s">
        <v>34</v>
      </c>
      <c r="M3404" t="s">
        <v>34</v>
      </c>
      <c r="N3404" t="s">
        <v>34</v>
      </c>
      <c r="O3404" t="s">
        <v>34</v>
      </c>
      <c r="P3404" t="s">
        <v>34</v>
      </c>
    </row>
    <row r="3405" spans="1:16" x14ac:dyDescent="0.3">
      <c r="A3405">
        <v>43580</v>
      </c>
      <c r="B3405">
        <v>2019</v>
      </c>
      <c r="C3405">
        <v>4</v>
      </c>
      <c r="D3405">
        <v>27</v>
      </c>
      <c r="E3405">
        <v>5.9864579999999998</v>
      </c>
      <c r="F3405">
        <v>7.5677079999999997</v>
      </c>
      <c r="G3405">
        <v>7.2729169999999996</v>
      </c>
      <c r="H3405">
        <v>6.6312499999999996</v>
      </c>
      <c r="I3405">
        <v>8.0729170000000003</v>
      </c>
      <c r="J3405">
        <v>9.640625</v>
      </c>
      <c r="K3405" t="s">
        <v>34</v>
      </c>
      <c r="L3405" t="s">
        <v>34</v>
      </c>
      <c r="M3405" t="s">
        <v>34</v>
      </c>
      <c r="N3405" t="s">
        <v>34</v>
      </c>
      <c r="O3405" t="s">
        <v>34</v>
      </c>
      <c r="P3405" t="s">
        <v>34</v>
      </c>
    </row>
    <row r="3406" spans="1:16" x14ac:dyDescent="0.3">
      <c r="A3406">
        <v>43581</v>
      </c>
      <c r="B3406">
        <v>2019</v>
      </c>
      <c r="C3406">
        <v>4</v>
      </c>
      <c r="D3406">
        <v>28</v>
      </c>
      <c r="E3406">
        <v>5.5494250000000003</v>
      </c>
      <c r="F3406">
        <v>7.4729169999999998</v>
      </c>
      <c r="G3406">
        <v>6.563542</v>
      </c>
      <c r="H3406">
        <v>6.6375000000000002</v>
      </c>
      <c r="I3406">
        <v>7.7562499999999996</v>
      </c>
      <c r="J3406">
        <v>9.188542</v>
      </c>
      <c r="K3406" t="s">
        <v>34</v>
      </c>
      <c r="L3406" t="s">
        <v>34</v>
      </c>
      <c r="M3406" t="s">
        <v>34</v>
      </c>
      <c r="N3406" t="s">
        <v>34</v>
      </c>
      <c r="O3406" t="s">
        <v>34</v>
      </c>
      <c r="P3406" t="s">
        <v>34</v>
      </c>
    </row>
    <row r="3407" spans="1:16" x14ac:dyDescent="0.3">
      <c r="A3407">
        <v>43582</v>
      </c>
      <c r="B3407">
        <v>2019</v>
      </c>
      <c r="C3407">
        <v>4</v>
      </c>
      <c r="D3407">
        <v>29</v>
      </c>
      <c r="E3407">
        <v>5.6</v>
      </c>
      <c r="F3407">
        <v>7.8968749999999996</v>
      </c>
      <c r="G3407">
        <v>6.8624999999999998</v>
      </c>
      <c r="H3407">
        <v>6.7322920000000002</v>
      </c>
      <c r="I3407">
        <v>8.0531249999999996</v>
      </c>
      <c r="J3407">
        <v>9.3833330000000004</v>
      </c>
      <c r="K3407" t="s">
        <v>34</v>
      </c>
      <c r="L3407" t="s">
        <v>34</v>
      </c>
      <c r="M3407" t="s">
        <v>34</v>
      </c>
      <c r="N3407" t="s">
        <v>34</v>
      </c>
      <c r="O3407" t="s">
        <v>34</v>
      </c>
      <c r="P3407" t="s">
        <v>34</v>
      </c>
    </row>
    <row r="3408" spans="1:16" x14ac:dyDescent="0.3">
      <c r="A3408">
        <v>43583</v>
      </c>
      <c r="B3408">
        <v>2019</v>
      </c>
      <c r="C3408">
        <v>4</v>
      </c>
      <c r="D3408">
        <v>30</v>
      </c>
      <c r="E3408">
        <v>6.1670730000000002</v>
      </c>
      <c r="F3408">
        <v>7.8864580000000002</v>
      </c>
      <c r="G3408">
        <v>7.0873679999999997</v>
      </c>
      <c r="H3408">
        <v>6.7891300000000001</v>
      </c>
      <c r="I3408">
        <v>8.1697919999999993</v>
      </c>
      <c r="J3408">
        <v>9.858333</v>
      </c>
      <c r="K3408" t="s">
        <v>34</v>
      </c>
      <c r="L3408" t="s">
        <v>34</v>
      </c>
      <c r="M3408" t="s">
        <v>34</v>
      </c>
      <c r="N3408" t="s">
        <v>34</v>
      </c>
      <c r="O3408" t="s">
        <v>34</v>
      </c>
      <c r="P3408" t="s">
        <v>34</v>
      </c>
    </row>
    <row r="3409" spans="1:16" x14ac:dyDescent="0.3">
      <c r="A3409">
        <v>43584</v>
      </c>
      <c r="B3409">
        <v>2019</v>
      </c>
      <c r="C3409">
        <v>5</v>
      </c>
      <c r="D3409">
        <v>1</v>
      </c>
      <c r="E3409">
        <v>5.9947920000000003</v>
      </c>
      <c r="F3409">
        <v>8.0833329999999997</v>
      </c>
      <c r="G3409">
        <v>7.0208329999999997</v>
      </c>
      <c r="H3409">
        <v>6.8416670000000002</v>
      </c>
      <c r="I3409">
        <v>8.1645830000000004</v>
      </c>
      <c r="J3409">
        <v>9.7083329999999997</v>
      </c>
      <c r="K3409" t="s">
        <v>34</v>
      </c>
      <c r="L3409" t="s">
        <v>34</v>
      </c>
      <c r="M3409" t="s">
        <v>34</v>
      </c>
      <c r="N3409" t="s">
        <v>34</v>
      </c>
      <c r="O3409" t="s">
        <v>34</v>
      </c>
      <c r="P3409" t="s">
        <v>34</v>
      </c>
    </row>
    <row r="3410" spans="1:16" x14ac:dyDescent="0.3">
      <c r="A3410">
        <v>43585</v>
      </c>
      <c r="B3410">
        <v>2019</v>
      </c>
      <c r="C3410">
        <v>5</v>
      </c>
      <c r="D3410">
        <v>2</v>
      </c>
      <c r="E3410">
        <v>6.125</v>
      </c>
      <c r="F3410">
        <v>8.0593749999999993</v>
      </c>
      <c r="G3410">
        <v>7.15625</v>
      </c>
      <c r="H3410">
        <v>6.84375</v>
      </c>
      <c r="I3410">
        <v>8.2156249999999993</v>
      </c>
      <c r="J3410">
        <v>9.797917</v>
      </c>
      <c r="K3410" t="s">
        <v>34</v>
      </c>
      <c r="L3410" t="s">
        <v>34</v>
      </c>
      <c r="M3410" t="s">
        <v>34</v>
      </c>
      <c r="N3410" t="s">
        <v>34</v>
      </c>
      <c r="O3410" t="s">
        <v>34</v>
      </c>
      <c r="P3410" t="s">
        <v>34</v>
      </c>
    </row>
    <row r="3411" spans="1:16" x14ac:dyDescent="0.3">
      <c r="A3411">
        <v>43586</v>
      </c>
      <c r="B3411">
        <v>2019</v>
      </c>
      <c r="C3411">
        <v>5</v>
      </c>
      <c r="D3411">
        <v>3</v>
      </c>
      <c r="E3411">
        <v>6.5877780000000001</v>
      </c>
      <c r="F3411">
        <v>8.3260419999999993</v>
      </c>
      <c r="G3411">
        <v>7.796875</v>
      </c>
      <c r="H3411">
        <v>6.9135419999999996</v>
      </c>
      <c r="I3411">
        <v>8.6624999999999996</v>
      </c>
      <c r="J3411">
        <v>10.058332999999999</v>
      </c>
      <c r="K3411" t="s">
        <v>34</v>
      </c>
      <c r="L3411" t="s">
        <v>34</v>
      </c>
      <c r="M3411" t="s">
        <v>34</v>
      </c>
      <c r="N3411" t="s">
        <v>34</v>
      </c>
      <c r="O3411" t="s">
        <v>34</v>
      </c>
      <c r="P3411" t="s">
        <v>34</v>
      </c>
    </row>
    <row r="3412" spans="1:16" x14ac:dyDescent="0.3">
      <c r="A3412">
        <v>43587</v>
      </c>
      <c r="B3412">
        <v>2019</v>
      </c>
      <c r="C3412">
        <v>5</v>
      </c>
      <c r="D3412">
        <v>4</v>
      </c>
      <c r="E3412">
        <v>7.1989580000000002</v>
      </c>
      <c r="F3412">
        <v>8.5708330000000004</v>
      </c>
      <c r="G3412">
        <v>8.704167</v>
      </c>
      <c r="H3412">
        <v>6.96875</v>
      </c>
      <c r="I3412">
        <v>9.2385420000000007</v>
      </c>
      <c r="J3412">
        <v>10.910417000000001</v>
      </c>
      <c r="K3412" t="s">
        <v>34</v>
      </c>
      <c r="L3412" t="s">
        <v>34</v>
      </c>
      <c r="M3412" t="s">
        <v>34</v>
      </c>
      <c r="N3412" t="s">
        <v>34</v>
      </c>
      <c r="O3412" t="s">
        <v>34</v>
      </c>
      <c r="P3412" t="s">
        <v>34</v>
      </c>
    </row>
    <row r="3413" spans="1:16" x14ac:dyDescent="0.3">
      <c r="A3413">
        <v>43588</v>
      </c>
      <c r="B3413">
        <v>2019</v>
      </c>
      <c r="C3413">
        <v>5</v>
      </c>
      <c r="D3413">
        <v>5</v>
      </c>
      <c r="E3413">
        <v>7.5677079999999997</v>
      </c>
      <c r="F3413">
        <v>8.7541670000000007</v>
      </c>
      <c r="G3413">
        <v>9.3729169999999993</v>
      </c>
      <c r="H3413">
        <v>6.9874999999999998</v>
      </c>
      <c r="I3413">
        <v>9.6072919999999993</v>
      </c>
      <c r="J3413">
        <v>11.553125</v>
      </c>
      <c r="K3413" t="s">
        <v>34</v>
      </c>
      <c r="L3413" t="s">
        <v>34</v>
      </c>
      <c r="M3413" t="s">
        <v>34</v>
      </c>
      <c r="N3413" t="s">
        <v>34</v>
      </c>
      <c r="O3413" t="s">
        <v>34</v>
      </c>
      <c r="P3413" t="s">
        <v>34</v>
      </c>
    </row>
    <row r="3414" spans="1:16" x14ac:dyDescent="0.3">
      <c r="A3414">
        <v>43589</v>
      </c>
      <c r="B3414">
        <v>2019</v>
      </c>
      <c r="C3414">
        <v>5</v>
      </c>
      <c r="D3414">
        <v>6</v>
      </c>
      <c r="E3414">
        <v>7.6352270000000004</v>
      </c>
      <c r="F3414">
        <v>9.141667</v>
      </c>
      <c r="G3414">
        <v>9.6020830000000004</v>
      </c>
      <c r="H3414">
        <v>6.9979170000000002</v>
      </c>
      <c r="I3414">
        <v>9.7135420000000003</v>
      </c>
      <c r="J3414">
        <v>11.871874999999999</v>
      </c>
      <c r="K3414" t="s">
        <v>34</v>
      </c>
      <c r="L3414" t="s">
        <v>34</v>
      </c>
      <c r="M3414" t="s">
        <v>34</v>
      </c>
      <c r="N3414" t="s">
        <v>34</v>
      </c>
      <c r="O3414" t="s">
        <v>34</v>
      </c>
      <c r="P3414" t="s">
        <v>34</v>
      </c>
    </row>
    <row r="3415" spans="1:16" x14ac:dyDescent="0.3">
      <c r="A3415">
        <v>43590</v>
      </c>
      <c r="B3415">
        <v>2019</v>
      </c>
      <c r="C3415">
        <v>5</v>
      </c>
      <c r="D3415">
        <v>7</v>
      </c>
      <c r="E3415">
        <v>7.8979169999999996</v>
      </c>
      <c r="F3415">
        <v>9.1447920000000007</v>
      </c>
      <c r="G3415">
        <v>10.130208</v>
      </c>
      <c r="H3415">
        <v>7</v>
      </c>
      <c r="I3415">
        <v>9.8802079999999997</v>
      </c>
      <c r="J3415">
        <v>12.013541999999999</v>
      </c>
      <c r="K3415" t="s">
        <v>34</v>
      </c>
      <c r="L3415" t="s">
        <v>34</v>
      </c>
      <c r="M3415" t="s">
        <v>34</v>
      </c>
      <c r="N3415" t="s">
        <v>34</v>
      </c>
      <c r="O3415" t="s">
        <v>34</v>
      </c>
      <c r="P3415" t="s">
        <v>34</v>
      </c>
    </row>
    <row r="3416" spans="1:16" x14ac:dyDescent="0.3">
      <c r="A3416">
        <v>43591</v>
      </c>
      <c r="B3416">
        <v>2019</v>
      </c>
      <c r="C3416">
        <v>5</v>
      </c>
      <c r="D3416">
        <v>8</v>
      </c>
      <c r="E3416">
        <v>7.889583</v>
      </c>
      <c r="F3416">
        <v>8.9656249999999993</v>
      </c>
      <c r="G3416">
        <v>10.177083</v>
      </c>
      <c r="H3416">
        <v>7.014583</v>
      </c>
      <c r="I3416">
        <v>9.78125</v>
      </c>
      <c r="J3416">
        <v>11.81875</v>
      </c>
      <c r="K3416" t="s">
        <v>34</v>
      </c>
      <c r="L3416" t="s">
        <v>34</v>
      </c>
      <c r="M3416" t="s">
        <v>34</v>
      </c>
      <c r="N3416" t="s">
        <v>34</v>
      </c>
      <c r="O3416" t="s">
        <v>34</v>
      </c>
      <c r="P3416" t="s">
        <v>34</v>
      </c>
    </row>
    <row r="3417" spans="1:16" x14ac:dyDescent="0.3">
      <c r="A3417">
        <v>43592</v>
      </c>
      <c r="B3417">
        <v>2019</v>
      </c>
      <c r="C3417">
        <v>5</v>
      </c>
      <c r="D3417">
        <v>9</v>
      </c>
      <c r="E3417">
        <v>8.1177080000000004</v>
      </c>
      <c r="F3417">
        <v>9.1145829999999997</v>
      </c>
      <c r="G3417">
        <v>10.557292</v>
      </c>
      <c r="H3417">
        <v>7.0437500000000002</v>
      </c>
      <c r="I3417">
        <v>10.033333000000001</v>
      </c>
      <c r="J3417">
        <v>11.967708</v>
      </c>
      <c r="K3417" t="s">
        <v>34</v>
      </c>
      <c r="L3417" t="s">
        <v>34</v>
      </c>
      <c r="M3417" t="s">
        <v>34</v>
      </c>
      <c r="N3417" t="s">
        <v>34</v>
      </c>
      <c r="O3417" t="s">
        <v>34</v>
      </c>
      <c r="P3417" t="s">
        <v>34</v>
      </c>
    </row>
    <row r="3418" spans="1:16" x14ac:dyDescent="0.3">
      <c r="A3418">
        <v>43593</v>
      </c>
      <c r="B3418">
        <v>2019</v>
      </c>
      <c r="C3418">
        <v>5</v>
      </c>
      <c r="D3418">
        <v>10</v>
      </c>
      <c r="E3418">
        <v>8.0187500000000007</v>
      </c>
      <c r="F3418">
        <v>9.5833329999999997</v>
      </c>
      <c r="G3418">
        <v>10.319792</v>
      </c>
      <c r="H3418">
        <v>7.03125</v>
      </c>
      <c r="I3418">
        <v>9.967708</v>
      </c>
      <c r="J3418">
        <v>11.871874999999999</v>
      </c>
      <c r="K3418" t="s">
        <v>34</v>
      </c>
      <c r="L3418" t="s">
        <v>34</v>
      </c>
      <c r="M3418" t="s">
        <v>34</v>
      </c>
      <c r="N3418" t="s">
        <v>34</v>
      </c>
      <c r="O3418" t="s">
        <v>34</v>
      </c>
      <c r="P3418" t="s">
        <v>34</v>
      </c>
    </row>
    <row r="3419" spans="1:16" x14ac:dyDescent="0.3">
      <c r="A3419">
        <v>43594</v>
      </c>
      <c r="B3419">
        <v>2019</v>
      </c>
      <c r="C3419">
        <v>5</v>
      </c>
      <c r="D3419">
        <v>11</v>
      </c>
      <c r="E3419">
        <v>8.5218749999999996</v>
      </c>
      <c r="F3419">
        <v>9.592708</v>
      </c>
      <c r="G3419">
        <v>10.893750000000001</v>
      </c>
      <c r="H3419">
        <v>7.0875000000000004</v>
      </c>
      <c r="I3419">
        <v>10.294791999999999</v>
      </c>
      <c r="J3419">
        <v>12.117708</v>
      </c>
      <c r="K3419" t="s">
        <v>34</v>
      </c>
      <c r="L3419" t="s">
        <v>34</v>
      </c>
      <c r="M3419" t="s">
        <v>34</v>
      </c>
      <c r="N3419" t="s">
        <v>34</v>
      </c>
      <c r="O3419" t="s">
        <v>34</v>
      </c>
      <c r="P3419" t="s">
        <v>34</v>
      </c>
    </row>
    <row r="3420" spans="1:16" x14ac:dyDescent="0.3">
      <c r="A3420">
        <v>43595</v>
      </c>
      <c r="B3420">
        <v>2019</v>
      </c>
      <c r="C3420">
        <v>5</v>
      </c>
      <c r="D3420">
        <v>12</v>
      </c>
      <c r="E3420">
        <v>8.717708</v>
      </c>
      <c r="F3420">
        <v>9.4604169999999996</v>
      </c>
      <c r="G3420">
        <v>11.321875</v>
      </c>
      <c r="H3420">
        <v>7.0916670000000002</v>
      </c>
      <c r="I3420">
        <v>10.316667000000001</v>
      </c>
      <c r="J3420">
        <v>12.272917</v>
      </c>
      <c r="K3420" t="s">
        <v>34</v>
      </c>
      <c r="L3420" t="s">
        <v>34</v>
      </c>
      <c r="M3420" t="s">
        <v>34</v>
      </c>
      <c r="N3420" t="s">
        <v>34</v>
      </c>
      <c r="O3420" t="s">
        <v>34</v>
      </c>
      <c r="P3420" t="s">
        <v>34</v>
      </c>
    </row>
    <row r="3421" spans="1:16" x14ac:dyDescent="0.3">
      <c r="A3421">
        <v>43596</v>
      </c>
      <c r="B3421">
        <v>2019</v>
      </c>
      <c r="C3421">
        <v>5</v>
      </c>
      <c r="D3421">
        <v>13</v>
      </c>
      <c r="E3421">
        <v>8.7062500000000007</v>
      </c>
      <c r="F3421">
        <v>9.3989580000000004</v>
      </c>
      <c r="G3421">
        <v>11.252083000000001</v>
      </c>
      <c r="H3421">
        <v>7.0437500000000002</v>
      </c>
      <c r="I3421">
        <v>10.103125</v>
      </c>
      <c r="J3421">
        <v>12.014583</v>
      </c>
      <c r="K3421" t="s">
        <v>34</v>
      </c>
      <c r="L3421" t="s">
        <v>34</v>
      </c>
      <c r="M3421" t="s">
        <v>34</v>
      </c>
      <c r="N3421" t="s">
        <v>34</v>
      </c>
      <c r="O3421" t="s">
        <v>34</v>
      </c>
      <c r="P3421" t="s">
        <v>34</v>
      </c>
    </row>
    <row r="3422" spans="1:16" x14ac:dyDescent="0.3">
      <c r="A3422">
        <v>43597</v>
      </c>
      <c r="B3422">
        <v>2019</v>
      </c>
      <c r="C3422">
        <v>5</v>
      </c>
      <c r="D3422">
        <v>14</v>
      </c>
      <c r="E3422">
        <v>8.0520829999999997</v>
      </c>
      <c r="F3422">
        <v>9.672917</v>
      </c>
      <c r="G3422">
        <v>10.440625000000001</v>
      </c>
      <c r="H3422">
        <v>6.8656249999999996</v>
      </c>
      <c r="I3422">
        <v>9.5239580000000004</v>
      </c>
      <c r="J3422">
        <v>11.217708</v>
      </c>
      <c r="K3422" t="s">
        <v>34</v>
      </c>
      <c r="L3422" t="s">
        <v>34</v>
      </c>
      <c r="M3422" t="s">
        <v>34</v>
      </c>
      <c r="N3422" t="s">
        <v>34</v>
      </c>
      <c r="O3422" t="s">
        <v>34</v>
      </c>
      <c r="P3422" t="s">
        <v>34</v>
      </c>
    </row>
    <row r="3423" spans="1:16" x14ac:dyDescent="0.3">
      <c r="A3423">
        <v>43598</v>
      </c>
      <c r="B3423">
        <v>2019</v>
      </c>
      <c r="C3423">
        <v>5</v>
      </c>
      <c r="D3423">
        <v>15</v>
      </c>
      <c r="E3423">
        <v>7.9156250000000004</v>
      </c>
      <c r="F3423">
        <v>9.610417</v>
      </c>
      <c r="G3423">
        <v>9.7614579999999993</v>
      </c>
      <c r="H3423">
        <v>6.8718750000000002</v>
      </c>
      <c r="I3423">
        <v>9.375</v>
      </c>
      <c r="J3423">
        <v>10.476042</v>
      </c>
      <c r="K3423" t="s">
        <v>34</v>
      </c>
      <c r="L3423" t="s">
        <v>34</v>
      </c>
      <c r="M3423" t="s">
        <v>34</v>
      </c>
      <c r="N3423" t="s">
        <v>34</v>
      </c>
      <c r="O3423" t="s">
        <v>34</v>
      </c>
      <c r="P3423" t="s">
        <v>34</v>
      </c>
    </row>
    <row r="3424" spans="1:16" x14ac:dyDescent="0.3">
      <c r="A3424">
        <v>43599</v>
      </c>
      <c r="B3424">
        <v>2019</v>
      </c>
      <c r="C3424">
        <v>5</v>
      </c>
      <c r="D3424">
        <v>16</v>
      </c>
      <c r="E3424">
        <v>8.1229169999999993</v>
      </c>
      <c r="F3424">
        <v>9.65625</v>
      </c>
      <c r="G3424">
        <v>10.003125000000001</v>
      </c>
      <c r="H3424">
        <v>6.907292</v>
      </c>
      <c r="I3424">
        <v>9.501042</v>
      </c>
      <c r="J3424">
        <v>10.409375000000001</v>
      </c>
      <c r="K3424" t="s">
        <v>34</v>
      </c>
      <c r="L3424" t="s">
        <v>34</v>
      </c>
      <c r="M3424" t="s">
        <v>34</v>
      </c>
      <c r="N3424" t="s">
        <v>34</v>
      </c>
      <c r="O3424" t="s">
        <v>34</v>
      </c>
      <c r="P3424" t="s">
        <v>34</v>
      </c>
    </row>
    <row r="3425" spans="1:16" x14ac:dyDescent="0.3">
      <c r="A3425">
        <v>43600</v>
      </c>
      <c r="B3425">
        <v>2019</v>
      </c>
      <c r="C3425">
        <v>5</v>
      </c>
      <c r="D3425">
        <v>17</v>
      </c>
      <c r="E3425">
        <v>7.8031249999999996</v>
      </c>
      <c r="F3425">
        <v>9.2375000000000007</v>
      </c>
      <c r="G3425">
        <v>9.78125</v>
      </c>
      <c r="H3425">
        <v>6.9135419999999996</v>
      </c>
      <c r="I3425">
        <v>9.452083</v>
      </c>
      <c r="J3425">
        <v>10.608333</v>
      </c>
      <c r="K3425" t="s">
        <v>34</v>
      </c>
      <c r="L3425" t="s">
        <v>34</v>
      </c>
      <c r="M3425" t="s">
        <v>34</v>
      </c>
      <c r="N3425" t="s">
        <v>34</v>
      </c>
      <c r="O3425" t="s">
        <v>34</v>
      </c>
      <c r="P3425" t="s">
        <v>34</v>
      </c>
    </row>
    <row r="3426" spans="1:16" x14ac:dyDescent="0.3">
      <c r="A3426">
        <v>43601</v>
      </c>
      <c r="B3426">
        <v>2019</v>
      </c>
      <c r="C3426">
        <v>5</v>
      </c>
      <c r="D3426">
        <v>18</v>
      </c>
      <c r="E3426">
        <v>7.8343749999999996</v>
      </c>
      <c r="F3426">
        <v>9.3041669999999996</v>
      </c>
      <c r="G3426">
        <v>9.6822920000000003</v>
      </c>
      <c r="H3426">
        <v>6.9593749999999996</v>
      </c>
      <c r="I3426">
        <v>9.4906249999999996</v>
      </c>
      <c r="J3426">
        <v>10.730207999999999</v>
      </c>
      <c r="K3426" t="s">
        <v>34</v>
      </c>
      <c r="L3426" t="s">
        <v>34</v>
      </c>
      <c r="M3426" t="s">
        <v>34</v>
      </c>
      <c r="N3426" t="s">
        <v>34</v>
      </c>
      <c r="O3426" t="s">
        <v>34</v>
      </c>
      <c r="P3426" t="s">
        <v>34</v>
      </c>
    </row>
    <row r="3427" spans="1:16" x14ac:dyDescent="0.3">
      <c r="A3427">
        <v>43602</v>
      </c>
      <c r="B3427">
        <v>2019</v>
      </c>
      <c r="C3427">
        <v>5</v>
      </c>
      <c r="D3427">
        <v>19</v>
      </c>
      <c r="E3427">
        <v>7.6968750000000004</v>
      </c>
      <c r="F3427">
        <v>8.4947920000000003</v>
      </c>
      <c r="G3427">
        <v>9.5989579999999997</v>
      </c>
      <c r="H3427">
        <v>6.85</v>
      </c>
      <c r="I3427">
        <v>9.2281250000000004</v>
      </c>
      <c r="J3427">
        <v>10.9125</v>
      </c>
      <c r="K3427" t="s">
        <v>34</v>
      </c>
      <c r="L3427" t="s">
        <v>34</v>
      </c>
      <c r="M3427" t="s">
        <v>34</v>
      </c>
      <c r="N3427" t="s">
        <v>34</v>
      </c>
      <c r="O3427" t="s">
        <v>34</v>
      </c>
      <c r="P3427" t="s">
        <v>34</v>
      </c>
    </row>
    <row r="3428" spans="1:16" x14ac:dyDescent="0.3">
      <c r="A3428">
        <v>43603</v>
      </c>
      <c r="B3428">
        <v>2019</v>
      </c>
      <c r="C3428">
        <v>5</v>
      </c>
      <c r="D3428">
        <v>20</v>
      </c>
      <c r="E3428">
        <v>7.5447920000000002</v>
      </c>
      <c r="F3428">
        <v>6.9812500000000002</v>
      </c>
      <c r="G3428">
        <v>9.5239580000000004</v>
      </c>
      <c r="H3428">
        <v>6.8083330000000002</v>
      </c>
      <c r="I3428">
        <v>8.5572920000000003</v>
      </c>
      <c r="J3428">
        <v>10.525</v>
      </c>
      <c r="K3428" t="s">
        <v>34</v>
      </c>
      <c r="L3428" t="s">
        <v>34</v>
      </c>
      <c r="M3428" t="s">
        <v>34</v>
      </c>
      <c r="N3428" t="s">
        <v>34</v>
      </c>
      <c r="O3428" t="s">
        <v>34</v>
      </c>
      <c r="P3428" t="s">
        <v>34</v>
      </c>
    </row>
    <row r="3429" spans="1:16" x14ac:dyDescent="0.3">
      <c r="A3429">
        <v>43604</v>
      </c>
      <c r="B3429">
        <v>2019</v>
      </c>
      <c r="C3429">
        <v>5</v>
      </c>
      <c r="D3429">
        <v>21</v>
      </c>
      <c r="E3429">
        <v>7.4572919999999998</v>
      </c>
      <c r="F3429">
        <v>7.1291669999999998</v>
      </c>
      <c r="G3429">
        <v>9.4864580000000007</v>
      </c>
      <c r="H3429">
        <v>6.75</v>
      </c>
      <c r="I3429">
        <v>8.2437500000000004</v>
      </c>
      <c r="J3429">
        <v>9.7833330000000007</v>
      </c>
      <c r="K3429" t="s">
        <v>34</v>
      </c>
      <c r="L3429" t="s">
        <v>34</v>
      </c>
      <c r="M3429" t="s">
        <v>34</v>
      </c>
      <c r="N3429" t="s">
        <v>34</v>
      </c>
      <c r="O3429" t="s">
        <v>34</v>
      </c>
      <c r="P3429" t="s">
        <v>34</v>
      </c>
    </row>
    <row r="3430" spans="1:16" x14ac:dyDescent="0.3">
      <c r="A3430">
        <v>43605</v>
      </c>
      <c r="B3430">
        <v>2019</v>
      </c>
      <c r="C3430">
        <v>5</v>
      </c>
      <c r="D3430">
        <v>22</v>
      </c>
      <c r="E3430">
        <v>7.890625</v>
      </c>
      <c r="F3430">
        <v>7.1593749999999998</v>
      </c>
      <c r="G3430">
        <v>10.073957999999999</v>
      </c>
      <c r="H3430">
        <v>6.7947920000000002</v>
      </c>
      <c r="I3430">
        <v>8.579167</v>
      </c>
      <c r="J3430">
        <v>9.7854170000000007</v>
      </c>
      <c r="K3430" t="s">
        <v>34</v>
      </c>
      <c r="L3430" t="s">
        <v>34</v>
      </c>
      <c r="M3430" t="s">
        <v>34</v>
      </c>
      <c r="N3430" t="s">
        <v>34</v>
      </c>
      <c r="O3430" t="s">
        <v>34</v>
      </c>
      <c r="P3430" t="s">
        <v>34</v>
      </c>
    </row>
    <row r="3431" spans="1:16" x14ac:dyDescent="0.3">
      <c r="A3431">
        <v>43606</v>
      </c>
      <c r="B3431">
        <v>2019</v>
      </c>
      <c r="C3431">
        <v>5</v>
      </c>
      <c r="D3431">
        <v>23</v>
      </c>
      <c r="E3431">
        <v>8.6614579999999997</v>
      </c>
      <c r="F3431">
        <v>7.0906250000000002</v>
      </c>
      <c r="G3431">
        <v>10.969792</v>
      </c>
      <c r="H3431">
        <v>6.827083</v>
      </c>
      <c r="I3431">
        <v>9.0833329999999997</v>
      </c>
      <c r="J3431">
        <v>10.782292</v>
      </c>
      <c r="K3431" t="s">
        <v>34</v>
      </c>
      <c r="L3431" t="s">
        <v>34</v>
      </c>
      <c r="M3431" t="s">
        <v>34</v>
      </c>
      <c r="N3431" t="s">
        <v>34</v>
      </c>
      <c r="O3431" t="s">
        <v>34</v>
      </c>
      <c r="P3431" t="s">
        <v>34</v>
      </c>
    </row>
    <row r="3432" spans="1:16" x14ac:dyDescent="0.3">
      <c r="A3432">
        <v>43607</v>
      </c>
      <c r="B3432">
        <v>2019</v>
      </c>
      <c r="C3432">
        <v>5</v>
      </c>
      <c r="D3432">
        <v>24</v>
      </c>
      <c r="E3432">
        <v>8.5625</v>
      </c>
      <c r="F3432">
        <v>6.8989580000000004</v>
      </c>
      <c r="G3432">
        <v>10.829167</v>
      </c>
      <c r="H3432">
        <v>6.801031</v>
      </c>
      <c r="I3432">
        <v>8.5531249999999996</v>
      </c>
      <c r="J3432">
        <v>10.711458</v>
      </c>
      <c r="K3432" t="s">
        <v>34</v>
      </c>
      <c r="L3432" t="s">
        <v>34</v>
      </c>
      <c r="M3432" t="s">
        <v>34</v>
      </c>
      <c r="N3432" t="s">
        <v>34</v>
      </c>
      <c r="O3432" t="s">
        <v>34</v>
      </c>
      <c r="P3432" t="s">
        <v>34</v>
      </c>
    </row>
    <row r="3433" spans="1:16" x14ac:dyDescent="0.3">
      <c r="A3433">
        <v>43608</v>
      </c>
      <c r="B3433">
        <v>2019</v>
      </c>
      <c r="C3433">
        <v>5</v>
      </c>
      <c r="D3433">
        <v>25</v>
      </c>
      <c r="E3433">
        <v>7.5802079999999998</v>
      </c>
      <c r="F3433">
        <v>6.7989579999999998</v>
      </c>
      <c r="G3433">
        <v>9.514583</v>
      </c>
      <c r="H3433">
        <v>6.8010419999999998</v>
      </c>
      <c r="I3433">
        <v>7.8677080000000004</v>
      </c>
      <c r="J3433">
        <v>9.3072920000000003</v>
      </c>
      <c r="K3433" t="s">
        <v>34</v>
      </c>
      <c r="L3433" t="s">
        <v>34</v>
      </c>
      <c r="M3433" t="s">
        <v>34</v>
      </c>
      <c r="N3433" t="s">
        <v>34</v>
      </c>
      <c r="O3433" t="s">
        <v>34</v>
      </c>
      <c r="P3433" t="s">
        <v>34</v>
      </c>
    </row>
    <row r="3434" spans="1:16" x14ac:dyDescent="0.3">
      <c r="A3434">
        <v>43609</v>
      </c>
      <c r="B3434">
        <v>2019</v>
      </c>
      <c r="C3434">
        <v>5</v>
      </c>
      <c r="D3434">
        <v>26</v>
      </c>
      <c r="E3434">
        <v>7.9510420000000002</v>
      </c>
      <c r="F3434">
        <v>6.6822920000000003</v>
      </c>
      <c r="G3434">
        <v>9.4479170000000003</v>
      </c>
      <c r="H3434">
        <v>6.8479169999999998</v>
      </c>
      <c r="I3434">
        <v>8.219792</v>
      </c>
      <c r="J3434">
        <v>9.0885420000000003</v>
      </c>
      <c r="K3434" t="s">
        <v>34</v>
      </c>
      <c r="L3434" t="s">
        <v>34</v>
      </c>
      <c r="M3434" t="s">
        <v>34</v>
      </c>
      <c r="N3434" t="s">
        <v>34</v>
      </c>
      <c r="O3434" t="s">
        <v>34</v>
      </c>
      <c r="P3434" t="s">
        <v>34</v>
      </c>
    </row>
    <row r="3435" spans="1:16" x14ac:dyDescent="0.3">
      <c r="A3435">
        <v>43610</v>
      </c>
      <c r="B3435">
        <v>2019</v>
      </c>
      <c r="C3435">
        <v>5</v>
      </c>
      <c r="D3435">
        <v>27</v>
      </c>
      <c r="E3435">
        <v>8.7864579999999997</v>
      </c>
      <c r="F3435">
        <v>6.4406249999999998</v>
      </c>
      <c r="G3435">
        <v>10.40625</v>
      </c>
      <c r="H3435">
        <v>6.8677080000000004</v>
      </c>
      <c r="I3435">
        <v>8.4177079999999993</v>
      </c>
      <c r="J3435">
        <v>9.8854170000000003</v>
      </c>
      <c r="K3435" t="s">
        <v>34</v>
      </c>
      <c r="L3435" t="s">
        <v>34</v>
      </c>
      <c r="M3435" t="s">
        <v>34</v>
      </c>
      <c r="N3435" t="s">
        <v>34</v>
      </c>
      <c r="O3435" t="s">
        <v>34</v>
      </c>
      <c r="P3435" t="s">
        <v>34</v>
      </c>
    </row>
    <row r="3436" spans="1:16" x14ac:dyDescent="0.3">
      <c r="A3436">
        <v>43611</v>
      </c>
      <c r="B3436">
        <v>2019</v>
      </c>
      <c r="C3436">
        <v>5</v>
      </c>
      <c r="D3436">
        <v>28</v>
      </c>
      <c r="E3436">
        <v>9.3812499999999996</v>
      </c>
      <c r="F3436">
        <v>7.8364580000000004</v>
      </c>
      <c r="G3436">
        <v>11.019792000000001</v>
      </c>
      <c r="H3436">
        <v>6.8843750000000004</v>
      </c>
      <c r="I3436">
        <v>9.0718750000000004</v>
      </c>
      <c r="J3436">
        <v>9.920833</v>
      </c>
      <c r="K3436" t="s">
        <v>34</v>
      </c>
      <c r="L3436" t="s">
        <v>34</v>
      </c>
      <c r="M3436" t="s">
        <v>34</v>
      </c>
      <c r="N3436" t="s">
        <v>34</v>
      </c>
      <c r="O3436" t="s">
        <v>34</v>
      </c>
      <c r="P3436" t="s">
        <v>34</v>
      </c>
    </row>
    <row r="3437" spans="1:16" x14ac:dyDescent="0.3">
      <c r="A3437">
        <v>43612</v>
      </c>
      <c r="B3437">
        <v>2019</v>
      </c>
      <c r="C3437">
        <v>5</v>
      </c>
      <c r="D3437">
        <v>29</v>
      </c>
      <c r="E3437">
        <v>9.8656249999999996</v>
      </c>
      <c r="F3437">
        <v>9.7864579999999997</v>
      </c>
      <c r="G3437">
        <v>11.603125</v>
      </c>
      <c r="H3437">
        <v>6.9309279999999998</v>
      </c>
      <c r="I3437">
        <v>10.518750000000001</v>
      </c>
      <c r="J3437">
        <v>11.629167000000001</v>
      </c>
      <c r="K3437" t="s">
        <v>34</v>
      </c>
      <c r="L3437" t="s">
        <v>34</v>
      </c>
      <c r="M3437" t="s">
        <v>34</v>
      </c>
      <c r="N3437" t="s">
        <v>34</v>
      </c>
      <c r="O3437" t="s">
        <v>34</v>
      </c>
      <c r="P3437" t="s">
        <v>34</v>
      </c>
    </row>
    <row r="3438" spans="1:16" x14ac:dyDescent="0.3">
      <c r="A3438">
        <v>43613</v>
      </c>
      <c r="B3438">
        <v>2019</v>
      </c>
      <c r="C3438">
        <v>5</v>
      </c>
      <c r="D3438">
        <v>30</v>
      </c>
      <c r="E3438">
        <v>9.7468749999999993</v>
      </c>
      <c r="F3438">
        <v>10.152082999999999</v>
      </c>
      <c r="G3438">
        <v>11.925000000000001</v>
      </c>
      <c r="H3438">
        <v>6.9333330000000002</v>
      </c>
      <c r="I3438">
        <v>10.508333</v>
      </c>
      <c r="J3438">
        <v>12.6625</v>
      </c>
      <c r="K3438" t="s">
        <v>34</v>
      </c>
      <c r="L3438" t="s">
        <v>34</v>
      </c>
      <c r="M3438" t="s">
        <v>34</v>
      </c>
      <c r="N3438" t="s">
        <v>34</v>
      </c>
      <c r="O3438" t="s">
        <v>34</v>
      </c>
      <c r="P3438" t="s">
        <v>34</v>
      </c>
    </row>
    <row r="3439" spans="1:16" x14ac:dyDescent="0.3">
      <c r="A3439">
        <v>43614</v>
      </c>
      <c r="B3439">
        <v>2019</v>
      </c>
      <c r="C3439">
        <v>5</v>
      </c>
      <c r="D3439">
        <v>31</v>
      </c>
      <c r="E3439">
        <v>10.410417000000001</v>
      </c>
      <c r="F3439">
        <v>10.24375</v>
      </c>
      <c r="G3439">
        <v>12.570833</v>
      </c>
      <c r="H3439">
        <v>6.9583329999999997</v>
      </c>
      <c r="I3439">
        <v>11.019792000000001</v>
      </c>
      <c r="J3439">
        <v>12.997916999999999</v>
      </c>
      <c r="K3439" t="s">
        <v>34</v>
      </c>
      <c r="L3439" t="s">
        <v>34</v>
      </c>
      <c r="M3439" t="s">
        <v>34</v>
      </c>
      <c r="N3439" t="s">
        <v>34</v>
      </c>
      <c r="O3439" t="s">
        <v>34</v>
      </c>
      <c r="P3439" t="s">
        <v>34</v>
      </c>
    </row>
    <row r="3440" spans="1:16" x14ac:dyDescent="0.3">
      <c r="A3440">
        <v>43615</v>
      </c>
      <c r="B3440">
        <v>2019</v>
      </c>
      <c r="C3440">
        <v>6</v>
      </c>
      <c r="D3440">
        <v>1</v>
      </c>
      <c r="E3440">
        <v>10.920833</v>
      </c>
      <c r="F3440">
        <v>10.611458000000001</v>
      </c>
      <c r="G3440">
        <v>13.796875</v>
      </c>
      <c r="H3440">
        <v>6.985417</v>
      </c>
      <c r="I3440">
        <v>11.427083</v>
      </c>
      <c r="J3440">
        <v>13.801042000000001</v>
      </c>
      <c r="K3440" t="s">
        <v>34</v>
      </c>
      <c r="L3440" t="s">
        <v>34</v>
      </c>
      <c r="M3440" t="s">
        <v>34</v>
      </c>
      <c r="N3440" t="s">
        <v>34</v>
      </c>
      <c r="O3440" t="s">
        <v>34</v>
      </c>
      <c r="P3440" t="s">
        <v>34</v>
      </c>
    </row>
    <row r="3441" spans="1:16" x14ac:dyDescent="0.3">
      <c r="A3441">
        <v>43616</v>
      </c>
      <c r="B3441">
        <v>2019</v>
      </c>
      <c r="C3441">
        <v>6</v>
      </c>
      <c r="D3441">
        <v>2</v>
      </c>
      <c r="E3441">
        <v>11.032292</v>
      </c>
      <c r="F3441">
        <v>10.826041999999999</v>
      </c>
      <c r="G3441">
        <v>14.132292</v>
      </c>
      <c r="H3441">
        <v>7.0177079999999998</v>
      </c>
      <c r="I3441">
        <v>11.523958</v>
      </c>
      <c r="J3441">
        <v>13.969792</v>
      </c>
      <c r="K3441" t="s">
        <v>34</v>
      </c>
      <c r="L3441" t="s">
        <v>34</v>
      </c>
      <c r="M3441" t="s">
        <v>34</v>
      </c>
      <c r="N3441" t="s">
        <v>34</v>
      </c>
      <c r="O3441" t="s">
        <v>34</v>
      </c>
      <c r="P3441" t="s">
        <v>34</v>
      </c>
    </row>
    <row r="3442" spans="1:16" x14ac:dyDescent="0.3">
      <c r="A3442">
        <v>43617</v>
      </c>
      <c r="B3442">
        <v>2019</v>
      </c>
      <c r="C3442">
        <v>6</v>
      </c>
      <c r="D3442">
        <v>3</v>
      </c>
      <c r="E3442">
        <v>10.99375</v>
      </c>
      <c r="F3442">
        <v>10.557292</v>
      </c>
      <c r="G3442">
        <v>14.145833</v>
      </c>
      <c r="H3442">
        <v>7.0329899999999999</v>
      </c>
      <c r="I3442">
        <v>11.219792</v>
      </c>
      <c r="J3442">
        <v>13.819792</v>
      </c>
      <c r="K3442" t="s">
        <v>34</v>
      </c>
      <c r="L3442" t="s">
        <v>34</v>
      </c>
      <c r="M3442" t="s">
        <v>34</v>
      </c>
      <c r="N3442" t="s">
        <v>34</v>
      </c>
      <c r="O3442" t="s">
        <v>34</v>
      </c>
      <c r="P3442" t="s">
        <v>34</v>
      </c>
    </row>
    <row r="3443" spans="1:16" x14ac:dyDescent="0.3">
      <c r="A3443">
        <v>43618</v>
      </c>
      <c r="B3443">
        <v>2019</v>
      </c>
      <c r="C3443">
        <v>6</v>
      </c>
      <c r="D3443">
        <v>4</v>
      </c>
      <c r="E3443">
        <v>10.59375</v>
      </c>
      <c r="F3443">
        <v>10.854167</v>
      </c>
      <c r="G3443">
        <v>13.520833</v>
      </c>
      <c r="H3443">
        <v>7.0281250000000002</v>
      </c>
      <c r="I3443">
        <v>10.782292</v>
      </c>
      <c r="J3443">
        <v>13.157292</v>
      </c>
      <c r="K3443" t="s">
        <v>34</v>
      </c>
      <c r="L3443" t="s">
        <v>34</v>
      </c>
      <c r="M3443" t="s">
        <v>34</v>
      </c>
      <c r="N3443" t="s">
        <v>34</v>
      </c>
      <c r="O3443" t="s">
        <v>34</v>
      </c>
      <c r="P3443" t="s">
        <v>34</v>
      </c>
    </row>
    <row r="3444" spans="1:16" x14ac:dyDescent="0.3">
      <c r="A3444">
        <v>43619</v>
      </c>
      <c r="B3444">
        <v>2019</v>
      </c>
      <c r="C3444">
        <v>6</v>
      </c>
      <c r="D3444">
        <v>5</v>
      </c>
      <c r="E3444">
        <v>10.714582999999999</v>
      </c>
      <c r="F3444">
        <v>10.697917</v>
      </c>
      <c r="G3444">
        <v>13.303125</v>
      </c>
      <c r="H3444">
        <v>7.0782610000000004</v>
      </c>
      <c r="I3444">
        <v>10.677083</v>
      </c>
      <c r="J3444">
        <v>12.872916999999999</v>
      </c>
      <c r="K3444" t="s">
        <v>34</v>
      </c>
      <c r="L3444" t="s">
        <v>34</v>
      </c>
      <c r="M3444" t="s">
        <v>34</v>
      </c>
      <c r="N3444" t="s">
        <v>34</v>
      </c>
      <c r="O3444" t="s">
        <v>34</v>
      </c>
      <c r="P3444" t="s">
        <v>34</v>
      </c>
    </row>
    <row r="3445" spans="1:16" x14ac:dyDescent="0.3">
      <c r="A3445">
        <v>43620</v>
      </c>
      <c r="B3445">
        <v>2019</v>
      </c>
      <c r="C3445">
        <v>6</v>
      </c>
      <c r="D3445">
        <v>6</v>
      </c>
      <c r="E3445">
        <v>9.8312500000000007</v>
      </c>
      <c r="F3445">
        <v>11.041667</v>
      </c>
      <c r="G3445">
        <v>12.564583000000001</v>
      </c>
      <c r="H3445">
        <v>7.0895830000000002</v>
      </c>
      <c r="I3445">
        <v>10.284375000000001</v>
      </c>
      <c r="J3445">
        <v>12.369792</v>
      </c>
      <c r="K3445" t="s">
        <v>34</v>
      </c>
      <c r="L3445" t="s">
        <v>34</v>
      </c>
      <c r="M3445" t="s">
        <v>34</v>
      </c>
      <c r="N3445" t="s">
        <v>34</v>
      </c>
      <c r="O3445" t="s">
        <v>34</v>
      </c>
      <c r="P3445" t="s">
        <v>34</v>
      </c>
    </row>
    <row r="3446" spans="1:16" x14ac:dyDescent="0.3">
      <c r="A3446">
        <v>43621</v>
      </c>
      <c r="B3446">
        <v>2019</v>
      </c>
      <c r="C3446">
        <v>6</v>
      </c>
      <c r="D3446">
        <v>7</v>
      </c>
      <c r="E3446">
        <v>8.5608699999999995</v>
      </c>
      <c r="F3446">
        <v>10.603125</v>
      </c>
      <c r="G3446">
        <v>10.75625</v>
      </c>
      <c r="H3446">
        <v>7.1114579999999998</v>
      </c>
      <c r="I3446">
        <v>9.6927079999999997</v>
      </c>
      <c r="J3446">
        <v>11.340624999999999</v>
      </c>
      <c r="K3446" t="s">
        <v>34</v>
      </c>
      <c r="L3446" t="s">
        <v>34</v>
      </c>
      <c r="M3446" t="s">
        <v>34</v>
      </c>
      <c r="N3446" t="s">
        <v>34</v>
      </c>
      <c r="O3446" t="s">
        <v>34</v>
      </c>
      <c r="P3446" t="s">
        <v>34</v>
      </c>
    </row>
    <row r="3447" spans="1:16" x14ac:dyDescent="0.3">
      <c r="A3447">
        <v>43622</v>
      </c>
      <c r="B3447">
        <v>2019</v>
      </c>
      <c r="C3447">
        <v>6</v>
      </c>
      <c r="D3447">
        <v>8</v>
      </c>
      <c r="E3447">
        <v>9.0826089999999997</v>
      </c>
      <c r="F3447">
        <v>9.8322920000000007</v>
      </c>
      <c r="G3447">
        <v>10.901042</v>
      </c>
      <c r="H3447">
        <v>7.1593749999999998</v>
      </c>
      <c r="I3447">
        <v>10.107291999999999</v>
      </c>
      <c r="J3447">
        <v>11.547917</v>
      </c>
      <c r="K3447" t="s">
        <v>34</v>
      </c>
      <c r="L3447" t="s">
        <v>34</v>
      </c>
      <c r="M3447" t="s">
        <v>34</v>
      </c>
      <c r="N3447" t="s">
        <v>34</v>
      </c>
      <c r="O3447" t="s">
        <v>34</v>
      </c>
      <c r="P3447" t="s">
        <v>34</v>
      </c>
    </row>
    <row r="3448" spans="1:16" x14ac:dyDescent="0.3">
      <c r="A3448">
        <v>43623</v>
      </c>
      <c r="B3448">
        <v>2019</v>
      </c>
      <c r="C3448">
        <v>6</v>
      </c>
      <c r="D3448">
        <v>9</v>
      </c>
      <c r="E3448">
        <v>9.7791669999999993</v>
      </c>
      <c r="F3448">
        <v>10.502083000000001</v>
      </c>
      <c r="G3448">
        <v>11.851042</v>
      </c>
      <c r="H3448">
        <v>7.2218749999999998</v>
      </c>
      <c r="I3448">
        <v>10.379167000000001</v>
      </c>
      <c r="J3448">
        <v>12.452083</v>
      </c>
      <c r="K3448" t="s">
        <v>34</v>
      </c>
      <c r="L3448" t="s">
        <v>34</v>
      </c>
      <c r="M3448" t="s">
        <v>34</v>
      </c>
      <c r="N3448" t="s">
        <v>34</v>
      </c>
      <c r="O3448" t="s">
        <v>34</v>
      </c>
      <c r="P3448" t="s">
        <v>34</v>
      </c>
    </row>
    <row r="3449" spans="1:16" x14ac:dyDescent="0.3">
      <c r="A3449">
        <v>43624</v>
      </c>
      <c r="B3449">
        <v>2019</v>
      </c>
      <c r="C3449">
        <v>6</v>
      </c>
      <c r="D3449">
        <v>10</v>
      </c>
      <c r="E3449">
        <v>10.570833</v>
      </c>
      <c r="F3449">
        <v>10.767708000000001</v>
      </c>
      <c r="G3449">
        <v>13.161458</v>
      </c>
      <c r="H3449">
        <v>7.2874999999999996</v>
      </c>
      <c r="I3449">
        <v>10.917707999999999</v>
      </c>
      <c r="J3449">
        <v>13.0625</v>
      </c>
      <c r="K3449" t="s">
        <v>34</v>
      </c>
      <c r="L3449" t="s">
        <v>34</v>
      </c>
      <c r="M3449" t="s">
        <v>34</v>
      </c>
      <c r="N3449" t="s">
        <v>34</v>
      </c>
      <c r="O3449" t="s">
        <v>34</v>
      </c>
      <c r="P3449" t="s">
        <v>34</v>
      </c>
    </row>
    <row r="3450" spans="1:16" x14ac:dyDescent="0.3">
      <c r="A3450">
        <v>43625</v>
      </c>
      <c r="B3450">
        <v>2019</v>
      </c>
      <c r="C3450">
        <v>6</v>
      </c>
      <c r="D3450">
        <v>11</v>
      </c>
      <c r="E3450">
        <v>11.301042000000001</v>
      </c>
      <c r="F3450">
        <v>11.660417000000001</v>
      </c>
      <c r="G3450">
        <v>14.444792</v>
      </c>
      <c r="H3450">
        <v>7.3416670000000002</v>
      </c>
      <c r="I3450">
        <v>11.397917</v>
      </c>
      <c r="J3450">
        <v>13.94375</v>
      </c>
      <c r="K3450" t="s">
        <v>34</v>
      </c>
      <c r="L3450" t="s">
        <v>34</v>
      </c>
      <c r="M3450" t="s">
        <v>34</v>
      </c>
      <c r="N3450" t="s">
        <v>34</v>
      </c>
      <c r="O3450" t="s">
        <v>34</v>
      </c>
      <c r="P3450" t="s">
        <v>34</v>
      </c>
    </row>
    <row r="3451" spans="1:16" x14ac:dyDescent="0.3">
      <c r="A3451">
        <v>43626</v>
      </c>
      <c r="B3451">
        <v>2019</v>
      </c>
      <c r="C3451">
        <v>6</v>
      </c>
      <c r="D3451">
        <v>12</v>
      </c>
      <c r="E3451">
        <v>11.921875</v>
      </c>
      <c r="F3451">
        <v>12.293749999999999</v>
      </c>
      <c r="G3451">
        <v>15.705208000000001</v>
      </c>
      <c r="H3451">
        <v>7.4281249999999996</v>
      </c>
      <c r="I3451">
        <v>11.935416999999999</v>
      </c>
      <c r="J3451">
        <v>14.952083</v>
      </c>
      <c r="K3451" t="s">
        <v>34</v>
      </c>
      <c r="L3451" t="s">
        <v>34</v>
      </c>
      <c r="M3451" t="s">
        <v>34</v>
      </c>
      <c r="N3451" t="s">
        <v>34</v>
      </c>
      <c r="O3451" t="s">
        <v>34</v>
      </c>
      <c r="P3451" t="s">
        <v>34</v>
      </c>
    </row>
    <row r="3452" spans="1:16" x14ac:dyDescent="0.3">
      <c r="A3452">
        <v>43627</v>
      </c>
      <c r="B3452">
        <v>2019</v>
      </c>
      <c r="C3452">
        <v>6</v>
      </c>
      <c r="D3452">
        <v>13</v>
      </c>
      <c r="E3452">
        <v>12.09375</v>
      </c>
      <c r="F3452">
        <v>12.574999999999999</v>
      </c>
      <c r="G3452">
        <v>16.384374999999999</v>
      </c>
      <c r="H3452">
        <v>7.4916669999999996</v>
      </c>
      <c r="I3452">
        <v>12.073957999999999</v>
      </c>
      <c r="J3452">
        <v>15.3</v>
      </c>
      <c r="K3452" t="s">
        <v>34</v>
      </c>
      <c r="L3452" t="s">
        <v>34</v>
      </c>
      <c r="M3452" t="s">
        <v>34</v>
      </c>
      <c r="N3452" t="s">
        <v>34</v>
      </c>
      <c r="O3452" t="s">
        <v>34</v>
      </c>
      <c r="P3452" t="s">
        <v>34</v>
      </c>
    </row>
    <row r="3453" spans="1:16" x14ac:dyDescent="0.3">
      <c r="A3453">
        <v>43628</v>
      </c>
      <c r="B3453">
        <v>2019</v>
      </c>
      <c r="C3453">
        <v>6</v>
      </c>
      <c r="D3453">
        <v>14</v>
      </c>
      <c r="E3453">
        <v>11.752083000000001</v>
      </c>
      <c r="F3453">
        <v>12.8125</v>
      </c>
      <c r="G3453">
        <v>16.026042</v>
      </c>
      <c r="H3453">
        <v>7.53125</v>
      </c>
      <c r="I3453">
        <v>12.055208</v>
      </c>
      <c r="J3453">
        <v>15.458333</v>
      </c>
      <c r="K3453" t="s">
        <v>34</v>
      </c>
      <c r="L3453" t="s">
        <v>34</v>
      </c>
      <c r="M3453" t="s">
        <v>34</v>
      </c>
      <c r="N3453" t="s">
        <v>34</v>
      </c>
      <c r="O3453" t="s">
        <v>34</v>
      </c>
      <c r="P3453" t="s">
        <v>34</v>
      </c>
    </row>
    <row r="3454" spans="1:16" x14ac:dyDescent="0.3">
      <c r="A3454">
        <v>43629</v>
      </c>
      <c r="B3454">
        <v>2019</v>
      </c>
      <c r="C3454">
        <v>6</v>
      </c>
      <c r="D3454">
        <v>15</v>
      </c>
      <c r="E3454">
        <v>11.404166999999999</v>
      </c>
      <c r="F3454">
        <v>12.278124999999999</v>
      </c>
      <c r="G3454">
        <v>15.387499999999999</v>
      </c>
      <c r="H3454">
        <v>7.6030610000000003</v>
      </c>
      <c r="I3454">
        <v>12.042707999999999</v>
      </c>
      <c r="J3454">
        <v>15.278124999999999</v>
      </c>
      <c r="K3454" t="s">
        <v>34</v>
      </c>
      <c r="L3454" t="s">
        <v>34</v>
      </c>
      <c r="M3454" t="s">
        <v>34</v>
      </c>
      <c r="N3454" t="s">
        <v>34</v>
      </c>
      <c r="O3454" t="s">
        <v>34</v>
      </c>
      <c r="P3454" t="s">
        <v>34</v>
      </c>
    </row>
    <row r="3455" spans="1:16" x14ac:dyDescent="0.3">
      <c r="A3455">
        <v>43630</v>
      </c>
      <c r="B3455">
        <v>2019</v>
      </c>
      <c r="C3455">
        <v>6</v>
      </c>
      <c r="D3455">
        <v>16</v>
      </c>
      <c r="E3455">
        <v>11.620832999999999</v>
      </c>
      <c r="F3455">
        <v>13.345833000000001</v>
      </c>
      <c r="G3455">
        <v>15.61875</v>
      </c>
      <c r="H3455">
        <v>7.655208</v>
      </c>
      <c r="I3455">
        <v>12.393750000000001</v>
      </c>
      <c r="J3455">
        <v>15.625</v>
      </c>
      <c r="K3455" t="s">
        <v>34</v>
      </c>
      <c r="L3455" t="s">
        <v>34</v>
      </c>
      <c r="M3455" t="s">
        <v>34</v>
      </c>
      <c r="N3455" t="s">
        <v>34</v>
      </c>
      <c r="O3455" t="s">
        <v>34</v>
      </c>
      <c r="P3455" t="s">
        <v>34</v>
      </c>
    </row>
    <row r="3456" spans="1:16" x14ac:dyDescent="0.3">
      <c r="A3456">
        <v>43631</v>
      </c>
      <c r="B3456">
        <v>2019</v>
      </c>
      <c r="C3456">
        <v>6</v>
      </c>
      <c r="D3456">
        <v>17</v>
      </c>
      <c r="E3456">
        <v>11.651042</v>
      </c>
      <c r="F3456">
        <v>13.144792000000001</v>
      </c>
      <c r="G3456">
        <v>15.778124999999999</v>
      </c>
      <c r="H3456">
        <v>7.8414140000000003</v>
      </c>
      <c r="I3456">
        <v>12.630208</v>
      </c>
      <c r="J3456">
        <v>16.038542</v>
      </c>
      <c r="K3456" t="s">
        <v>34</v>
      </c>
      <c r="L3456" t="s">
        <v>34</v>
      </c>
      <c r="M3456" t="s">
        <v>34</v>
      </c>
      <c r="N3456" t="s">
        <v>34</v>
      </c>
      <c r="O3456" t="s">
        <v>34</v>
      </c>
      <c r="P3456" t="s">
        <v>34</v>
      </c>
    </row>
    <row r="3457" spans="1:16" x14ac:dyDescent="0.3">
      <c r="A3457">
        <v>43632</v>
      </c>
      <c r="B3457">
        <v>2019</v>
      </c>
      <c r="C3457">
        <v>6</v>
      </c>
      <c r="D3457">
        <v>18</v>
      </c>
      <c r="E3457">
        <v>11.786667</v>
      </c>
      <c r="F3457">
        <v>13.044791999999999</v>
      </c>
      <c r="G3457">
        <v>15.886457999999999</v>
      </c>
      <c r="H3457">
        <v>7.8687500000000004</v>
      </c>
      <c r="I3457">
        <v>12.746874999999999</v>
      </c>
      <c r="J3457">
        <v>16.237500000000001</v>
      </c>
      <c r="K3457" t="s">
        <v>34</v>
      </c>
      <c r="L3457" t="s">
        <v>34</v>
      </c>
      <c r="M3457" t="s">
        <v>34</v>
      </c>
      <c r="N3457" t="s">
        <v>34</v>
      </c>
      <c r="O3457" t="s">
        <v>34</v>
      </c>
      <c r="P3457" t="s">
        <v>34</v>
      </c>
    </row>
    <row r="3458" spans="1:16" x14ac:dyDescent="0.3">
      <c r="A3458">
        <v>43633</v>
      </c>
      <c r="B3458">
        <v>2019</v>
      </c>
      <c r="C3458">
        <v>6</v>
      </c>
      <c r="D3458">
        <v>19</v>
      </c>
      <c r="E3458">
        <v>11.127083000000001</v>
      </c>
      <c r="F3458">
        <v>12.740625</v>
      </c>
      <c r="G3458">
        <v>15.145833</v>
      </c>
      <c r="H3458">
        <v>8.001042</v>
      </c>
      <c r="I3458">
        <v>12.347917000000001</v>
      </c>
      <c r="J3458">
        <v>15.930208</v>
      </c>
      <c r="K3458" t="s">
        <v>34</v>
      </c>
      <c r="L3458" t="s">
        <v>34</v>
      </c>
      <c r="M3458" t="s">
        <v>34</v>
      </c>
      <c r="N3458" t="s">
        <v>34</v>
      </c>
      <c r="O3458" t="s">
        <v>34</v>
      </c>
      <c r="P3458" t="s">
        <v>34</v>
      </c>
    </row>
    <row r="3459" spans="1:16" x14ac:dyDescent="0.3">
      <c r="A3459">
        <v>43634</v>
      </c>
      <c r="B3459">
        <v>2019</v>
      </c>
      <c r="C3459">
        <v>6</v>
      </c>
      <c r="D3459">
        <v>20</v>
      </c>
      <c r="E3459">
        <v>9.9979169999999993</v>
      </c>
      <c r="F3459">
        <v>12.853125</v>
      </c>
      <c r="G3459">
        <v>13.682292</v>
      </c>
      <c r="H3459">
        <v>7.9197920000000002</v>
      </c>
      <c r="I3459">
        <v>11.320833</v>
      </c>
      <c r="J3459">
        <v>14.654166999999999</v>
      </c>
      <c r="K3459" t="s">
        <v>34</v>
      </c>
      <c r="L3459" t="s">
        <v>34</v>
      </c>
      <c r="M3459" t="s">
        <v>34</v>
      </c>
      <c r="N3459" t="s">
        <v>34</v>
      </c>
      <c r="O3459" t="s">
        <v>34</v>
      </c>
      <c r="P3459" t="s">
        <v>34</v>
      </c>
    </row>
    <row r="3460" spans="1:16" x14ac:dyDescent="0.3">
      <c r="A3460">
        <v>43635</v>
      </c>
      <c r="B3460">
        <v>2019</v>
      </c>
      <c r="C3460">
        <v>6</v>
      </c>
      <c r="D3460">
        <v>21</v>
      </c>
      <c r="E3460">
        <v>10.043749999999999</v>
      </c>
      <c r="F3460">
        <v>12.793749999999999</v>
      </c>
      <c r="G3460">
        <v>12.767708000000001</v>
      </c>
      <c r="H3460">
        <v>7.922917</v>
      </c>
      <c r="I3460">
        <v>11.028124999999999</v>
      </c>
      <c r="J3460">
        <v>13.746874999999999</v>
      </c>
      <c r="K3460" t="s">
        <v>34</v>
      </c>
      <c r="L3460" t="s">
        <v>34</v>
      </c>
      <c r="M3460" t="s">
        <v>34</v>
      </c>
      <c r="N3460" t="s">
        <v>34</v>
      </c>
      <c r="O3460" t="s">
        <v>34</v>
      </c>
      <c r="P3460" t="s">
        <v>34</v>
      </c>
    </row>
    <row r="3461" spans="1:16" x14ac:dyDescent="0.3">
      <c r="A3461">
        <v>43636</v>
      </c>
      <c r="B3461">
        <v>2019</v>
      </c>
      <c r="C3461">
        <v>6</v>
      </c>
      <c r="D3461">
        <v>22</v>
      </c>
      <c r="E3461">
        <v>10.404166999999999</v>
      </c>
      <c r="F3461">
        <v>13.005208</v>
      </c>
      <c r="G3461">
        <v>13.13125</v>
      </c>
      <c r="H3461">
        <v>8.0500000000000007</v>
      </c>
      <c r="I3461">
        <v>11.865625</v>
      </c>
      <c r="J3461">
        <v>14.2875</v>
      </c>
      <c r="K3461" t="s">
        <v>34</v>
      </c>
      <c r="L3461" t="s">
        <v>34</v>
      </c>
      <c r="M3461" t="s">
        <v>34</v>
      </c>
      <c r="N3461" t="s">
        <v>34</v>
      </c>
      <c r="O3461" t="s">
        <v>34</v>
      </c>
      <c r="P3461" t="s">
        <v>34</v>
      </c>
    </row>
    <row r="3462" spans="1:16" x14ac:dyDescent="0.3">
      <c r="A3462">
        <v>43637</v>
      </c>
      <c r="B3462">
        <v>2019</v>
      </c>
      <c r="C3462">
        <v>6</v>
      </c>
      <c r="D3462">
        <v>23</v>
      </c>
      <c r="E3462">
        <v>10.65625</v>
      </c>
      <c r="F3462">
        <v>13.047917</v>
      </c>
      <c r="G3462">
        <v>13.779166999999999</v>
      </c>
      <c r="H3462">
        <v>8.0979170000000007</v>
      </c>
      <c r="I3462">
        <v>12.352083</v>
      </c>
      <c r="J3462">
        <v>15.304167</v>
      </c>
      <c r="K3462" t="s">
        <v>34</v>
      </c>
      <c r="L3462" t="s">
        <v>34</v>
      </c>
      <c r="M3462" t="s">
        <v>34</v>
      </c>
      <c r="N3462" t="s">
        <v>34</v>
      </c>
      <c r="O3462" t="s">
        <v>34</v>
      </c>
      <c r="P3462" t="s">
        <v>34</v>
      </c>
    </row>
    <row r="3463" spans="1:16" x14ac:dyDescent="0.3">
      <c r="A3463">
        <v>43638</v>
      </c>
      <c r="B3463">
        <v>2019</v>
      </c>
      <c r="C3463">
        <v>6</v>
      </c>
      <c r="D3463">
        <v>24</v>
      </c>
      <c r="E3463">
        <v>10.571875</v>
      </c>
      <c r="F3463">
        <v>13.028124999999999</v>
      </c>
      <c r="G3463">
        <v>13.84375</v>
      </c>
      <c r="H3463">
        <v>8.1187500000000004</v>
      </c>
      <c r="I3463">
        <v>12.176042000000001</v>
      </c>
      <c r="J3463">
        <v>15.598947000000001</v>
      </c>
      <c r="K3463" t="s">
        <v>34</v>
      </c>
      <c r="L3463" t="s">
        <v>34</v>
      </c>
      <c r="M3463" t="s">
        <v>34</v>
      </c>
      <c r="N3463" t="s">
        <v>34</v>
      </c>
      <c r="O3463" t="s">
        <v>34</v>
      </c>
      <c r="P3463" t="s">
        <v>34</v>
      </c>
    </row>
    <row r="3464" spans="1:16" x14ac:dyDescent="0.3">
      <c r="A3464">
        <v>43639</v>
      </c>
      <c r="B3464">
        <v>2019</v>
      </c>
      <c r="C3464">
        <v>6</v>
      </c>
      <c r="D3464">
        <v>25</v>
      </c>
      <c r="E3464">
        <v>10.236458000000001</v>
      </c>
      <c r="F3464">
        <v>13.245832999999999</v>
      </c>
      <c r="G3464">
        <v>13.702083</v>
      </c>
      <c r="H3464">
        <v>8.1354170000000003</v>
      </c>
      <c r="I3464">
        <v>11.93125</v>
      </c>
      <c r="J3464">
        <v>15.280208</v>
      </c>
      <c r="K3464" t="s">
        <v>34</v>
      </c>
      <c r="L3464" t="s">
        <v>34</v>
      </c>
      <c r="M3464" t="s">
        <v>34</v>
      </c>
      <c r="N3464" t="s">
        <v>34</v>
      </c>
      <c r="O3464" t="s">
        <v>34</v>
      </c>
      <c r="P3464" t="s">
        <v>34</v>
      </c>
    </row>
    <row r="3465" spans="1:16" x14ac:dyDescent="0.3">
      <c r="A3465">
        <v>43640</v>
      </c>
      <c r="B3465">
        <v>2019</v>
      </c>
      <c r="C3465">
        <v>6</v>
      </c>
      <c r="D3465">
        <v>26</v>
      </c>
      <c r="E3465">
        <v>10.158333000000001</v>
      </c>
      <c r="F3465">
        <v>13.286315999999999</v>
      </c>
      <c r="G3465">
        <v>13.703125</v>
      </c>
      <c r="H3465">
        <v>8.109375</v>
      </c>
      <c r="I3465">
        <v>11.748958</v>
      </c>
      <c r="J3465">
        <v>15.059374999999999</v>
      </c>
      <c r="K3465" t="s">
        <v>34</v>
      </c>
      <c r="L3465" t="s">
        <v>34</v>
      </c>
      <c r="M3465" t="s">
        <v>34</v>
      </c>
      <c r="N3465" t="s">
        <v>34</v>
      </c>
      <c r="O3465" t="s">
        <v>34</v>
      </c>
      <c r="P3465" t="s">
        <v>34</v>
      </c>
    </row>
    <row r="3466" spans="1:16" x14ac:dyDescent="0.3">
      <c r="A3466">
        <v>43641</v>
      </c>
      <c r="B3466">
        <v>2019</v>
      </c>
      <c r="C3466">
        <v>6</v>
      </c>
      <c r="D3466">
        <v>27</v>
      </c>
      <c r="E3466">
        <v>9.4906249999999996</v>
      </c>
      <c r="F3466">
        <v>13.475789000000001</v>
      </c>
      <c r="G3466">
        <v>12.971579</v>
      </c>
      <c r="H3466">
        <v>8.046875</v>
      </c>
      <c r="I3466">
        <v>10.810416999999999</v>
      </c>
      <c r="J3466">
        <v>13.952083</v>
      </c>
      <c r="K3466" t="s">
        <v>34</v>
      </c>
      <c r="L3466" t="s">
        <v>34</v>
      </c>
      <c r="M3466" t="s">
        <v>34</v>
      </c>
      <c r="N3466" t="s">
        <v>34</v>
      </c>
      <c r="O3466" t="s">
        <v>34</v>
      </c>
      <c r="P3466" t="s">
        <v>34</v>
      </c>
    </row>
    <row r="3467" spans="1:16" x14ac:dyDescent="0.3">
      <c r="A3467">
        <v>43642</v>
      </c>
      <c r="B3467">
        <v>2019</v>
      </c>
      <c r="C3467">
        <v>6</v>
      </c>
      <c r="D3467">
        <v>28</v>
      </c>
      <c r="E3467">
        <v>9.905208</v>
      </c>
      <c r="F3467">
        <v>13.220833000000001</v>
      </c>
      <c r="G3467">
        <v>13.064583000000001</v>
      </c>
      <c r="H3467">
        <v>8.1947919999999996</v>
      </c>
      <c r="I3467">
        <v>11.480207999999999</v>
      </c>
      <c r="J3467">
        <v>13.771875</v>
      </c>
      <c r="K3467" t="s">
        <v>34</v>
      </c>
      <c r="L3467" t="s">
        <v>34</v>
      </c>
      <c r="M3467" t="s">
        <v>34</v>
      </c>
      <c r="N3467" t="s">
        <v>34</v>
      </c>
      <c r="O3467" t="s">
        <v>34</v>
      </c>
      <c r="P3467" t="s">
        <v>34</v>
      </c>
    </row>
    <row r="3468" spans="1:16" x14ac:dyDescent="0.3">
      <c r="A3468">
        <v>43643</v>
      </c>
      <c r="B3468">
        <v>2019</v>
      </c>
      <c r="C3468">
        <v>6</v>
      </c>
      <c r="D3468">
        <v>29</v>
      </c>
      <c r="E3468">
        <v>10.13125</v>
      </c>
      <c r="F3468">
        <v>13.597917000000001</v>
      </c>
      <c r="G3468">
        <v>13.553125</v>
      </c>
      <c r="H3468">
        <v>8.2156249999999993</v>
      </c>
      <c r="I3468">
        <v>11.854167</v>
      </c>
      <c r="J3468">
        <v>15.017708000000001</v>
      </c>
      <c r="K3468" t="s">
        <v>34</v>
      </c>
      <c r="L3468" t="s">
        <v>34</v>
      </c>
      <c r="M3468" t="s">
        <v>34</v>
      </c>
      <c r="N3468" t="s">
        <v>34</v>
      </c>
      <c r="O3468" t="s">
        <v>34</v>
      </c>
      <c r="P3468" t="s">
        <v>34</v>
      </c>
    </row>
    <row r="3469" spans="1:16" x14ac:dyDescent="0.3">
      <c r="A3469">
        <v>43644</v>
      </c>
      <c r="B3469">
        <v>2019</v>
      </c>
      <c r="C3469">
        <v>6</v>
      </c>
      <c r="D3469">
        <v>30</v>
      </c>
      <c r="E3469">
        <v>10.657292</v>
      </c>
      <c r="F3469">
        <v>13.530526</v>
      </c>
      <c r="G3469">
        <v>14.302083</v>
      </c>
      <c r="H3469">
        <v>8.2781249999999993</v>
      </c>
      <c r="I3469">
        <v>12.279166999999999</v>
      </c>
      <c r="J3469">
        <v>15.589582999999999</v>
      </c>
      <c r="K3469" t="s">
        <v>34</v>
      </c>
      <c r="L3469" t="s">
        <v>34</v>
      </c>
      <c r="M3469" t="s">
        <v>34</v>
      </c>
      <c r="N3469" t="s">
        <v>34</v>
      </c>
      <c r="O3469" t="s">
        <v>34</v>
      </c>
      <c r="P3469" t="s">
        <v>34</v>
      </c>
    </row>
    <row r="3470" spans="1:16" x14ac:dyDescent="0.3">
      <c r="A3470">
        <v>43645</v>
      </c>
      <c r="B3470">
        <v>2019</v>
      </c>
      <c r="C3470">
        <v>7</v>
      </c>
      <c r="D3470">
        <v>1</v>
      </c>
      <c r="E3470">
        <v>10.288542</v>
      </c>
      <c r="F3470">
        <v>13.709375</v>
      </c>
      <c r="G3470">
        <v>14.340624999999999</v>
      </c>
      <c r="H3470">
        <v>8.1031250000000004</v>
      </c>
      <c r="I3470">
        <v>11.472917000000001</v>
      </c>
      <c r="J3470">
        <v>14.536458</v>
      </c>
      <c r="K3470" t="s">
        <v>34</v>
      </c>
      <c r="L3470" t="s">
        <v>34</v>
      </c>
      <c r="M3470" t="s">
        <v>34</v>
      </c>
      <c r="N3470" t="s">
        <v>34</v>
      </c>
      <c r="O3470" t="s">
        <v>34</v>
      </c>
      <c r="P3470" t="s">
        <v>34</v>
      </c>
    </row>
    <row r="3471" spans="1:16" x14ac:dyDescent="0.3">
      <c r="A3471">
        <v>43646</v>
      </c>
      <c r="B3471">
        <v>2019</v>
      </c>
      <c r="C3471">
        <v>7</v>
      </c>
      <c r="D3471">
        <v>2</v>
      </c>
      <c r="E3471">
        <v>10.50625</v>
      </c>
      <c r="F3471">
        <v>13.625263</v>
      </c>
      <c r="G3471">
        <v>13.991667</v>
      </c>
      <c r="H3471">
        <v>8.2583330000000004</v>
      </c>
      <c r="I3471">
        <v>11.5875</v>
      </c>
      <c r="J3471">
        <v>13.672917</v>
      </c>
      <c r="K3471" t="s">
        <v>34</v>
      </c>
      <c r="L3471" t="s">
        <v>34</v>
      </c>
      <c r="M3471" t="s">
        <v>34</v>
      </c>
      <c r="N3471" t="s">
        <v>34</v>
      </c>
      <c r="O3471" t="s">
        <v>34</v>
      </c>
      <c r="P3471" t="s">
        <v>34</v>
      </c>
    </row>
    <row r="3472" spans="1:16" x14ac:dyDescent="0.3">
      <c r="A3472">
        <v>43647</v>
      </c>
      <c r="B3472">
        <v>2019</v>
      </c>
      <c r="C3472">
        <v>7</v>
      </c>
      <c r="D3472">
        <v>3</v>
      </c>
      <c r="E3472">
        <v>10.755208</v>
      </c>
      <c r="F3472">
        <v>13.696875</v>
      </c>
      <c r="G3472">
        <v>13.979167</v>
      </c>
      <c r="H3472">
        <v>8.1604170000000007</v>
      </c>
      <c r="I3472">
        <v>11.742708</v>
      </c>
      <c r="J3472">
        <v>14.320833</v>
      </c>
      <c r="K3472" t="s">
        <v>34</v>
      </c>
      <c r="L3472" t="s">
        <v>34</v>
      </c>
      <c r="M3472" t="s">
        <v>34</v>
      </c>
      <c r="N3472" t="s">
        <v>34</v>
      </c>
      <c r="O3472" t="s">
        <v>34</v>
      </c>
      <c r="P3472" t="s">
        <v>34</v>
      </c>
    </row>
    <row r="3473" spans="1:16" x14ac:dyDescent="0.3">
      <c r="A3473">
        <v>43648</v>
      </c>
      <c r="B3473">
        <v>2019</v>
      </c>
      <c r="C3473">
        <v>7</v>
      </c>
      <c r="D3473">
        <v>4</v>
      </c>
      <c r="E3473">
        <v>10.9</v>
      </c>
      <c r="F3473">
        <v>14.046875</v>
      </c>
      <c r="G3473">
        <v>14.466666999999999</v>
      </c>
      <c r="H3473">
        <v>8.3218750000000004</v>
      </c>
      <c r="I3473">
        <v>12.44375</v>
      </c>
      <c r="J3473">
        <v>15.120832999999999</v>
      </c>
      <c r="K3473" t="s">
        <v>34</v>
      </c>
      <c r="L3473" t="s">
        <v>34</v>
      </c>
      <c r="M3473" t="s">
        <v>34</v>
      </c>
      <c r="N3473" t="s">
        <v>34</v>
      </c>
      <c r="O3473" t="s">
        <v>34</v>
      </c>
      <c r="P3473" t="s">
        <v>34</v>
      </c>
    </row>
    <row r="3474" spans="1:16" x14ac:dyDescent="0.3">
      <c r="A3474">
        <v>43649</v>
      </c>
      <c r="B3474">
        <v>2019</v>
      </c>
      <c r="C3474">
        <v>7</v>
      </c>
      <c r="D3474">
        <v>5</v>
      </c>
      <c r="E3474">
        <v>11.1</v>
      </c>
      <c r="F3474">
        <v>14.015789</v>
      </c>
      <c r="G3474">
        <v>14.991667</v>
      </c>
      <c r="H3474">
        <v>8.3479170000000007</v>
      </c>
      <c r="I3474">
        <v>12.660417000000001</v>
      </c>
      <c r="J3474">
        <v>15.691667000000001</v>
      </c>
      <c r="K3474" t="s">
        <v>34</v>
      </c>
      <c r="L3474" t="s">
        <v>34</v>
      </c>
      <c r="M3474" t="s">
        <v>34</v>
      </c>
      <c r="N3474" t="s">
        <v>34</v>
      </c>
      <c r="O3474" t="s">
        <v>34</v>
      </c>
      <c r="P3474" t="s">
        <v>34</v>
      </c>
    </row>
    <row r="3475" spans="1:16" x14ac:dyDescent="0.3">
      <c r="A3475">
        <v>43650</v>
      </c>
      <c r="B3475">
        <v>2019</v>
      </c>
      <c r="C3475">
        <v>7</v>
      </c>
      <c r="D3475">
        <v>6</v>
      </c>
      <c r="E3475">
        <v>11.297917</v>
      </c>
      <c r="F3475">
        <v>14.145161</v>
      </c>
      <c r="G3475">
        <v>15.7</v>
      </c>
      <c r="H3475">
        <v>8.4250000000000007</v>
      </c>
      <c r="I3475">
        <v>12.711458</v>
      </c>
      <c r="J3475">
        <v>15.793749999999999</v>
      </c>
      <c r="K3475" t="s">
        <v>34</v>
      </c>
      <c r="L3475" t="s">
        <v>34</v>
      </c>
      <c r="M3475" t="s">
        <v>34</v>
      </c>
      <c r="N3475" t="s">
        <v>34</v>
      </c>
      <c r="O3475" t="s">
        <v>34</v>
      </c>
      <c r="P3475" t="s">
        <v>34</v>
      </c>
    </row>
    <row r="3476" spans="1:16" x14ac:dyDescent="0.3">
      <c r="A3476">
        <v>43651</v>
      </c>
      <c r="B3476">
        <v>2019</v>
      </c>
      <c r="C3476">
        <v>7</v>
      </c>
      <c r="D3476">
        <v>7</v>
      </c>
      <c r="E3476">
        <v>11.280208</v>
      </c>
      <c r="F3476">
        <v>14.329473999999999</v>
      </c>
      <c r="G3476">
        <v>15.705208000000001</v>
      </c>
      <c r="H3476">
        <v>8.3885419999999993</v>
      </c>
      <c r="I3476">
        <v>12.958333</v>
      </c>
      <c r="J3476">
        <v>16.131250000000001</v>
      </c>
      <c r="K3476" t="s">
        <v>34</v>
      </c>
      <c r="L3476" t="s">
        <v>34</v>
      </c>
      <c r="M3476" t="s">
        <v>34</v>
      </c>
      <c r="N3476" t="s">
        <v>34</v>
      </c>
      <c r="O3476" t="s">
        <v>34</v>
      </c>
      <c r="P3476" t="s">
        <v>34</v>
      </c>
    </row>
    <row r="3477" spans="1:16" x14ac:dyDescent="0.3">
      <c r="A3477">
        <v>43652</v>
      </c>
      <c r="B3477">
        <v>2019</v>
      </c>
      <c r="C3477">
        <v>7</v>
      </c>
      <c r="D3477">
        <v>8</v>
      </c>
      <c r="E3477">
        <v>11.119792</v>
      </c>
      <c r="F3477">
        <v>14.640426</v>
      </c>
      <c r="G3477">
        <v>15.125</v>
      </c>
      <c r="H3477">
        <v>8.3937500000000007</v>
      </c>
      <c r="I3477">
        <v>12.833333</v>
      </c>
      <c r="J3477">
        <v>16.519791999999999</v>
      </c>
      <c r="K3477" t="s">
        <v>34</v>
      </c>
      <c r="L3477" t="s">
        <v>34</v>
      </c>
      <c r="M3477" t="s">
        <v>34</v>
      </c>
      <c r="N3477" t="s">
        <v>34</v>
      </c>
      <c r="O3477" t="s">
        <v>34</v>
      </c>
      <c r="P3477" t="s">
        <v>34</v>
      </c>
    </row>
    <row r="3478" spans="1:16" x14ac:dyDescent="0.3">
      <c r="A3478">
        <v>43653</v>
      </c>
      <c r="B3478">
        <v>2019</v>
      </c>
      <c r="C3478">
        <v>7</v>
      </c>
      <c r="D3478">
        <v>9</v>
      </c>
      <c r="E3478">
        <v>10.353125</v>
      </c>
      <c r="F3478">
        <v>14.611579000000001</v>
      </c>
      <c r="G3478">
        <v>14.68125</v>
      </c>
      <c r="H3478">
        <v>8.1750000000000007</v>
      </c>
      <c r="I3478">
        <v>11.734375</v>
      </c>
      <c r="J3478">
        <v>15.569792</v>
      </c>
      <c r="K3478" t="s">
        <v>34</v>
      </c>
      <c r="L3478" t="s">
        <v>34</v>
      </c>
      <c r="M3478" t="s">
        <v>34</v>
      </c>
      <c r="N3478" t="s">
        <v>34</v>
      </c>
      <c r="O3478" t="s">
        <v>34</v>
      </c>
      <c r="P3478" t="s">
        <v>34</v>
      </c>
    </row>
    <row r="3479" spans="1:16" x14ac:dyDescent="0.3">
      <c r="A3479">
        <v>43654</v>
      </c>
      <c r="B3479">
        <v>2019</v>
      </c>
      <c r="C3479">
        <v>7</v>
      </c>
      <c r="D3479">
        <v>10</v>
      </c>
      <c r="E3479">
        <v>11.189583000000001</v>
      </c>
      <c r="F3479">
        <v>14.216129</v>
      </c>
      <c r="G3479">
        <v>15.375</v>
      </c>
      <c r="H3479">
        <v>8.4135419999999996</v>
      </c>
      <c r="I3479">
        <v>12.407292</v>
      </c>
      <c r="J3479">
        <v>15.025</v>
      </c>
      <c r="K3479" t="s">
        <v>34</v>
      </c>
      <c r="L3479" t="s">
        <v>34</v>
      </c>
      <c r="M3479" t="s">
        <v>34</v>
      </c>
      <c r="N3479" t="s">
        <v>34</v>
      </c>
      <c r="O3479" t="s">
        <v>34</v>
      </c>
      <c r="P3479" t="s">
        <v>34</v>
      </c>
    </row>
    <row r="3480" spans="1:16" x14ac:dyDescent="0.3">
      <c r="A3480">
        <v>43655</v>
      </c>
      <c r="B3480">
        <v>2019</v>
      </c>
      <c r="C3480">
        <v>7</v>
      </c>
      <c r="D3480">
        <v>11</v>
      </c>
      <c r="E3480">
        <v>11.907292</v>
      </c>
      <c r="F3480">
        <v>14.477895</v>
      </c>
      <c r="G3480">
        <v>16.719792000000002</v>
      </c>
      <c r="H3480">
        <v>8.5531249999999996</v>
      </c>
      <c r="I3480">
        <v>13.492708</v>
      </c>
      <c r="J3480">
        <v>16.367708</v>
      </c>
      <c r="K3480" t="s">
        <v>34</v>
      </c>
      <c r="L3480" t="s">
        <v>34</v>
      </c>
      <c r="M3480" t="s">
        <v>34</v>
      </c>
      <c r="N3480" t="s">
        <v>34</v>
      </c>
      <c r="O3480" t="s">
        <v>34</v>
      </c>
      <c r="P3480" t="s">
        <v>34</v>
      </c>
    </row>
    <row r="3481" spans="1:16" x14ac:dyDescent="0.3">
      <c r="A3481">
        <v>43656</v>
      </c>
      <c r="B3481">
        <v>2019</v>
      </c>
      <c r="C3481">
        <v>7</v>
      </c>
      <c r="D3481">
        <v>12</v>
      </c>
      <c r="E3481">
        <v>11.891667</v>
      </c>
      <c r="F3481">
        <v>14.965624999999999</v>
      </c>
      <c r="G3481">
        <v>17.069792</v>
      </c>
      <c r="H3481">
        <v>8.5510420000000007</v>
      </c>
      <c r="I3481">
        <v>13.463542</v>
      </c>
      <c r="J3481">
        <v>17.272917</v>
      </c>
      <c r="K3481" t="s">
        <v>34</v>
      </c>
      <c r="L3481" t="s">
        <v>34</v>
      </c>
      <c r="M3481" t="s">
        <v>34</v>
      </c>
      <c r="N3481" t="s">
        <v>34</v>
      </c>
      <c r="O3481" t="s">
        <v>34</v>
      </c>
      <c r="P3481" t="s">
        <v>34</v>
      </c>
    </row>
    <row r="3482" spans="1:16" x14ac:dyDescent="0.3">
      <c r="A3482">
        <v>43657</v>
      </c>
      <c r="B3482">
        <v>2019</v>
      </c>
      <c r="C3482">
        <v>7</v>
      </c>
      <c r="D3482">
        <v>13</v>
      </c>
      <c r="E3482">
        <v>11.873958</v>
      </c>
      <c r="F3482">
        <v>14.75</v>
      </c>
      <c r="G3482">
        <v>16.960417</v>
      </c>
      <c r="H3482">
        <v>8.5885420000000003</v>
      </c>
      <c r="I3482">
        <v>13.483333</v>
      </c>
      <c r="J3482">
        <v>17.333333</v>
      </c>
      <c r="K3482" t="s">
        <v>34</v>
      </c>
      <c r="L3482" t="s">
        <v>34</v>
      </c>
      <c r="M3482" t="s">
        <v>34</v>
      </c>
      <c r="N3482" t="s">
        <v>34</v>
      </c>
      <c r="O3482" t="s">
        <v>34</v>
      </c>
      <c r="P3482" t="s">
        <v>34</v>
      </c>
    </row>
    <row r="3483" spans="1:16" x14ac:dyDescent="0.3">
      <c r="A3483">
        <v>43658</v>
      </c>
      <c r="B3483">
        <v>2019</v>
      </c>
      <c r="C3483">
        <v>7</v>
      </c>
      <c r="D3483">
        <v>14</v>
      </c>
      <c r="E3483">
        <v>11.811458</v>
      </c>
      <c r="F3483">
        <v>15.078125</v>
      </c>
      <c r="G3483">
        <v>16.847916999999999</v>
      </c>
      <c r="H3483">
        <v>8.5343750000000007</v>
      </c>
      <c r="I3483">
        <v>13.2875</v>
      </c>
      <c r="J3483">
        <v>17.403124999999999</v>
      </c>
      <c r="K3483" t="s">
        <v>34</v>
      </c>
      <c r="L3483" t="s">
        <v>34</v>
      </c>
      <c r="M3483" t="s">
        <v>34</v>
      </c>
      <c r="N3483" t="s">
        <v>34</v>
      </c>
      <c r="O3483" t="s">
        <v>34</v>
      </c>
      <c r="P3483" t="s">
        <v>34</v>
      </c>
    </row>
    <row r="3484" spans="1:16" x14ac:dyDescent="0.3">
      <c r="A3484">
        <v>43659</v>
      </c>
      <c r="B3484">
        <v>2019</v>
      </c>
      <c r="C3484">
        <v>7</v>
      </c>
      <c r="D3484">
        <v>15</v>
      </c>
      <c r="E3484">
        <v>11.206250000000001</v>
      </c>
      <c r="F3484">
        <v>14.953125</v>
      </c>
      <c r="G3484">
        <v>16.703125</v>
      </c>
      <c r="H3484">
        <v>8.4802079999999993</v>
      </c>
      <c r="I3484">
        <v>12.828125</v>
      </c>
      <c r="J3484">
        <v>16.868749999999999</v>
      </c>
      <c r="K3484" t="s">
        <v>34</v>
      </c>
      <c r="L3484" t="s">
        <v>34</v>
      </c>
      <c r="M3484" t="s">
        <v>34</v>
      </c>
      <c r="N3484" t="s">
        <v>34</v>
      </c>
      <c r="O3484" t="s">
        <v>34</v>
      </c>
      <c r="P3484" t="s">
        <v>34</v>
      </c>
    </row>
    <row r="3485" spans="1:16" x14ac:dyDescent="0.3">
      <c r="A3485">
        <v>43660</v>
      </c>
      <c r="B3485">
        <v>2019</v>
      </c>
      <c r="C3485">
        <v>7</v>
      </c>
      <c r="D3485">
        <v>16</v>
      </c>
      <c r="E3485">
        <v>11.666667</v>
      </c>
      <c r="F3485">
        <v>14.745832999999999</v>
      </c>
      <c r="G3485">
        <v>16.920832999999998</v>
      </c>
      <c r="H3485">
        <v>8.5749999999999993</v>
      </c>
      <c r="I3485">
        <v>13.226042</v>
      </c>
      <c r="J3485">
        <v>16.759374999999999</v>
      </c>
      <c r="K3485" t="s">
        <v>34</v>
      </c>
      <c r="L3485" t="s">
        <v>34</v>
      </c>
      <c r="M3485" t="s">
        <v>34</v>
      </c>
      <c r="N3485" t="s">
        <v>34</v>
      </c>
      <c r="O3485" t="s">
        <v>34</v>
      </c>
      <c r="P3485" t="s">
        <v>34</v>
      </c>
    </row>
    <row r="3486" spans="1:16" x14ac:dyDescent="0.3">
      <c r="A3486">
        <v>43661</v>
      </c>
      <c r="B3486">
        <v>2019</v>
      </c>
      <c r="C3486">
        <v>7</v>
      </c>
      <c r="D3486">
        <v>17</v>
      </c>
      <c r="E3486">
        <v>11.434374999999999</v>
      </c>
      <c r="F3486">
        <v>14.660417000000001</v>
      </c>
      <c r="G3486">
        <v>17.003125000000001</v>
      </c>
      <c r="H3486">
        <v>8.546875</v>
      </c>
      <c r="I3486">
        <v>13.048958000000001</v>
      </c>
      <c r="J3486">
        <v>17.059374999999999</v>
      </c>
      <c r="K3486" t="s">
        <v>34</v>
      </c>
      <c r="L3486" t="s">
        <v>34</v>
      </c>
      <c r="M3486" t="s">
        <v>34</v>
      </c>
      <c r="N3486" t="s">
        <v>34</v>
      </c>
      <c r="O3486" t="s">
        <v>34</v>
      </c>
      <c r="P3486" t="s">
        <v>34</v>
      </c>
    </row>
    <row r="3487" spans="1:16" x14ac:dyDescent="0.3">
      <c r="A3487">
        <v>43662</v>
      </c>
      <c r="B3487">
        <v>2019</v>
      </c>
      <c r="C3487">
        <v>7</v>
      </c>
      <c r="D3487">
        <v>18</v>
      </c>
      <c r="E3487">
        <v>11.813542</v>
      </c>
      <c r="F3487">
        <v>15.060416999999999</v>
      </c>
      <c r="G3487">
        <v>17.05</v>
      </c>
      <c r="H3487">
        <v>8.5135419999999993</v>
      </c>
      <c r="I3487">
        <v>12.998958</v>
      </c>
      <c r="J3487">
        <v>16.579167000000002</v>
      </c>
      <c r="K3487" t="s">
        <v>34</v>
      </c>
      <c r="L3487" t="s">
        <v>34</v>
      </c>
      <c r="M3487" t="s">
        <v>34</v>
      </c>
      <c r="N3487" t="s">
        <v>34</v>
      </c>
      <c r="O3487" t="s">
        <v>34</v>
      </c>
      <c r="P3487" t="s">
        <v>34</v>
      </c>
    </row>
    <row r="3488" spans="1:16" x14ac:dyDescent="0.3">
      <c r="A3488">
        <v>43663</v>
      </c>
      <c r="B3488">
        <v>2019</v>
      </c>
      <c r="C3488">
        <v>7</v>
      </c>
      <c r="D3488">
        <v>19</v>
      </c>
      <c r="E3488">
        <v>11.276042</v>
      </c>
      <c r="F3488">
        <v>14.830208000000001</v>
      </c>
      <c r="G3488">
        <v>15.398851000000001</v>
      </c>
      <c r="H3488">
        <v>8.5562500000000004</v>
      </c>
      <c r="I3488">
        <v>12.831250000000001</v>
      </c>
      <c r="J3488">
        <v>16.011458000000001</v>
      </c>
      <c r="K3488" t="s">
        <v>34</v>
      </c>
      <c r="L3488" t="s">
        <v>34</v>
      </c>
      <c r="M3488" t="s">
        <v>34</v>
      </c>
      <c r="N3488" t="s">
        <v>34</v>
      </c>
      <c r="O3488" t="s">
        <v>34</v>
      </c>
      <c r="P3488" t="s">
        <v>34</v>
      </c>
    </row>
    <row r="3489" spans="1:16" x14ac:dyDescent="0.3">
      <c r="A3489">
        <v>43664</v>
      </c>
      <c r="B3489">
        <v>2019</v>
      </c>
      <c r="C3489">
        <v>7</v>
      </c>
      <c r="D3489">
        <v>20</v>
      </c>
      <c r="E3489">
        <v>11.301042000000001</v>
      </c>
      <c r="F3489">
        <v>14.947917</v>
      </c>
      <c r="G3489">
        <v>15.823957999999999</v>
      </c>
      <c r="H3489">
        <v>8.609375</v>
      </c>
      <c r="I3489">
        <v>12.981249999999999</v>
      </c>
      <c r="J3489">
        <v>16.440625000000001</v>
      </c>
      <c r="K3489" t="s">
        <v>34</v>
      </c>
      <c r="L3489" t="s">
        <v>34</v>
      </c>
      <c r="M3489" t="s">
        <v>34</v>
      </c>
      <c r="N3489" t="s">
        <v>34</v>
      </c>
      <c r="O3489" t="s">
        <v>34</v>
      </c>
      <c r="P3489" t="s">
        <v>34</v>
      </c>
    </row>
    <row r="3490" spans="1:16" x14ac:dyDescent="0.3">
      <c r="A3490">
        <v>43665</v>
      </c>
      <c r="B3490">
        <v>2019</v>
      </c>
      <c r="C3490">
        <v>7</v>
      </c>
      <c r="D3490">
        <v>21</v>
      </c>
      <c r="E3490">
        <v>11.748958</v>
      </c>
      <c r="F3490">
        <v>15.148421000000001</v>
      </c>
      <c r="G3490">
        <v>16.610417000000002</v>
      </c>
      <c r="H3490">
        <v>8.6583330000000007</v>
      </c>
      <c r="I3490">
        <v>13.473958</v>
      </c>
      <c r="J3490">
        <v>17.05</v>
      </c>
      <c r="K3490" t="s">
        <v>34</v>
      </c>
      <c r="L3490" t="s">
        <v>34</v>
      </c>
      <c r="M3490" t="s">
        <v>34</v>
      </c>
      <c r="N3490" t="s">
        <v>34</v>
      </c>
      <c r="O3490" t="s">
        <v>34</v>
      </c>
      <c r="P3490" t="s">
        <v>34</v>
      </c>
    </row>
    <row r="3491" spans="1:16" x14ac:dyDescent="0.3">
      <c r="A3491">
        <v>43666</v>
      </c>
      <c r="B3491">
        <v>2019</v>
      </c>
      <c r="C3491">
        <v>7</v>
      </c>
      <c r="D3491">
        <v>22</v>
      </c>
      <c r="E3491">
        <v>12.164583</v>
      </c>
      <c r="F3491">
        <v>14.929786999999999</v>
      </c>
      <c r="G3491">
        <v>17.539583</v>
      </c>
      <c r="H3491">
        <v>8.7093749999999996</v>
      </c>
      <c r="I3491">
        <v>13.770833</v>
      </c>
      <c r="J3491">
        <v>17.548957999999999</v>
      </c>
      <c r="K3491" t="s">
        <v>34</v>
      </c>
      <c r="L3491" t="s">
        <v>34</v>
      </c>
      <c r="M3491" t="s">
        <v>34</v>
      </c>
      <c r="N3491" t="s">
        <v>34</v>
      </c>
      <c r="O3491" t="s">
        <v>34</v>
      </c>
      <c r="P3491" t="s">
        <v>34</v>
      </c>
    </row>
    <row r="3492" spans="1:16" x14ac:dyDescent="0.3">
      <c r="A3492">
        <v>43667</v>
      </c>
      <c r="B3492">
        <v>2019</v>
      </c>
      <c r="C3492">
        <v>7</v>
      </c>
      <c r="D3492">
        <v>23</v>
      </c>
      <c r="E3492">
        <v>12.120832999999999</v>
      </c>
      <c r="F3492">
        <v>14.895789000000001</v>
      </c>
      <c r="G3492">
        <v>17.784375000000001</v>
      </c>
      <c r="H3492">
        <v>8.704167</v>
      </c>
      <c r="I3492">
        <v>13.586458</v>
      </c>
      <c r="J3492">
        <v>17.529167000000001</v>
      </c>
      <c r="K3492" t="s">
        <v>34</v>
      </c>
      <c r="L3492" t="s">
        <v>34</v>
      </c>
      <c r="M3492" t="s">
        <v>34</v>
      </c>
      <c r="N3492" t="s">
        <v>34</v>
      </c>
      <c r="O3492" t="s">
        <v>34</v>
      </c>
      <c r="P3492" t="s">
        <v>34</v>
      </c>
    </row>
    <row r="3493" spans="1:16" x14ac:dyDescent="0.3">
      <c r="A3493">
        <v>43668</v>
      </c>
      <c r="B3493">
        <v>2019</v>
      </c>
      <c r="C3493">
        <v>7</v>
      </c>
      <c r="D3493">
        <v>24</v>
      </c>
      <c r="E3493">
        <v>11.857291999999999</v>
      </c>
      <c r="F3493">
        <v>15.009375</v>
      </c>
      <c r="G3493">
        <v>17.238541999999999</v>
      </c>
      <c r="H3493">
        <v>8.6666670000000003</v>
      </c>
      <c r="I3493">
        <v>13.547917</v>
      </c>
      <c r="J3493">
        <v>17.011458000000001</v>
      </c>
      <c r="K3493" t="s">
        <v>34</v>
      </c>
      <c r="L3493" t="s">
        <v>34</v>
      </c>
      <c r="M3493" t="s">
        <v>34</v>
      </c>
      <c r="N3493" t="s">
        <v>34</v>
      </c>
      <c r="O3493" t="s">
        <v>34</v>
      </c>
      <c r="P3493" t="s">
        <v>34</v>
      </c>
    </row>
    <row r="3494" spans="1:16" x14ac:dyDescent="0.3">
      <c r="A3494">
        <v>43669</v>
      </c>
      <c r="B3494">
        <v>2019</v>
      </c>
      <c r="C3494">
        <v>7</v>
      </c>
      <c r="D3494">
        <v>25</v>
      </c>
      <c r="E3494">
        <v>11.864583</v>
      </c>
      <c r="F3494">
        <v>15.541667</v>
      </c>
      <c r="G3494">
        <v>17.266667000000002</v>
      </c>
      <c r="H3494">
        <v>8.6979170000000003</v>
      </c>
      <c r="I3494">
        <v>13.621874999999999</v>
      </c>
      <c r="J3494">
        <v>17.348958</v>
      </c>
      <c r="K3494" t="s">
        <v>34</v>
      </c>
      <c r="L3494" t="s">
        <v>34</v>
      </c>
      <c r="M3494" t="s">
        <v>34</v>
      </c>
      <c r="N3494" t="s">
        <v>34</v>
      </c>
      <c r="O3494" t="s">
        <v>34</v>
      </c>
      <c r="P3494" t="s">
        <v>34</v>
      </c>
    </row>
    <row r="3495" spans="1:16" x14ac:dyDescent="0.3">
      <c r="A3495">
        <v>43670</v>
      </c>
      <c r="B3495">
        <v>2019</v>
      </c>
      <c r="C3495">
        <v>7</v>
      </c>
      <c r="D3495">
        <v>26</v>
      </c>
      <c r="E3495">
        <v>12.11875</v>
      </c>
      <c r="F3495">
        <v>15.775789</v>
      </c>
      <c r="G3495">
        <v>17.859375</v>
      </c>
      <c r="H3495">
        <v>8.7218750000000007</v>
      </c>
      <c r="I3495">
        <v>13.932292</v>
      </c>
      <c r="J3495">
        <v>17.678125000000001</v>
      </c>
      <c r="K3495" t="s">
        <v>34</v>
      </c>
      <c r="L3495" t="s">
        <v>34</v>
      </c>
      <c r="M3495" t="s">
        <v>34</v>
      </c>
      <c r="N3495" t="s">
        <v>34</v>
      </c>
      <c r="O3495" t="s">
        <v>34</v>
      </c>
      <c r="P3495" t="s">
        <v>34</v>
      </c>
    </row>
    <row r="3496" spans="1:16" x14ac:dyDescent="0.3">
      <c r="A3496">
        <v>43671</v>
      </c>
      <c r="B3496">
        <v>2019</v>
      </c>
      <c r="C3496">
        <v>7</v>
      </c>
      <c r="D3496">
        <v>27</v>
      </c>
      <c r="E3496">
        <v>11.995832999999999</v>
      </c>
      <c r="F3496">
        <v>15.607291999999999</v>
      </c>
      <c r="G3496">
        <v>17.681249999999999</v>
      </c>
      <c r="H3496">
        <v>8.7104169999999996</v>
      </c>
      <c r="I3496">
        <v>13.823957999999999</v>
      </c>
      <c r="J3496">
        <v>18.004166999999999</v>
      </c>
      <c r="K3496" t="s">
        <v>34</v>
      </c>
      <c r="L3496" t="s">
        <v>34</v>
      </c>
      <c r="M3496" t="s">
        <v>34</v>
      </c>
      <c r="N3496" t="s">
        <v>34</v>
      </c>
      <c r="O3496" t="s">
        <v>34</v>
      </c>
      <c r="P3496" t="s">
        <v>34</v>
      </c>
    </row>
    <row r="3497" spans="1:16" x14ac:dyDescent="0.3">
      <c r="A3497">
        <v>43672</v>
      </c>
      <c r="B3497">
        <v>2019</v>
      </c>
      <c r="C3497">
        <v>7</v>
      </c>
      <c r="D3497">
        <v>28</v>
      </c>
      <c r="E3497">
        <v>12.0375</v>
      </c>
      <c r="F3497">
        <v>15.717708</v>
      </c>
      <c r="G3497">
        <v>17.647917</v>
      </c>
      <c r="H3497">
        <v>8.7541670000000007</v>
      </c>
      <c r="I3497">
        <v>13.770833</v>
      </c>
      <c r="J3497">
        <v>17.827082999999998</v>
      </c>
      <c r="K3497" t="s">
        <v>34</v>
      </c>
      <c r="L3497" t="s">
        <v>34</v>
      </c>
      <c r="M3497" t="s">
        <v>34</v>
      </c>
      <c r="N3497" t="s">
        <v>34</v>
      </c>
      <c r="O3497" t="s">
        <v>34</v>
      </c>
      <c r="P3497" t="s">
        <v>34</v>
      </c>
    </row>
    <row r="3498" spans="1:16" x14ac:dyDescent="0.3">
      <c r="A3498">
        <v>43673</v>
      </c>
      <c r="B3498">
        <v>2019</v>
      </c>
      <c r="C3498">
        <v>7</v>
      </c>
      <c r="D3498">
        <v>29</v>
      </c>
      <c r="E3498">
        <v>11.922917</v>
      </c>
      <c r="F3498">
        <v>15.595833000000001</v>
      </c>
      <c r="G3498">
        <v>17.542708000000001</v>
      </c>
      <c r="H3498">
        <v>8.7770829999999993</v>
      </c>
      <c r="I3498">
        <v>13.6625</v>
      </c>
      <c r="J3498">
        <v>17.649999999999999</v>
      </c>
      <c r="K3498" t="s">
        <v>34</v>
      </c>
      <c r="L3498" t="s">
        <v>34</v>
      </c>
      <c r="M3498" t="s">
        <v>34</v>
      </c>
      <c r="N3498" t="s">
        <v>34</v>
      </c>
      <c r="O3498" t="s">
        <v>34</v>
      </c>
      <c r="P3498" t="s">
        <v>34</v>
      </c>
    </row>
    <row r="3499" spans="1:16" x14ac:dyDescent="0.3">
      <c r="A3499">
        <v>43674</v>
      </c>
      <c r="B3499">
        <v>2019</v>
      </c>
      <c r="C3499">
        <v>7</v>
      </c>
      <c r="D3499">
        <v>30</v>
      </c>
      <c r="E3499">
        <v>11.805208</v>
      </c>
      <c r="F3499">
        <v>15.570525999999999</v>
      </c>
      <c r="G3499">
        <v>17.524999999999999</v>
      </c>
      <c r="H3499">
        <v>8.8531250000000004</v>
      </c>
      <c r="I3499">
        <v>13.594792</v>
      </c>
      <c r="J3499">
        <v>16.996874999999999</v>
      </c>
      <c r="K3499" t="s">
        <v>34</v>
      </c>
      <c r="L3499" t="s">
        <v>34</v>
      </c>
      <c r="M3499" t="s">
        <v>34</v>
      </c>
      <c r="N3499" t="s">
        <v>34</v>
      </c>
      <c r="O3499" t="s">
        <v>34</v>
      </c>
      <c r="P3499" t="s">
        <v>34</v>
      </c>
    </row>
    <row r="3500" spans="1:16" x14ac:dyDescent="0.3">
      <c r="A3500">
        <v>43675</v>
      </c>
      <c r="B3500">
        <v>2019</v>
      </c>
      <c r="C3500">
        <v>7</v>
      </c>
      <c r="D3500">
        <v>31</v>
      </c>
      <c r="E3500">
        <v>11.678125</v>
      </c>
      <c r="F3500">
        <v>15.777082999999999</v>
      </c>
      <c r="G3500">
        <v>17.303125000000001</v>
      </c>
      <c r="H3500">
        <v>8.7936840000000007</v>
      </c>
      <c r="I3500">
        <v>13.454167</v>
      </c>
      <c r="J3500">
        <v>17.116667</v>
      </c>
      <c r="K3500" t="s">
        <v>34</v>
      </c>
      <c r="L3500" t="s">
        <v>34</v>
      </c>
      <c r="M3500" t="s">
        <v>34</v>
      </c>
      <c r="N3500" t="s">
        <v>34</v>
      </c>
      <c r="O3500" t="s">
        <v>34</v>
      </c>
      <c r="P3500" t="s">
        <v>34</v>
      </c>
    </row>
    <row r="3501" spans="1:16" x14ac:dyDescent="0.3">
      <c r="A3501">
        <v>43676</v>
      </c>
      <c r="B3501">
        <v>2019</v>
      </c>
      <c r="C3501">
        <v>8</v>
      </c>
      <c r="D3501">
        <v>1</v>
      </c>
      <c r="E3501">
        <v>11.821875</v>
      </c>
      <c r="F3501">
        <v>15.767708000000001</v>
      </c>
      <c r="G3501">
        <v>17.533332999999999</v>
      </c>
      <c r="H3501">
        <v>8.8666669999999996</v>
      </c>
      <c r="I3501">
        <v>13.619792</v>
      </c>
      <c r="J3501">
        <v>17.530207999999998</v>
      </c>
      <c r="K3501" t="s">
        <v>34</v>
      </c>
      <c r="L3501" t="s">
        <v>34</v>
      </c>
      <c r="M3501" t="s">
        <v>34</v>
      </c>
      <c r="N3501" t="s">
        <v>34</v>
      </c>
      <c r="O3501" t="s">
        <v>34</v>
      </c>
      <c r="P3501" t="s">
        <v>34</v>
      </c>
    </row>
    <row r="3502" spans="1:16" x14ac:dyDescent="0.3">
      <c r="A3502">
        <v>43677</v>
      </c>
      <c r="B3502">
        <v>2019</v>
      </c>
      <c r="C3502">
        <v>8</v>
      </c>
      <c r="D3502">
        <v>2</v>
      </c>
      <c r="E3502">
        <v>11.936458</v>
      </c>
      <c r="F3502">
        <v>15.5875</v>
      </c>
      <c r="G3502">
        <v>17.779167000000001</v>
      </c>
      <c r="H3502">
        <v>8.859375</v>
      </c>
      <c r="I3502">
        <v>13.764583</v>
      </c>
      <c r="J3502">
        <v>17.814582999999999</v>
      </c>
      <c r="K3502" t="s">
        <v>34</v>
      </c>
      <c r="L3502" t="s">
        <v>34</v>
      </c>
      <c r="M3502" t="s">
        <v>34</v>
      </c>
      <c r="N3502" t="s">
        <v>34</v>
      </c>
      <c r="O3502" t="s">
        <v>34</v>
      </c>
      <c r="P3502" t="s">
        <v>34</v>
      </c>
    </row>
    <row r="3503" spans="1:16" x14ac:dyDescent="0.3">
      <c r="A3503">
        <v>43678</v>
      </c>
      <c r="B3503">
        <v>2019</v>
      </c>
      <c r="C3503">
        <v>8</v>
      </c>
      <c r="D3503">
        <v>3</v>
      </c>
      <c r="E3503">
        <v>12.155208</v>
      </c>
      <c r="F3503">
        <v>16.036458</v>
      </c>
      <c r="G3503">
        <v>18.344792000000002</v>
      </c>
      <c r="H3503">
        <v>8.9489579999999993</v>
      </c>
      <c r="I3503">
        <v>14.053125</v>
      </c>
      <c r="J3503">
        <v>18.197917</v>
      </c>
      <c r="K3503" t="s">
        <v>34</v>
      </c>
      <c r="L3503" t="s">
        <v>34</v>
      </c>
      <c r="M3503" t="s">
        <v>34</v>
      </c>
      <c r="N3503" t="s">
        <v>34</v>
      </c>
      <c r="O3503" t="s">
        <v>34</v>
      </c>
      <c r="P3503" t="s">
        <v>34</v>
      </c>
    </row>
    <row r="3504" spans="1:16" x14ac:dyDescent="0.3">
      <c r="A3504">
        <v>43679</v>
      </c>
      <c r="B3504">
        <v>2019</v>
      </c>
      <c r="C3504">
        <v>8</v>
      </c>
      <c r="D3504">
        <v>4</v>
      </c>
      <c r="E3504">
        <v>12.329167</v>
      </c>
      <c r="F3504">
        <v>16.156383000000002</v>
      </c>
      <c r="G3504">
        <v>18.817708</v>
      </c>
      <c r="H3504">
        <v>8.9291669999999996</v>
      </c>
      <c r="I3504">
        <v>14.239583</v>
      </c>
      <c r="J3504">
        <v>18.289583</v>
      </c>
      <c r="K3504" t="s">
        <v>34</v>
      </c>
      <c r="L3504" t="s">
        <v>34</v>
      </c>
      <c r="M3504" t="s">
        <v>34</v>
      </c>
      <c r="N3504" t="s">
        <v>34</v>
      </c>
      <c r="O3504" t="s">
        <v>34</v>
      </c>
      <c r="P3504" t="s">
        <v>34</v>
      </c>
    </row>
    <row r="3505" spans="1:16" x14ac:dyDescent="0.3">
      <c r="A3505">
        <v>43680</v>
      </c>
      <c r="B3505">
        <v>2019</v>
      </c>
      <c r="C3505">
        <v>8</v>
      </c>
      <c r="D3505">
        <v>5</v>
      </c>
      <c r="E3505">
        <v>12.391667</v>
      </c>
      <c r="F3505">
        <v>16.240625000000001</v>
      </c>
      <c r="G3505">
        <v>19.083333</v>
      </c>
      <c r="H3505">
        <v>8.936458</v>
      </c>
      <c r="I3505">
        <v>14.265625</v>
      </c>
      <c r="J3505">
        <v>18.378125000000001</v>
      </c>
      <c r="K3505" t="s">
        <v>34</v>
      </c>
      <c r="L3505" t="s">
        <v>34</v>
      </c>
      <c r="M3505" t="s">
        <v>34</v>
      </c>
      <c r="N3505" t="s">
        <v>34</v>
      </c>
      <c r="O3505" t="s">
        <v>34</v>
      </c>
      <c r="P3505" t="s">
        <v>34</v>
      </c>
    </row>
    <row r="3506" spans="1:16" x14ac:dyDescent="0.3">
      <c r="A3506">
        <v>43681</v>
      </c>
      <c r="B3506">
        <v>2019</v>
      </c>
      <c r="C3506">
        <v>8</v>
      </c>
      <c r="D3506">
        <v>6</v>
      </c>
      <c r="E3506">
        <v>12.421875</v>
      </c>
      <c r="F3506">
        <v>16.121053</v>
      </c>
      <c r="G3506">
        <v>19.364583</v>
      </c>
      <c r="H3506">
        <v>8.9312500000000004</v>
      </c>
      <c r="I3506">
        <v>14.380208</v>
      </c>
      <c r="J3506">
        <v>18.003125000000001</v>
      </c>
      <c r="K3506" t="s">
        <v>34</v>
      </c>
      <c r="L3506" t="s">
        <v>34</v>
      </c>
      <c r="M3506" t="s">
        <v>34</v>
      </c>
      <c r="N3506" t="s">
        <v>34</v>
      </c>
      <c r="O3506" t="s">
        <v>34</v>
      </c>
      <c r="P3506" t="s">
        <v>34</v>
      </c>
    </row>
    <row r="3507" spans="1:16" x14ac:dyDescent="0.3">
      <c r="A3507">
        <v>43682</v>
      </c>
      <c r="B3507">
        <v>2019</v>
      </c>
      <c r="C3507">
        <v>8</v>
      </c>
      <c r="D3507">
        <v>7</v>
      </c>
      <c r="E3507">
        <v>12.4</v>
      </c>
      <c r="F3507">
        <v>15.968420999999999</v>
      </c>
      <c r="G3507">
        <v>19.413542</v>
      </c>
      <c r="H3507">
        <v>8.9447919999999996</v>
      </c>
      <c r="I3507">
        <v>14.262499999999999</v>
      </c>
      <c r="J3507">
        <v>17.433333000000001</v>
      </c>
      <c r="K3507" t="s">
        <v>34</v>
      </c>
      <c r="L3507" t="s">
        <v>34</v>
      </c>
      <c r="M3507" t="s">
        <v>34</v>
      </c>
      <c r="N3507" t="s">
        <v>34</v>
      </c>
      <c r="O3507" t="s">
        <v>34</v>
      </c>
      <c r="P3507" t="s">
        <v>34</v>
      </c>
    </row>
    <row r="3508" spans="1:16" x14ac:dyDescent="0.3">
      <c r="A3508">
        <v>43683</v>
      </c>
      <c r="B3508">
        <v>2019</v>
      </c>
      <c r="C3508">
        <v>8</v>
      </c>
      <c r="D3508">
        <v>8</v>
      </c>
      <c r="E3508">
        <v>12.276042</v>
      </c>
      <c r="F3508">
        <v>15.966666999999999</v>
      </c>
      <c r="G3508">
        <v>18.844792000000002</v>
      </c>
      <c r="H3508">
        <v>8.8416669999999993</v>
      </c>
      <c r="I3508">
        <v>13.632292</v>
      </c>
      <c r="J3508">
        <v>16.895833</v>
      </c>
      <c r="K3508" t="s">
        <v>34</v>
      </c>
      <c r="L3508" t="s">
        <v>34</v>
      </c>
      <c r="M3508" t="s">
        <v>34</v>
      </c>
      <c r="N3508" t="s">
        <v>34</v>
      </c>
      <c r="O3508" t="s">
        <v>34</v>
      </c>
      <c r="P3508" t="s">
        <v>34</v>
      </c>
    </row>
    <row r="3509" spans="1:16" x14ac:dyDescent="0.3">
      <c r="A3509">
        <v>43684</v>
      </c>
      <c r="B3509">
        <v>2019</v>
      </c>
      <c r="C3509">
        <v>8</v>
      </c>
      <c r="D3509">
        <v>9</v>
      </c>
      <c r="E3509">
        <v>11.940625000000001</v>
      </c>
      <c r="F3509">
        <v>15.96875</v>
      </c>
      <c r="G3509">
        <v>18.541667</v>
      </c>
      <c r="H3509">
        <v>8.8708329999999993</v>
      </c>
      <c r="I3509">
        <v>13.545833</v>
      </c>
      <c r="J3509">
        <v>16.356249999999999</v>
      </c>
      <c r="K3509" t="s">
        <v>34</v>
      </c>
      <c r="L3509" t="s">
        <v>34</v>
      </c>
      <c r="M3509" t="s">
        <v>34</v>
      </c>
      <c r="N3509" t="s">
        <v>34</v>
      </c>
      <c r="O3509" t="s">
        <v>34</v>
      </c>
      <c r="P3509" t="s">
        <v>34</v>
      </c>
    </row>
    <row r="3510" spans="1:16" x14ac:dyDescent="0.3">
      <c r="A3510">
        <v>43685</v>
      </c>
      <c r="B3510">
        <v>2019</v>
      </c>
      <c r="C3510">
        <v>8</v>
      </c>
      <c r="D3510">
        <v>10</v>
      </c>
      <c r="E3510">
        <v>10.983333</v>
      </c>
      <c r="F3510">
        <v>16.159375000000001</v>
      </c>
      <c r="G3510">
        <v>17.747917000000001</v>
      </c>
      <c r="H3510">
        <v>8.7906250000000004</v>
      </c>
      <c r="I3510">
        <v>12.915625</v>
      </c>
      <c r="J3510">
        <v>16.043749999999999</v>
      </c>
      <c r="K3510" t="s">
        <v>34</v>
      </c>
      <c r="L3510" t="s">
        <v>34</v>
      </c>
      <c r="M3510" t="s">
        <v>34</v>
      </c>
      <c r="N3510" t="s">
        <v>34</v>
      </c>
      <c r="O3510" t="s">
        <v>34</v>
      </c>
      <c r="P3510" t="s">
        <v>34</v>
      </c>
    </row>
    <row r="3511" spans="1:16" x14ac:dyDescent="0.3">
      <c r="A3511">
        <v>43686</v>
      </c>
      <c r="B3511">
        <v>2019</v>
      </c>
      <c r="C3511">
        <v>8</v>
      </c>
      <c r="D3511">
        <v>11</v>
      </c>
      <c r="E3511">
        <v>10.858333</v>
      </c>
      <c r="F3511">
        <v>15.917707999999999</v>
      </c>
      <c r="G3511">
        <v>17.060417000000001</v>
      </c>
      <c r="H3511">
        <v>8.7677080000000007</v>
      </c>
      <c r="I3511">
        <v>12.739583</v>
      </c>
      <c r="J3511">
        <v>16.130208</v>
      </c>
      <c r="K3511" t="s">
        <v>34</v>
      </c>
      <c r="L3511" t="s">
        <v>34</v>
      </c>
      <c r="M3511" t="s">
        <v>34</v>
      </c>
      <c r="N3511" t="s">
        <v>34</v>
      </c>
      <c r="O3511" t="s">
        <v>34</v>
      </c>
      <c r="P3511" t="s">
        <v>34</v>
      </c>
    </row>
    <row r="3512" spans="1:16" x14ac:dyDescent="0.3">
      <c r="A3512">
        <v>43687</v>
      </c>
      <c r="B3512">
        <v>2019</v>
      </c>
      <c r="C3512">
        <v>8</v>
      </c>
      <c r="D3512">
        <v>12</v>
      </c>
      <c r="E3512">
        <v>10.925000000000001</v>
      </c>
      <c r="F3512">
        <v>15.698957999999999</v>
      </c>
      <c r="G3512">
        <v>16.25</v>
      </c>
      <c r="H3512">
        <v>8.8010420000000007</v>
      </c>
      <c r="I3512">
        <v>12.747916999999999</v>
      </c>
      <c r="J3512">
        <v>16.3</v>
      </c>
      <c r="K3512" t="s">
        <v>34</v>
      </c>
      <c r="L3512" t="s">
        <v>34</v>
      </c>
      <c r="M3512" t="s">
        <v>34</v>
      </c>
      <c r="N3512" t="s">
        <v>34</v>
      </c>
      <c r="O3512" t="s">
        <v>34</v>
      </c>
      <c r="P3512" t="s">
        <v>34</v>
      </c>
    </row>
    <row r="3513" spans="1:16" x14ac:dyDescent="0.3">
      <c r="A3513">
        <v>43688</v>
      </c>
      <c r="B3513">
        <v>2019</v>
      </c>
      <c r="C3513">
        <v>8</v>
      </c>
      <c r="D3513">
        <v>13</v>
      </c>
      <c r="E3513">
        <v>11.168749999999999</v>
      </c>
      <c r="F3513">
        <v>15.158333000000001</v>
      </c>
      <c r="G3513">
        <v>16.569792</v>
      </c>
      <c r="H3513">
        <v>8.8416669999999993</v>
      </c>
      <c r="I3513">
        <v>13.05625</v>
      </c>
      <c r="J3513">
        <v>16.496874999999999</v>
      </c>
      <c r="K3513" t="s">
        <v>34</v>
      </c>
      <c r="L3513" t="s">
        <v>34</v>
      </c>
      <c r="M3513" t="s">
        <v>34</v>
      </c>
      <c r="N3513" t="s">
        <v>34</v>
      </c>
      <c r="O3513" t="s">
        <v>34</v>
      </c>
      <c r="P3513" t="s">
        <v>34</v>
      </c>
    </row>
    <row r="3514" spans="1:16" x14ac:dyDescent="0.3">
      <c r="A3514">
        <v>43689</v>
      </c>
      <c r="B3514">
        <v>2019</v>
      </c>
      <c r="C3514">
        <v>8</v>
      </c>
      <c r="D3514">
        <v>14</v>
      </c>
      <c r="E3514">
        <v>11.384375</v>
      </c>
      <c r="F3514">
        <v>15.19375</v>
      </c>
      <c r="G3514">
        <v>16.967707999999998</v>
      </c>
      <c r="H3514">
        <v>8.8864579999999993</v>
      </c>
      <c r="I3514">
        <v>13.308332999999999</v>
      </c>
      <c r="J3514">
        <v>17.033332999999999</v>
      </c>
      <c r="K3514" t="s">
        <v>34</v>
      </c>
      <c r="L3514" t="s">
        <v>34</v>
      </c>
      <c r="M3514" t="s">
        <v>34</v>
      </c>
      <c r="N3514" t="s">
        <v>34</v>
      </c>
      <c r="O3514" t="s">
        <v>34</v>
      </c>
      <c r="P3514" t="s">
        <v>34</v>
      </c>
    </row>
    <row r="3515" spans="1:16" x14ac:dyDescent="0.3">
      <c r="A3515">
        <v>43690</v>
      </c>
      <c r="B3515">
        <v>2019</v>
      </c>
      <c r="C3515">
        <v>8</v>
      </c>
      <c r="D3515">
        <v>15</v>
      </c>
      <c r="E3515">
        <v>11.410417000000001</v>
      </c>
      <c r="F3515">
        <v>15.259375</v>
      </c>
      <c r="G3515">
        <v>17.256841999999999</v>
      </c>
      <c r="H3515">
        <v>8.8802079999999997</v>
      </c>
      <c r="I3515">
        <v>13.413542</v>
      </c>
      <c r="J3515">
        <v>17.258333</v>
      </c>
      <c r="K3515" t="s">
        <v>34</v>
      </c>
      <c r="L3515" t="s">
        <v>34</v>
      </c>
      <c r="M3515" t="s">
        <v>34</v>
      </c>
      <c r="N3515" t="s">
        <v>34</v>
      </c>
      <c r="O3515" t="s">
        <v>34</v>
      </c>
      <c r="P3515" t="s">
        <v>34</v>
      </c>
    </row>
    <row r="3516" spans="1:16" x14ac:dyDescent="0.3">
      <c r="A3516">
        <v>43691</v>
      </c>
      <c r="B3516">
        <v>2019</v>
      </c>
      <c r="C3516">
        <v>8</v>
      </c>
      <c r="D3516">
        <v>16</v>
      </c>
      <c r="E3516">
        <v>11.077083</v>
      </c>
      <c r="F3516">
        <v>15.295788999999999</v>
      </c>
      <c r="G3516">
        <v>16.962499999999999</v>
      </c>
      <c r="H3516">
        <v>8.890625</v>
      </c>
      <c r="I3516">
        <v>13.145833</v>
      </c>
      <c r="J3516">
        <v>16.757292</v>
      </c>
      <c r="K3516" t="s">
        <v>34</v>
      </c>
      <c r="L3516" t="s">
        <v>34</v>
      </c>
      <c r="M3516" t="s">
        <v>34</v>
      </c>
      <c r="N3516" t="s">
        <v>34</v>
      </c>
      <c r="O3516" t="s">
        <v>34</v>
      </c>
      <c r="P3516" t="s">
        <v>34</v>
      </c>
    </row>
    <row r="3517" spans="1:16" x14ac:dyDescent="0.3">
      <c r="A3517">
        <v>43692</v>
      </c>
      <c r="B3517">
        <v>2019</v>
      </c>
      <c r="C3517">
        <v>8</v>
      </c>
      <c r="D3517">
        <v>17</v>
      </c>
      <c r="E3517">
        <v>10.889583</v>
      </c>
      <c r="F3517">
        <v>15.190625000000001</v>
      </c>
      <c r="G3517">
        <v>16.495833000000001</v>
      </c>
      <c r="H3517">
        <v>8.876042</v>
      </c>
      <c r="I3517">
        <v>12.88125</v>
      </c>
      <c r="J3517">
        <v>16.55</v>
      </c>
      <c r="K3517" t="s">
        <v>34</v>
      </c>
      <c r="L3517" t="s">
        <v>34</v>
      </c>
      <c r="M3517" t="s">
        <v>34</v>
      </c>
      <c r="N3517" t="s">
        <v>34</v>
      </c>
      <c r="O3517" t="s">
        <v>34</v>
      </c>
      <c r="P3517" t="s">
        <v>34</v>
      </c>
    </row>
    <row r="3518" spans="1:16" x14ac:dyDescent="0.3">
      <c r="A3518">
        <v>43693</v>
      </c>
      <c r="B3518">
        <v>2019</v>
      </c>
      <c r="C3518">
        <v>8</v>
      </c>
      <c r="D3518">
        <v>18</v>
      </c>
      <c r="E3518">
        <v>11.05</v>
      </c>
      <c r="F3518">
        <v>15.352083</v>
      </c>
      <c r="G3518">
        <v>16.601042</v>
      </c>
      <c r="H3518">
        <v>8.9114579999999997</v>
      </c>
      <c r="I3518">
        <v>13.023958</v>
      </c>
      <c r="J3518">
        <v>16.461458</v>
      </c>
      <c r="K3518" t="s">
        <v>34</v>
      </c>
      <c r="L3518" t="s">
        <v>34</v>
      </c>
      <c r="M3518" t="s">
        <v>34</v>
      </c>
      <c r="N3518" t="s">
        <v>34</v>
      </c>
      <c r="O3518" t="s">
        <v>34</v>
      </c>
      <c r="P3518" t="s">
        <v>34</v>
      </c>
    </row>
    <row r="3519" spans="1:16" x14ac:dyDescent="0.3">
      <c r="A3519">
        <v>43694</v>
      </c>
      <c r="B3519">
        <v>2019</v>
      </c>
      <c r="C3519">
        <v>8</v>
      </c>
      <c r="D3519">
        <v>19</v>
      </c>
      <c r="E3519">
        <v>11.241667</v>
      </c>
      <c r="F3519">
        <v>15.365263000000001</v>
      </c>
      <c r="G3519">
        <v>16.810417000000001</v>
      </c>
      <c r="H3519">
        <v>8.8458330000000007</v>
      </c>
      <c r="I3519">
        <v>13.104167</v>
      </c>
      <c r="J3519">
        <v>16.501042000000002</v>
      </c>
      <c r="K3519" t="s">
        <v>34</v>
      </c>
      <c r="L3519" t="s">
        <v>34</v>
      </c>
      <c r="M3519" t="s">
        <v>34</v>
      </c>
      <c r="N3519" t="s">
        <v>34</v>
      </c>
      <c r="O3519" t="s">
        <v>34</v>
      </c>
      <c r="P3519" t="s">
        <v>34</v>
      </c>
    </row>
    <row r="3520" spans="1:16" x14ac:dyDescent="0.3">
      <c r="A3520">
        <v>43695</v>
      </c>
      <c r="B3520">
        <v>2019</v>
      </c>
      <c r="C3520">
        <v>8</v>
      </c>
      <c r="D3520">
        <v>20</v>
      </c>
      <c r="E3520">
        <v>11.426042000000001</v>
      </c>
      <c r="F3520">
        <v>15.409473999999999</v>
      </c>
      <c r="G3520">
        <v>17.28125</v>
      </c>
      <c r="H3520">
        <v>8.7416669999999996</v>
      </c>
      <c r="I3520">
        <v>13.438542</v>
      </c>
      <c r="J3520">
        <v>16.483332999999998</v>
      </c>
      <c r="K3520" t="s">
        <v>34</v>
      </c>
      <c r="L3520" t="s">
        <v>34</v>
      </c>
      <c r="M3520" t="s">
        <v>34</v>
      </c>
      <c r="N3520" t="s">
        <v>34</v>
      </c>
      <c r="O3520" t="s">
        <v>34</v>
      </c>
      <c r="P3520" t="s">
        <v>34</v>
      </c>
    </row>
    <row r="3521" spans="1:16" x14ac:dyDescent="0.3">
      <c r="A3521">
        <v>43696</v>
      </c>
      <c r="B3521">
        <v>2019</v>
      </c>
      <c r="C3521">
        <v>8</v>
      </c>
      <c r="D3521">
        <v>21</v>
      </c>
      <c r="E3521">
        <v>10.404166999999999</v>
      </c>
      <c r="F3521">
        <v>15.291579</v>
      </c>
      <c r="G3521">
        <v>16.658332999999999</v>
      </c>
      <c r="H3521">
        <v>8.7552079999999997</v>
      </c>
      <c r="I3521">
        <v>12.314583000000001</v>
      </c>
      <c r="J3521">
        <v>15.3</v>
      </c>
      <c r="K3521" t="s">
        <v>34</v>
      </c>
      <c r="L3521" t="s">
        <v>34</v>
      </c>
      <c r="M3521" t="s">
        <v>34</v>
      </c>
      <c r="N3521" t="s">
        <v>34</v>
      </c>
      <c r="O3521" t="s">
        <v>34</v>
      </c>
      <c r="P3521" t="s">
        <v>34</v>
      </c>
    </row>
    <row r="3522" spans="1:16" x14ac:dyDescent="0.3">
      <c r="A3522">
        <v>43697</v>
      </c>
      <c r="B3522">
        <v>2019</v>
      </c>
      <c r="C3522">
        <v>8</v>
      </c>
      <c r="D3522">
        <v>22</v>
      </c>
      <c r="E3522">
        <v>11.103125</v>
      </c>
      <c r="F3522">
        <v>14.890625</v>
      </c>
      <c r="G3522">
        <v>17.033332999999999</v>
      </c>
      <c r="H3522">
        <v>8.8354169999999996</v>
      </c>
      <c r="I3522">
        <v>13.085417</v>
      </c>
      <c r="J3522">
        <v>14.896875</v>
      </c>
      <c r="K3522" t="s">
        <v>34</v>
      </c>
      <c r="L3522" t="s">
        <v>34</v>
      </c>
      <c r="M3522" t="s">
        <v>34</v>
      </c>
      <c r="N3522" t="s">
        <v>34</v>
      </c>
      <c r="O3522" t="s">
        <v>34</v>
      </c>
      <c r="P3522" t="s">
        <v>34</v>
      </c>
    </row>
    <row r="3523" spans="1:16" x14ac:dyDescent="0.3">
      <c r="A3523">
        <v>43698</v>
      </c>
      <c r="B3523">
        <v>2019</v>
      </c>
      <c r="C3523">
        <v>8</v>
      </c>
      <c r="D3523">
        <v>23</v>
      </c>
      <c r="E3523">
        <v>10.939583000000001</v>
      </c>
      <c r="F3523">
        <v>15.185416999999999</v>
      </c>
      <c r="G3523">
        <v>16.845652000000001</v>
      </c>
      <c r="H3523">
        <v>8.9041669999999993</v>
      </c>
      <c r="I3523">
        <v>13.1</v>
      </c>
      <c r="J3523">
        <v>15.682292</v>
      </c>
      <c r="K3523" t="s">
        <v>34</v>
      </c>
      <c r="L3523" t="s">
        <v>34</v>
      </c>
      <c r="M3523" t="s">
        <v>34</v>
      </c>
      <c r="N3523" t="s">
        <v>34</v>
      </c>
      <c r="O3523" t="s">
        <v>34</v>
      </c>
      <c r="P3523" t="s">
        <v>34</v>
      </c>
    </row>
    <row r="3524" spans="1:16" x14ac:dyDescent="0.3">
      <c r="A3524">
        <v>43699</v>
      </c>
      <c r="B3524">
        <v>2019</v>
      </c>
      <c r="C3524">
        <v>8</v>
      </c>
      <c r="D3524">
        <v>24</v>
      </c>
      <c r="E3524">
        <v>11.014583</v>
      </c>
      <c r="F3524">
        <v>14.75</v>
      </c>
      <c r="G3524">
        <v>16.602083</v>
      </c>
      <c r="H3524">
        <v>9.0510420000000007</v>
      </c>
      <c r="I3524">
        <v>13.03125</v>
      </c>
      <c r="J3524">
        <v>15.709375</v>
      </c>
      <c r="K3524" t="s">
        <v>34</v>
      </c>
      <c r="L3524" t="s">
        <v>34</v>
      </c>
      <c r="M3524" t="s">
        <v>34</v>
      </c>
      <c r="N3524" t="s">
        <v>34</v>
      </c>
      <c r="O3524" t="s">
        <v>34</v>
      </c>
      <c r="P3524" t="s">
        <v>34</v>
      </c>
    </row>
    <row r="3525" spans="1:16" x14ac:dyDescent="0.3">
      <c r="A3525">
        <v>43700</v>
      </c>
      <c r="B3525">
        <v>2019</v>
      </c>
      <c r="C3525">
        <v>8</v>
      </c>
      <c r="D3525">
        <v>25</v>
      </c>
      <c r="E3525">
        <v>10.854167</v>
      </c>
      <c r="F3525">
        <v>14.625</v>
      </c>
      <c r="G3525">
        <v>16.526316000000001</v>
      </c>
      <c r="H3525">
        <v>9.1968750000000004</v>
      </c>
      <c r="I3525">
        <v>12.979167</v>
      </c>
      <c r="J3525">
        <v>15.768750000000001</v>
      </c>
      <c r="K3525" t="s">
        <v>34</v>
      </c>
      <c r="L3525" t="s">
        <v>34</v>
      </c>
      <c r="M3525" t="s">
        <v>34</v>
      </c>
      <c r="N3525" t="s">
        <v>34</v>
      </c>
      <c r="O3525" t="s">
        <v>34</v>
      </c>
      <c r="P3525" t="s">
        <v>34</v>
      </c>
    </row>
    <row r="3526" spans="1:16" x14ac:dyDescent="0.3">
      <c r="A3526">
        <v>43701</v>
      </c>
      <c r="B3526">
        <v>2019</v>
      </c>
      <c r="C3526">
        <v>8</v>
      </c>
      <c r="D3526">
        <v>26</v>
      </c>
      <c r="E3526">
        <v>10.795833</v>
      </c>
      <c r="F3526">
        <v>14.273683999999999</v>
      </c>
      <c r="G3526">
        <v>16.270833</v>
      </c>
      <c r="H3526">
        <v>9.3833330000000004</v>
      </c>
      <c r="I3526">
        <v>12.859375</v>
      </c>
      <c r="J3526">
        <v>15.541667</v>
      </c>
      <c r="K3526" t="s">
        <v>34</v>
      </c>
      <c r="L3526" t="s">
        <v>34</v>
      </c>
      <c r="M3526" t="s">
        <v>34</v>
      </c>
      <c r="N3526" t="s">
        <v>34</v>
      </c>
      <c r="O3526" t="s">
        <v>34</v>
      </c>
      <c r="P3526" t="s">
        <v>34</v>
      </c>
    </row>
    <row r="3527" spans="1:16" x14ac:dyDescent="0.3">
      <c r="A3527">
        <v>43702</v>
      </c>
      <c r="B3527">
        <v>2019</v>
      </c>
      <c r="C3527">
        <v>8</v>
      </c>
      <c r="D3527">
        <v>27</v>
      </c>
      <c r="E3527">
        <v>11.00625</v>
      </c>
      <c r="F3527">
        <v>14.25625</v>
      </c>
      <c r="G3527">
        <v>16.458946999999998</v>
      </c>
      <c r="H3527">
        <v>9.608333</v>
      </c>
      <c r="I3527">
        <v>13.079167</v>
      </c>
      <c r="J3527">
        <v>15.717708</v>
      </c>
      <c r="K3527" t="s">
        <v>34</v>
      </c>
      <c r="L3527" t="s">
        <v>34</v>
      </c>
      <c r="M3527" t="s">
        <v>34</v>
      </c>
      <c r="N3527" t="s">
        <v>34</v>
      </c>
      <c r="O3527" t="s">
        <v>34</v>
      </c>
      <c r="P3527" t="s">
        <v>34</v>
      </c>
    </row>
    <row r="3528" spans="1:16" x14ac:dyDescent="0.3">
      <c r="A3528">
        <v>43703</v>
      </c>
      <c r="B3528">
        <v>2019</v>
      </c>
      <c r="C3528">
        <v>8</v>
      </c>
      <c r="D3528">
        <v>28</v>
      </c>
      <c r="E3528">
        <v>11.404166999999999</v>
      </c>
      <c r="F3528">
        <v>13.71875</v>
      </c>
      <c r="G3528">
        <v>17.216667000000001</v>
      </c>
      <c r="H3528">
        <v>9.8406249999999993</v>
      </c>
      <c r="I3528">
        <v>13.109375</v>
      </c>
      <c r="J3528">
        <v>16.081250000000001</v>
      </c>
      <c r="K3528" t="s">
        <v>34</v>
      </c>
      <c r="L3528" t="s">
        <v>34</v>
      </c>
      <c r="M3528" t="s">
        <v>34</v>
      </c>
      <c r="N3528" t="s">
        <v>34</v>
      </c>
      <c r="O3528" t="s">
        <v>34</v>
      </c>
      <c r="P3528" t="s">
        <v>34</v>
      </c>
    </row>
    <row r="3529" spans="1:16" x14ac:dyDescent="0.3">
      <c r="A3529">
        <v>43704</v>
      </c>
      <c r="B3529">
        <v>2019</v>
      </c>
      <c r="C3529">
        <v>8</v>
      </c>
      <c r="D3529">
        <v>29</v>
      </c>
      <c r="E3529">
        <v>11.673958000000001</v>
      </c>
      <c r="F3529">
        <v>12.903124999999999</v>
      </c>
      <c r="G3529">
        <v>18.404167000000001</v>
      </c>
      <c r="H3529">
        <v>10.070833</v>
      </c>
      <c r="I3529">
        <v>13.242708</v>
      </c>
      <c r="J3529">
        <v>16.201042000000001</v>
      </c>
      <c r="K3529" t="s">
        <v>34</v>
      </c>
      <c r="L3529" t="s">
        <v>34</v>
      </c>
      <c r="M3529" t="s">
        <v>34</v>
      </c>
      <c r="N3529" t="s">
        <v>34</v>
      </c>
      <c r="O3529" t="s">
        <v>34</v>
      </c>
      <c r="P3529" t="s">
        <v>34</v>
      </c>
    </row>
    <row r="3530" spans="1:16" x14ac:dyDescent="0.3">
      <c r="A3530">
        <v>43705</v>
      </c>
      <c r="B3530">
        <v>2019</v>
      </c>
      <c r="C3530">
        <v>8</v>
      </c>
      <c r="D3530">
        <v>30</v>
      </c>
      <c r="E3530">
        <v>11.916667</v>
      </c>
      <c r="F3530">
        <v>11.942708</v>
      </c>
      <c r="G3530">
        <v>18.621874999999999</v>
      </c>
      <c r="H3530">
        <v>10.303125</v>
      </c>
      <c r="I3530">
        <v>13.088542</v>
      </c>
      <c r="J3530">
        <v>16.110417000000002</v>
      </c>
      <c r="K3530" t="s">
        <v>34</v>
      </c>
      <c r="L3530" t="s">
        <v>34</v>
      </c>
      <c r="M3530" t="s">
        <v>34</v>
      </c>
      <c r="N3530" t="s">
        <v>34</v>
      </c>
      <c r="O3530" t="s">
        <v>34</v>
      </c>
      <c r="P3530" t="s">
        <v>34</v>
      </c>
    </row>
    <row r="3531" spans="1:16" x14ac:dyDescent="0.3">
      <c r="A3531">
        <v>43706</v>
      </c>
      <c r="B3531">
        <v>2019</v>
      </c>
      <c r="C3531">
        <v>8</v>
      </c>
      <c r="D3531">
        <v>31</v>
      </c>
      <c r="E3531">
        <v>11.401042</v>
      </c>
      <c r="F3531">
        <v>11.396875</v>
      </c>
      <c r="G3531">
        <v>17.77619</v>
      </c>
      <c r="H3531">
        <v>10.489583</v>
      </c>
      <c r="I3531">
        <v>12.633333</v>
      </c>
      <c r="J3531">
        <v>15.797917</v>
      </c>
      <c r="K3531" t="s">
        <v>34</v>
      </c>
      <c r="L3531" t="s">
        <v>34</v>
      </c>
      <c r="M3531" t="s">
        <v>34</v>
      </c>
      <c r="N3531" t="s">
        <v>34</v>
      </c>
      <c r="O3531" t="s">
        <v>34</v>
      </c>
      <c r="P3531" t="s">
        <v>34</v>
      </c>
    </row>
    <row r="3532" spans="1:16" x14ac:dyDescent="0.3">
      <c r="A3532">
        <v>43707</v>
      </c>
      <c r="B3532">
        <v>2019</v>
      </c>
      <c r="C3532">
        <v>9</v>
      </c>
      <c r="D3532">
        <v>1</v>
      </c>
      <c r="E3532">
        <v>11.358333</v>
      </c>
      <c r="F3532">
        <v>9.5072919999999996</v>
      </c>
      <c r="G3532">
        <v>18.177083</v>
      </c>
      <c r="H3532">
        <v>10.740625</v>
      </c>
      <c r="I3532">
        <v>12.210417</v>
      </c>
      <c r="J3532">
        <v>15.929167</v>
      </c>
      <c r="K3532" t="s">
        <v>34</v>
      </c>
      <c r="L3532" t="s">
        <v>34</v>
      </c>
      <c r="M3532" t="s">
        <v>34</v>
      </c>
      <c r="N3532" t="s">
        <v>34</v>
      </c>
      <c r="O3532" t="s">
        <v>34</v>
      </c>
      <c r="P3532" t="s">
        <v>34</v>
      </c>
    </row>
    <row r="3533" spans="1:16" x14ac:dyDescent="0.3">
      <c r="A3533">
        <v>43708</v>
      </c>
      <c r="B3533">
        <v>2019</v>
      </c>
      <c r="C3533">
        <v>9</v>
      </c>
      <c r="D3533">
        <v>2</v>
      </c>
      <c r="E3533">
        <v>11.05</v>
      </c>
      <c r="F3533">
        <v>8.3468750000000007</v>
      </c>
      <c r="G3533">
        <v>17.665624999999999</v>
      </c>
      <c r="H3533">
        <v>11.108333</v>
      </c>
      <c r="I3533">
        <v>11.832292000000001</v>
      </c>
      <c r="J3533">
        <v>15.055208</v>
      </c>
      <c r="K3533" t="s">
        <v>34</v>
      </c>
      <c r="L3533" t="s">
        <v>34</v>
      </c>
      <c r="M3533" t="s">
        <v>34</v>
      </c>
      <c r="N3533" t="s">
        <v>34</v>
      </c>
      <c r="O3533" t="s">
        <v>34</v>
      </c>
      <c r="P3533" t="s">
        <v>34</v>
      </c>
    </row>
    <row r="3534" spans="1:16" x14ac:dyDescent="0.3">
      <c r="A3534">
        <v>43709</v>
      </c>
      <c r="B3534">
        <v>2019</v>
      </c>
      <c r="C3534">
        <v>9</v>
      </c>
      <c r="D3534">
        <v>3</v>
      </c>
      <c r="E3534">
        <v>11.119792</v>
      </c>
      <c r="F3534">
        <v>6.8129030000000004</v>
      </c>
      <c r="G3534">
        <v>17.554348000000001</v>
      </c>
      <c r="H3534">
        <v>11.415625</v>
      </c>
      <c r="I3534">
        <v>11.617708</v>
      </c>
      <c r="J3534">
        <v>14.821875</v>
      </c>
      <c r="K3534" t="s">
        <v>34</v>
      </c>
      <c r="L3534" t="s">
        <v>34</v>
      </c>
      <c r="M3534" t="s">
        <v>34</v>
      </c>
      <c r="N3534" t="s">
        <v>34</v>
      </c>
      <c r="O3534" t="s">
        <v>34</v>
      </c>
      <c r="P3534" t="s">
        <v>34</v>
      </c>
    </row>
    <row r="3535" spans="1:16" x14ac:dyDescent="0.3">
      <c r="A3535">
        <v>43710</v>
      </c>
      <c r="B3535">
        <v>2019</v>
      </c>
      <c r="C3535">
        <v>9</v>
      </c>
      <c r="D3535">
        <v>4</v>
      </c>
      <c r="E3535">
        <v>11.064583000000001</v>
      </c>
      <c r="F3535">
        <v>5.9979170000000002</v>
      </c>
      <c r="G3535">
        <v>17.263477999999999</v>
      </c>
      <c r="H3535">
        <v>11.791667</v>
      </c>
      <c r="I3535">
        <v>11.586458</v>
      </c>
      <c r="J3535">
        <v>14.586458</v>
      </c>
      <c r="K3535" t="s">
        <v>34</v>
      </c>
      <c r="L3535" t="s">
        <v>34</v>
      </c>
      <c r="M3535" t="s">
        <v>34</v>
      </c>
      <c r="N3535" t="s">
        <v>34</v>
      </c>
      <c r="O3535" t="s">
        <v>34</v>
      </c>
      <c r="P3535" t="s">
        <v>34</v>
      </c>
    </row>
    <row r="3536" spans="1:16" x14ac:dyDescent="0.3">
      <c r="A3536">
        <v>43711</v>
      </c>
      <c r="B3536">
        <v>2019</v>
      </c>
      <c r="C3536">
        <v>9</v>
      </c>
      <c r="D3536">
        <v>5</v>
      </c>
      <c r="E3536">
        <v>10.840624999999999</v>
      </c>
      <c r="F3536">
        <v>5.890625</v>
      </c>
      <c r="G3536">
        <v>17.589583000000001</v>
      </c>
      <c r="H3536">
        <v>12.21875</v>
      </c>
      <c r="I3536">
        <v>11.18125</v>
      </c>
      <c r="J3536">
        <v>14.694792</v>
      </c>
      <c r="K3536" t="s">
        <v>34</v>
      </c>
      <c r="L3536" t="s">
        <v>34</v>
      </c>
      <c r="M3536" t="s">
        <v>34</v>
      </c>
      <c r="N3536" t="s">
        <v>34</v>
      </c>
      <c r="O3536" t="s">
        <v>34</v>
      </c>
      <c r="P3536" t="s">
        <v>34</v>
      </c>
    </row>
    <row r="3537" spans="1:16" x14ac:dyDescent="0.3">
      <c r="A3537">
        <v>43712</v>
      </c>
      <c r="B3537">
        <v>2019</v>
      </c>
      <c r="C3537">
        <v>9</v>
      </c>
      <c r="D3537">
        <v>6</v>
      </c>
      <c r="E3537">
        <v>11.072917</v>
      </c>
      <c r="F3537">
        <v>5.998958</v>
      </c>
      <c r="G3537">
        <v>17.842707999999998</v>
      </c>
      <c r="H3537">
        <v>12.703125</v>
      </c>
      <c r="I3537">
        <v>11.661458</v>
      </c>
      <c r="J3537">
        <v>14.344792</v>
      </c>
      <c r="K3537" t="s">
        <v>34</v>
      </c>
      <c r="L3537" t="s">
        <v>34</v>
      </c>
      <c r="M3537" t="s">
        <v>34</v>
      </c>
      <c r="N3537" t="s">
        <v>34</v>
      </c>
      <c r="O3537" t="s">
        <v>34</v>
      </c>
      <c r="P3537" t="s">
        <v>34</v>
      </c>
    </row>
    <row r="3538" spans="1:16" x14ac:dyDescent="0.3">
      <c r="A3538">
        <v>43713</v>
      </c>
      <c r="B3538">
        <v>2019</v>
      </c>
      <c r="C3538">
        <v>9</v>
      </c>
      <c r="D3538">
        <v>7</v>
      </c>
      <c r="E3538">
        <v>10.873958</v>
      </c>
      <c r="F3538">
        <v>5.966316</v>
      </c>
      <c r="G3538">
        <v>17.324999999999999</v>
      </c>
      <c r="H3538">
        <v>13.253125000000001</v>
      </c>
      <c r="I3538">
        <v>11.0625</v>
      </c>
      <c r="J3538">
        <v>13.964582999999999</v>
      </c>
      <c r="K3538" t="s">
        <v>34</v>
      </c>
      <c r="L3538" t="s">
        <v>34</v>
      </c>
      <c r="M3538" t="s">
        <v>34</v>
      </c>
      <c r="N3538" t="s">
        <v>34</v>
      </c>
      <c r="O3538" t="s">
        <v>34</v>
      </c>
      <c r="P3538" t="s">
        <v>34</v>
      </c>
    </row>
    <row r="3539" spans="1:16" x14ac:dyDescent="0.3">
      <c r="A3539">
        <v>43714</v>
      </c>
      <c r="B3539">
        <v>2019</v>
      </c>
      <c r="C3539">
        <v>9</v>
      </c>
      <c r="D3539">
        <v>8</v>
      </c>
      <c r="E3539">
        <v>10.396875</v>
      </c>
      <c r="F3539">
        <v>6.045833</v>
      </c>
      <c r="G3539">
        <v>16.607292000000001</v>
      </c>
      <c r="H3539">
        <v>13.907292</v>
      </c>
      <c r="I3539">
        <v>11.085417</v>
      </c>
      <c r="J3539">
        <v>13.066667000000001</v>
      </c>
      <c r="K3539" t="s">
        <v>34</v>
      </c>
      <c r="L3539" t="s">
        <v>34</v>
      </c>
      <c r="M3539" t="s">
        <v>34</v>
      </c>
      <c r="N3539" t="s">
        <v>34</v>
      </c>
      <c r="O3539" t="s">
        <v>34</v>
      </c>
      <c r="P3539" t="s">
        <v>34</v>
      </c>
    </row>
    <row r="3540" spans="1:16" x14ac:dyDescent="0.3">
      <c r="A3540">
        <v>43715</v>
      </c>
      <c r="B3540">
        <v>2019</v>
      </c>
      <c r="C3540">
        <v>9</v>
      </c>
      <c r="D3540">
        <v>9</v>
      </c>
      <c r="E3540">
        <v>10.251042</v>
      </c>
      <c r="F3540">
        <v>6.1935479999999998</v>
      </c>
      <c r="G3540">
        <v>15.338542</v>
      </c>
      <c r="H3540">
        <v>14.648958</v>
      </c>
      <c r="I3540">
        <v>11.114583</v>
      </c>
      <c r="J3540">
        <v>12.858333</v>
      </c>
      <c r="K3540" t="s">
        <v>34</v>
      </c>
      <c r="L3540" t="s">
        <v>34</v>
      </c>
      <c r="M3540" t="s">
        <v>34</v>
      </c>
      <c r="N3540" t="s">
        <v>34</v>
      </c>
      <c r="O3540" t="s">
        <v>34</v>
      </c>
      <c r="P3540" t="s">
        <v>34</v>
      </c>
    </row>
    <row r="3541" spans="1:16" x14ac:dyDescent="0.3">
      <c r="A3541">
        <v>43716</v>
      </c>
      <c r="B3541">
        <v>2019</v>
      </c>
      <c r="C3541">
        <v>9</v>
      </c>
      <c r="D3541">
        <v>10</v>
      </c>
      <c r="E3541">
        <v>10.025</v>
      </c>
      <c r="F3541">
        <v>6.2239579999999997</v>
      </c>
      <c r="G3541">
        <v>14.894667</v>
      </c>
      <c r="H3541">
        <v>15.464582999999999</v>
      </c>
      <c r="I3541">
        <v>11.207292000000001</v>
      </c>
      <c r="J3541">
        <v>12.8375</v>
      </c>
      <c r="K3541" t="s">
        <v>34</v>
      </c>
      <c r="L3541" t="s">
        <v>34</v>
      </c>
      <c r="M3541" t="s">
        <v>34</v>
      </c>
      <c r="N3541" t="s">
        <v>34</v>
      </c>
      <c r="O3541" t="s">
        <v>34</v>
      </c>
      <c r="P3541" t="s">
        <v>34</v>
      </c>
    </row>
    <row r="3542" spans="1:16" x14ac:dyDescent="0.3">
      <c r="A3542">
        <v>43717</v>
      </c>
      <c r="B3542">
        <v>2019</v>
      </c>
      <c r="C3542">
        <v>9</v>
      </c>
      <c r="D3542">
        <v>11</v>
      </c>
      <c r="E3542">
        <v>10.080208000000001</v>
      </c>
      <c r="F3542">
        <v>6.3621049999999997</v>
      </c>
      <c r="G3542">
        <v>15.105556</v>
      </c>
      <c r="H3542">
        <v>16.390625</v>
      </c>
      <c r="I3542">
        <v>11.797917</v>
      </c>
      <c r="J3542">
        <v>13.629167000000001</v>
      </c>
      <c r="K3542" t="s">
        <v>34</v>
      </c>
      <c r="L3542" t="s">
        <v>34</v>
      </c>
      <c r="M3542" t="s">
        <v>34</v>
      </c>
      <c r="N3542" t="s">
        <v>34</v>
      </c>
      <c r="O3542" t="s">
        <v>34</v>
      </c>
      <c r="P3542" t="s">
        <v>34</v>
      </c>
    </row>
    <row r="3543" spans="1:16" x14ac:dyDescent="0.3">
      <c r="A3543">
        <v>43718</v>
      </c>
      <c r="B3543">
        <v>2019</v>
      </c>
      <c r="C3543">
        <v>9</v>
      </c>
      <c r="D3543">
        <v>12</v>
      </c>
      <c r="E3543">
        <v>9.9343749999999993</v>
      </c>
      <c r="F3543">
        <v>6.3885420000000002</v>
      </c>
      <c r="G3543">
        <v>14.314368</v>
      </c>
      <c r="H3543">
        <v>17.361457999999999</v>
      </c>
      <c r="I3543">
        <v>11.930208</v>
      </c>
      <c r="J3543">
        <v>14.176042000000001</v>
      </c>
      <c r="K3543" t="s">
        <v>34</v>
      </c>
      <c r="L3543" t="s">
        <v>34</v>
      </c>
      <c r="M3543" t="s">
        <v>34</v>
      </c>
      <c r="N3543" t="s">
        <v>34</v>
      </c>
      <c r="O3543" t="s">
        <v>34</v>
      </c>
      <c r="P3543" t="s">
        <v>34</v>
      </c>
    </row>
    <row r="3544" spans="1:16" x14ac:dyDescent="0.3">
      <c r="A3544">
        <v>43719</v>
      </c>
      <c r="B3544">
        <v>2019</v>
      </c>
      <c r="C3544">
        <v>9</v>
      </c>
      <c r="D3544">
        <v>13</v>
      </c>
      <c r="E3544">
        <v>10.15625</v>
      </c>
      <c r="F3544">
        <v>6.5297869999999998</v>
      </c>
      <c r="G3544">
        <v>15.271875</v>
      </c>
      <c r="H3544">
        <v>18.408332999999999</v>
      </c>
      <c r="I3544">
        <v>12.404166999999999</v>
      </c>
      <c r="J3544">
        <v>14.384375</v>
      </c>
      <c r="K3544" t="s">
        <v>34</v>
      </c>
      <c r="L3544" t="s">
        <v>34</v>
      </c>
      <c r="M3544" t="s">
        <v>34</v>
      </c>
      <c r="N3544" t="s">
        <v>34</v>
      </c>
      <c r="O3544" t="s">
        <v>34</v>
      </c>
      <c r="P3544" t="s">
        <v>34</v>
      </c>
    </row>
    <row r="3545" spans="1:16" x14ac:dyDescent="0.3">
      <c r="A3545">
        <v>43720</v>
      </c>
      <c r="B3545">
        <v>2019</v>
      </c>
      <c r="C3545">
        <v>9</v>
      </c>
      <c r="D3545">
        <v>14</v>
      </c>
      <c r="E3545">
        <v>10.1625</v>
      </c>
      <c r="F3545">
        <v>6.717708</v>
      </c>
      <c r="G3545">
        <v>15.784375000000001</v>
      </c>
      <c r="H3545">
        <v>19.323958000000001</v>
      </c>
      <c r="I3545">
        <v>12.702083</v>
      </c>
      <c r="J3545">
        <v>14.732291999999999</v>
      </c>
      <c r="K3545" t="s">
        <v>34</v>
      </c>
      <c r="L3545" t="s">
        <v>34</v>
      </c>
      <c r="M3545" t="s">
        <v>34</v>
      </c>
      <c r="N3545" t="s">
        <v>34</v>
      </c>
      <c r="O3545" t="s">
        <v>34</v>
      </c>
      <c r="P3545" t="s">
        <v>34</v>
      </c>
    </row>
    <row r="3546" spans="1:16" x14ac:dyDescent="0.3">
      <c r="A3546">
        <v>43721</v>
      </c>
      <c r="B3546">
        <v>2019</v>
      </c>
      <c r="C3546">
        <v>9</v>
      </c>
      <c r="D3546">
        <v>15</v>
      </c>
      <c r="E3546">
        <v>9.7843750000000007</v>
      </c>
      <c r="F3546">
        <v>6.8206519999999999</v>
      </c>
      <c r="G3546">
        <v>15.3375</v>
      </c>
      <c r="H3546">
        <v>19.847916999999999</v>
      </c>
      <c r="I3546">
        <v>12.182292</v>
      </c>
      <c r="J3546">
        <v>14.105207999999999</v>
      </c>
      <c r="K3546" t="s">
        <v>34</v>
      </c>
      <c r="L3546" t="s">
        <v>34</v>
      </c>
      <c r="M3546" t="s">
        <v>34</v>
      </c>
      <c r="N3546" t="s">
        <v>34</v>
      </c>
      <c r="O3546" t="s">
        <v>34</v>
      </c>
      <c r="P3546" t="s">
        <v>34</v>
      </c>
    </row>
    <row r="3547" spans="1:16" x14ac:dyDescent="0.3">
      <c r="A3547">
        <v>43722</v>
      </c>
      <c r="B3547">
        <v>2019</v>
      </c>
      <c r="C3547">
        <v>9</v>
      </c>
      <c r="D3547">
        <v>16</v>
      </c>
      <c r="E3547">
        <v>9.6458329999999997</v>
      </c>
      <c r="F3547">
        <v>6.8812499999999996</v>
      </c>
      <c r="G3547">
        <v>14.00625</v>
      </c>
      <c r="H3547">
        <v>20.211458</v>
      </c>
      <c r="I3547">
        <v>11.959375</v>
      </c>
      <c r="J3547">
        <v>13.314583000000001</v>
      </c>
      <c r="K3547" t="s">
        <v>34</v>
      </c>
      <c r="L3547" t="s">
        <v>34</v>
      </c>
      <c r="M3547" t="s">
        <v>34</v>
      </c>
      <c r="N3547" t="s">
        <v>34</v>
      </c>
      <c r="O3547" t="s">
        <v>34</v>
      </c>
      <c r="P3547" t="s">
        <v>34</v>
      </c>
    </row>
    <row r="3548" spans="1:16" x14ac:dyDescent="0.3">
      <c r="A3548">
        <v>43723</v>
      </c>
      <c r="B3548">
        <v>2019</v>
      </c>
      <c r="C3548">
        <v>9</v>
      </c>
      <c r="D3548">
        <v>17</v>
      </c>
      <c r="E3548">
        <v>9.1593750000000007</v>
      </c>
      <c r="F3548">
        <v>7.0906250000000002</v>
      </c>
      <c r="G3548">
        <v>13.086957</v>
      </c>
      <c r="H3548">
        <v>20.296875</v>
      </c>
      <c r="I3548">
        <v>11.642708000000001</v>
      </c>
      <c r="J3548">
        <v>12.953125</v>
      </c>
      <c r="K3548" t="s">
        <v>34</v>
      </c>
      <c r="L3548" t="s">
        <v>34</v>
      </c>
      <c r="M3548" t="s">
        <v>34</v>
      </c>
      <c r="N3548" t="s">
        <v>34</v>
      </c>
      <c r="O3548" t="s">
        <v>34</v>
      </c>
      <c r="P3548" t="s">
        <v>34</v>
      </c>
    </row>
    <row r="3549" spans="1:16" x14ac:dyDescent="0.3">
      <c r="A3549">
        <v>43724</v>
      </c>
      <c r="B3549">
        <v>2019</v>
      </c>
      <c r="C3549">
        <v>9</v>
      </c>
      <c r="D3549">
        <v>18</v>
      </c>
      <c r="E3549">
        <v>9.4979169999999993</v>
      </c>
      <c r="F3549">
        <v>7.2833329999999998</v>
      </c>
      <c r="G3549">
        <v>12.646875</v>
      </c>
      <c r="H3549">
        <v>20.040624999999999</v>
      </c>
      <c r="I3549">
        <v>11.764583</v>
      </c>
      <c r="J3549">
        <v>12.790625</v>
      </c>
      <c r="K3549" t="s">
        <v>34</v>
      </c>
      <c r="L3549" t="s">
        <v>34</v>
      </c>
      <c r="M3549" t="s">
        <v>34</v>
      </c>
      <c r="N3549" t="s">
        <v>34</v>
      </c>
      <c r="O3549" t="s">
        <v>34</v>
      </c>
      <c r="P3549" t="s">
        <v>34</v>
      </c>
    </row>
    <row r="3550" spans="1:16" x14ac:dyDescent="0.3">
      <c r="A3550">
        <v>43725</v>
      </c>
      <c r="B3550">
        <v>2019</v>
      </c>
      <c r="C3550">
        <v>9</v>
      </c>
      <c r="D3550">
        <v>19</v>
      </c>
      <c r="E3550">
        <v>9.5260420000000003</v>
      </c>
      <c r="F3550">
        <v>7.5177079999999998</v>
      </c>
      <c r="G3550">
        <v>12.154686999999999</v>
      </c>
      <c r="H3550">
        <v>19.012499999999999</v>
      </c>
      <c r="I3550">
        <v>11.889583</v>
      </c>
      <c r="J3550">
        <v>13.280208</v>
      </c>
      <c r="K3550" t="s">
        <v>34</v>
      </c>
      <c r="L3550" t="s">
        <v>34</v>
      </c>
      <c r="M3550" t="s">
        <v>34</v>
      </c>
      <c r="N3550" t="s">
        <v>34</v>
      </c>
      <c r="O3550" t="s">
        <v>34</v>
      </c>
      <c r="P3550" t="s">
        <v>34</v>
      </c>
    </row>
    <row r="3551" spans="1:16" x14ac:dyDescent="0.3">
      <c r="A3551">
        <v>43726</v>
      </c>
      <c r="B3551">
        <v>2019</v>
      </c>
      <c r="C3551">
        <v>9</v>
      </c>
      <c r="D3551">
        <v>20</v>
      </c>
      <c r="E3551">
        <v>9.2385420000000007</v>
      </c>
      <c r="F3551">
        <v>7.7884209999999996</v>
      </c>
      <c r="G3551">
        <v>12.465624999999999</v>
      </c>
      <c r="H3551">
        <v>18.862500000000001</v>
      </c>
      <c r="I3551">
        <v>11.582292000000001</v>
      </c>
      <c r="J3551">
        <v>13.233333</v>
      </c>
      <c r="K3551" t="s">
        <v>34</v>
      </c>
      <c r="L3551" t="s">
        <v>34</v>
      </c>
      <c r="M3551" t="s">
        <v>34</v>
      </c>
      <c r="N3551" t="s">
        <v>34</v>
      </c>
      <c r="O3551" t="s">
        <v>34</v>
      </c>
      <c r="P3551" t="s">
        <v>34</v>
      </c>
    </row>
    <row r="3552" spans="1:16" x14ac:dyDescent="0.3">
      <c r="A3552">
        <v>43727</v>
      </c>
      <c r="B3552">
        <v>2019</v>
      </c>
      <c r="C3552">
        <v>9</v>
      </c>
      <c r="D3552">
        <v>21</v>
      </c>
      <c r="E3552">
        <v>9.1541669999999993</v>
      </c>
      <c r="F3552">
        <v>7.95</v>
      </c>
      <c r="G3552">
        <v>12.90625</v>
      </c>
      <c r="H3552">
        <v>19.090624999999999</v>
      </c>
      <c r="I3552">
        <v>12.027082999999999</v>
      </c>
      <c r="J3552">
        <v>13.140625</v>
      </c>
      <c r="K3552" t="s">
        <v>34</v>
      </c>
      <c r="L3552" t="s">
        <v>34</v>
      </c>
      <c r="M3552" t="s">
        <v>34</v>
      </c>
      <c r="N3552" t="s">
        <v>34</v>
      </c>
      <c r="O3552" t="s">
        <v>34</v>
      </c>
      <c r="P3552" t="s">
        <v>34</v>
      </c>
    </row>
    <row r="3553" spans="1:16" x14ac:dyDescent="0.3">
      <c r="A3553">
        <v>43728</v>
      </c>
      <c r="B3553">
        <v>2019</v>
      </c>
      <c r="C3553">
        <v>9</v>
      </c>
      <c r="D3553">
        <v>22</v>
      </c>
      <c r="E3553">
        <v>8.9645829999999993</v>
      </c>
      <c r="F3553">
        <v>8.1778949999999995</v>
      </c>
      <c r="G3553">
        <v>12.978125</v>
      </c>
      <c r="H3553">
        <v>19.283332999999999</v>
      </c>
      <c r="I3553">
        <v>11.729167</v>
      </c>
      <c r="J3553">
        <v>13.385417</v>
      </c>
      <c r="K3553" t="s">
        <v>34</v>
      </c>
      <c r="L3553" t="s">
        <v>34</v>
      </c>
      <c r="M3553" t="s">
        <v>34</v>
      </c>
      <c r="N3553" t="s">
        <v>34</v>
      </c>
      <c r="O3553" t="s">
        <v>34</v>
      </c>
      <c r="P3553" t="s">
        <v>34</v>
      </c>
    </row>
    <row r="3554" spans="1:16" x14ac:dyDescent="0.3">
      <c r="A3554">
        <v>43729</v>
      </c>
      <c r="B3554">
        <v>2019</v>
      </c>
      <c r="C3554">
        <v>9</v>
      </c>
      <c r="D3554">
        <v>23</v>
      </c>
      <c r="E3554">
        <v>9.5406250000000004</v>
      </c>
      <c r="F3554">
        <v>8.6336840000000006</v>
      </c>
      <c r="G3554">
        <v>13.275</v>
      </c>
      <c r="H3554">
        <v>19.352083</v>
      </c>
      <c r="I3554">
        <v>12.127083000000001</v>
      </c>
      <c r="J3554">
        <v>13.547917</v>
      </c>
      <c r="K3554" t="s">
        <v>34</v>
      </c>
      <c r="L3554" t="s">
        <v>34</v>
      </c>
      <c r="M3554" t="s">
        <v>34</v>
      </c>
      <c r="N3554" t="s">
        <v>34</v>
      </c>
      <c r="O3554" t="s">
        <v>34</v>
      </c>
      <c r="P3554" t="s">
        <v>34</v>
      </c>
    </row>
    <row r="3555" spans="1:16" x14ac:dyDescent="0.3">
      <c r="A3555">
        <v>43730</v>
      </c>
      <c r="B3555">
        <v>2019</v>
      </c>
      <c r="C3555">
        <v>9</v>
      </c>
      <c r="D3555">
        <v>24</v>
      </c>
      <c r="E3555">
        <v>9.6541669999999993</v>
      </c>
      <c r="F3555">
        <v>8.8010529999999996</v>
      </c>
      <c r="G3555">
        <v>13.80625</v>
      </c>
      <c r="H3555">
        <v>19.171875</v>
      </c>
      <c r="I3555">
        <v>11.714582999999999</v>
      </c>
      <c r="J3555">
        <v>14.260417</v>
      </c>
      <c r="K3555" t="s">
        <v>34</v>
      </c>
      <c r="L3555" t="s">
        <v>34</v>
      </c>
      <c r="M3555" t="s">
        <v>34</v>
      </c>
      <c r="N3555" t="s">
        <v>34</v>
      </c>
      <c r="O3555" t="s">
        <v>34</v>
      </c>
      <c r="P3555" t="s">
        <v>34</v>
      </c>
    </row>
    <row r="3556" spans="1:16" x14ac:dyDescent="0.3">
      <c r="A3556">
        <v>43731</v>
      </c>
      <c r="B3556">
        <v>2019</v>
      </c>
      <c r="C3556">
        <v>9</v>
      </c>
      <c r="D3556">
        <v>25</v>
      </c>
      <c r="E3556">
        <v>9.46875</v>
      </c>
      <c r="F3556">
        <v>9.125</v>
      </c>
      <c r="G3556">
        <v>13.65625</v>
      </c>
      <c r="H3556">
        <v>19.140625</v>
      </c>
      <c r="I3556">
        <v>11.80625</v>
      </c>
      <c r="J3556">
        <v>13.951041999999999</v>
      </c>
      <c r="K3556" t="s">
        <v>34</v>
      </c>
      <c r="L3556" t="s">
        <v>34</v>
      </c>
      <c r="M3556" t="s">
        <v>34</v>
      </c>
      <c r="N3556" t="s">
        <v>34</v>
      </c>
      <c r="O3556" t="s">
        <v>34</v>
      </c>
      <c r="P3556" t="s">
        <v>34</v>
      </c>
    </row>
    <row r="3557" spans="1:16" x14ac:dyDescent="0.3">
      <c r="A3557">
        <v>43732</v>
      </c>
      <c r="B3557">
        <v>2019</v>
      </c>
      <c r="C3557">
        <v>9</v>
      </c>
      <c r="D3557">
        <v>26</v>
      </c>
      <c r="E3557">
        <v>9.3791670000000007</v>
      </c>
      <c r="F3557">
        <v>9.3166670000000007</v>
      </c>
      <c r="G3557">
        <v>13.1625</v>
      </c>
      <c r="H3557">
        <v>19.233332999999998</v>
      </c>
      <c r="I3557">
        <v>11.389583</v>
      </c>
      <c r="J3557">
        <v>13.789583</v>
      </c>
      <c r="K3557" t="s">
        <v>34</v>
      </c>
      <c r="L3557" t="s">
        <v>34</v>
      </c>
      <c r="M3557" t="s">
        <v>34</v>
      </c>
      <c r="N3557" t="s">
        <v>34</v>
      </c>
      <c r="O3557" t="s">
        <v>34</v>
      </c>
      <c r="P3557" t="s">
        <v>34</v>
      </c>
    </row>
    <row r="3558" spans="1:16" x14ac:dyDescent="0.3">
      <c r="A3558">
        <v>43733</v>
      </c>
      <c r="B3558">
        <v>2019</v>
      </c>
      <c r="C3558">
        <v>9</v>
      </c>
      <c r="D3558">
        <v>27</v>
      </c>
      <c r="E3558">
        <v>9.4760419999999996</v>
      </c>
      <c r="F3558">
        <v>9.8187499999999996</v>
      </c>
      <c r="G3558">
        <v>13.071875</v>
      </c>
      <c r="H3558">
        <v>19.238541999999999</v>
      </c>
      <c r="I3558">
        <v>11.589582999999999</v>
      </c>
      <c r="J3558">
        <v>13.233333</v>
      </c>
      <c r="K3558" t="s">
        <v>34</v>
      </c>
      <c r="L3558" t="s">
        <v>34</v>
      </c>
      <c r="M3558" t="s">
        <v>34</v>
      </c>
      <c r="N3558" t="s">
        <v>34</v>
      </c>
      <c r="O3558" t="s">
        <v>34</v>
      </c>
      <c r="P3558" t="s">
        <v>34</v>
      </c>
    </row>
    <row r="3559" spans="1:16" x14ac:dyDescent="0.3">
      <c r="A3559">
        <v>43734</v>
      </c>
      <c r="B3559">
        <v>2019</v>
      </c>
      <c r="C3559">
        <v>9</v>
      </c>
      <c r="D3559">
        <v>28</v>
      </c>
      <c r="E3559">
        <v>8.2854170000000007</v>
      </c>
      <c r="F3559">
        <v>9.670833</v>
      </c>
      <c r="G3559">
        <v>11.24375</v>
      </c>
      <c r="H3559">
        <v>19.226042</v>
      </c>
      <c r="I3559">
        <v>10.632292</v>
      </c>
      <c r="J3559">
        <v>12.636457999999999</v>
      </c>
      <c r="K3559" t="s">
        <v>34</v>
      </c>
      <c r="L3559" t="s">
        <v>34</v>
      </c>
      <c r="M3559" t="s">
        <v>34</v>
      </c>
      <c r="N3559" t="s">
        <v>34</v>
      </c>
      <c r="O3559" t="s">
        <v>34</v>
      </c>
      <c r="P3559" t="s">
        <v>34</v>
      </c>
    </row>
    <row r="3560" spans="1:16" x14ac:dyDescent="0.3">
      <c r="A3560">
        <v>43735</v>
      </c>
      <c r="B3560">
        <v>2019</v>
      </c>
      <c r="C3560">
        <v>9</v>
      </c>
      <c r="D3560">
        <v>29</v>
      </c>
      <c r="E3560">
        <v>7.655208</v>
      </c>
      <c r="F3560">
        <v>10.059374999999999</v>
      </c>
      <c r="G3560">
        <v>10.229167</v>
      </c>
      <c r="H3560">
        <v>18.741667</v>
      </c>
      <c r="I3560">
        <v>9.9760419999999996</v>
      </c>
      <c r="J3560">
        <v>11.304167</v>
      </c>
      <c r="K3560" t="s">
        <v>34</v>
      </c>
      <c r="L3560" t="s">
        <v>34</v>
      </c>
      <c r="M3560" t="s">
        <v>34</v>
      </c>
      <c r="N3560" t="s">
        <v>34</v>
      </c>
      <c r="O3560" t="s">
        <v>34</v>
      </c>
      <c r="P3560" t="s">
        <v>34</v>
      </c>
    </row>
    <row r="3561" spans="1:16" x14ac:dyDescent="0.3">
      <c r="A3561">
        <v>43736</v>
      </c>
      <c r="B3561">
        <v>2019</v>
      </c>
      <c r="C3561">
        <v>9</v>
      </c>
      <c r="D3561">
        <v>30</v>
      </c>
      <c r="E3561">
        <v>7.329167</v>
      </c>
      <c r="F3561">
        <v>10.028124999999999</v>
      </c>
      <c r="G3561">
        <v>9.6218749999999993</v>
      </c>
      <c r="H3561">
        <v>18.056249999999999</v>
      </c>
      <c r="I3561">
        <v>9.9166670000000003</v>
      </c>
      <c r="J3561">
        <v>10.967708</v>
      </c>
      <c r="K3561" t="s">
        <v>34</v>
      </c>
      <c r="L3561" t="s">
        <v>34</v>
      </c>
      <c r="M3561" t="s">
        <v>34</v>
      </c>
      <c r="N3561" t="s">
        <v>34</v>
      </c>
      <c r="O3561" t="s">
        <v>34</v>
      </c>
      <c r="P3561" t="s">
        <v>34</v>
      </c>
    </row>
    <row r="3562" spans="1:16" x14ac:dyDescent="0.3">
      <c r="A3562">
        <v>43737</v>
      </c>
      <c r="B3562">
        <v>2019</v>
      </c>
      <c r="C3562">
        <v>10</v>
      </c>
      <c r="D3562">
        <v>1</v>
      </c>
      <c r="E3562">
        <v>7.233333</v>
      </c>
      <c r="F3562">
        <v>10.177083</v>
      </c>
      <c r="G3562">
        <v>9.1374999999999993</v>
      </c>
      <c r="H3562">
        <v>17.71875</v>
      </c>
      <c r="I3562">
        <v>9.6999999999999993</v>
      </c>
      <c r="J3562">
        <v>10.86875</v>
      </c>
      <c r="K3562" t="s">
        <v>34</v>
      </c>
      <c r="L3562" t="s">
        <v>34</v>
      </c>
      <c r="M3562" t="s">
        <v>34</v>
      </c>
      <c r="N3562" t="s">
        <v>34</v>
      </c>
      <c r="O3562" t="s">
        <v>34</v>
      </c>
      <c r="P3562" t="s">
        <v>34</v>
      </c>
    </row>
    <row r="3563" spans="1:16" x14ac:dyDescent="0.3">
      <c r="A3563">
        <v>43738</v>
      </c>
      <c r="B3563">
        <v>2019</v>
      </c>
      <c r="C3563">
        <v>10</v>
      </c>
      <c r="D3563">
        <v>2</v>
      </c>
      <c r="E3563">
        <v>6.8510419999999996</v>
      </c>
      <c r="F3563">
        <v>10.045833</v>
      </c>
      <c r="G3563">
        <v>8.6573770000000003</v>
      </c>
      <c r="H3563">
        <v>17.392783999999999</v>
      </c>
      <c r="I3563">
        <v>9.0197920000000007</v>
      </c>
      <c r="J3563">
        <v>10.418749999999999</v>
      </c>
      <c r="K3563" t="s">
        <v>34</v>
      </c>
      <c r="L3563" t="s">
        <v>34</v>
      </c>
      <c r="M3563" t="s">
        <v>34</v>
      </c>
      <c r="N3563" t="s">
        <v>34</v>
      </c>
      <c r="O3563" t="s">
        <v>34</v>
      </c>
      <c r="P3563" t="s">
        <v>34</v>
      </c>
    </row>
    <row r="3564" spans="1:16" x14ac:dyDescent="0.3">
      <c r="A3564">
        <v>43739</v>
      </c>
      <c r="B3564">
        <v>2019</v>
      </c>
      <c r="C3564">
        <v>10</v>
      </c>
      <c r="D3564">
        <v>3</v>
      </c>
      <c r="E3564">
        <v>7.8312499999999998</v>
      </c>
      <c r="F3564">
        <v>10.331915</v>
      </c>
      <c r="G3564">
        <v>9.6624999999999996</v>
      </c>
      <c r="H3564">
        <v>17.040624999999999</v>
      </c>
      <c r="I3564">
        <v>9.8072920000000003</v>
      </c>
      <c r="J3564">
        <v>10.688542</v>
      </c>
      <c r="K3564" t="s">
        <v>34</v>
      </c>
      <c r="L3564" t="s">
        <v>34</v>
      </c>
      <c r="M3564" t="s">
        <v>34</v>
      </c>
      <c r="N3564" t="s">
        <v>34</v>
      </c>
      <c r="O3564" t="s">
        <v>34</v>
      </c>
      <c r="P3564" t="s">
        <v>34</v>
      </c>
    </row>
    <row r="3565" spans="1:16" x14ac:dyDescent="0.3">
      <c r="A3565">
        <v>43740</v>
      </c>
      <c r="B3565">
        <v>2019</v>
      </c>
      <c r="C3565">
        <v>10</v>
      </c>
      <c r="D3565">
        <v>4</v>
      </c>
      <c r="E3565">
        <v>7.703125</v>
      </c>
      <c r="F3565">
        <v>10.204211000000001</v>
      </c>
      <c r="G3565">
        <v>10.06875</v>
      </c>
      <c r="H3565">
        <v>16.9375</v>
      </c>
      <c r="I3565">
        <v>9.7562499999999996</v>
      </c>
      <c r="J3565">
        <v>11.2125</v>
      </c>
      <c r="K3565" t="s">
        <v>34</v>
      </c>
      <c r="L3565" t="s">
        <v>34</v>
      </c>
      <c r="M3565" t="s">
        <v>34</v>
      </c>
      <c r="N3565" t="s">
        <v>39</v>
      </c>
      <c r="O3565" t="s">
        <v>34</v>
      </c>
      <c r="P3565" t="s">
        <v>34</v>
      </c>
    </row>
    <row r="3566" spans="1:16" x14ac:dyDescent="0.3">
      <c r="A3566">
        <v>43741</v>
      </c>
      <c r="B3566">
        <v>2019</v>
      </c>
      <c r="C3566">
        <v>10</v>
      </c>
      <c r="D3566">
        <v>5</v>
      </c>
      <c r="E3566">
        <v>7.1875</v>
      </c>
      <c r="F3566">
        <v>10.394792000000001</v>
      </c>
      <c r="G3566">
        <v>10.027082999999999</v>
      </c>
      <c r="H3566">
        <v>16.774999999999999</v>
      </c>
      <c r="I3566">
        <v>9.4895829999999997</v>
      </c>
      <c r="J3566">
        <v>11.010417</v>
      </c>
      <c r="K3566" t="s">
        <v>34</v>
      </c>
      <c r="L3566" t="s">
        <v>34</v>
      </c>
      <c r="M3566" t="s">
        <v>34</v>
      </c>
      <c r="N3566" t="s">
        <v>40</v>
      </c>
      <c r="O3566" t="s">
        <v>34</v>
      </c>
      <c r="P3566" t="s">
        <v>34</v>
      </c>
    </row>
    <row r="3567" spans="1:16" x14ac:dyDescent="0.3">
      <c r="A3567">
        <v>43742</v>
      </c>
      <c r="B3567">
        <v>2019</v>
      </c>
      <c r="C3567">
        <v>10</v>
      </c>
      <c r="D3567">
        <v>6</v>
      </c>
      <c r="E3567">
        <v>7.0062499999999996</v>
      </c>
      <c r="F3567">
        <v>10.418749999999999</v>
      </c>
      <c r="G3567">
        <v>9.2552079999999997</v>
      </c>
      <c r="H3567">
        <v>16.507292</v>
      </c>
      <c r="I3567">
        <v>9.3635420000000007</v>
      </c>
      <c r="J3567">
        <v>10.832292000000001</v>
      </c>
      <c r="K3567" t="s">
        <v>34</v>
      </c>
      <c r="L3567" t="s">
        <v>34</v>
      </c>
      <c r="M3567" t="s">
        <v>34</v>
      </c>
      <c r="N3567" t="s">
        <v>40</v>
      </c>
      <c r="O3567" t="s">
        <v>34</v>
      </c>
      <c r="P3567" t="s">
        <v>34</v>
      </c>
    </row>
    <row r="3568" spans="1:16" x14ac:dyDescent="0.3">
      <c r="A3568">
        <v>43743</v>
      </c>
      <c r="B3568">
        <v>2019</v>
      </c>
      <c r="C3568">
        <v>10</v>
      </c>
      <c r="D3568">
        <v>7</v>
      </c>
      <c r="E3568">
        <v>7.2697919999999998</v>
      </c>
      <c r="F3568">
        <v>10.3375</v>
      </c>
      <c r="G3568">
        <v>9.2052080000000007</v>
      </c>
      <c r="H3568">
        <v>16.373957999999998</v>
      </c>
      <c r="I3568">
        <v>9.467708</v>
      </c>
      <c r="J3568">
        <v>10.869792</v>
      </c>
      <c r="K3568" t="s">
        <v>34</v>
      </c>
      <c r="L3568" t="s">
        <v>34</v>
      </c>
      <c r="M3568" t="s">
        <v>34</v>
      </c>
      <c r="N3568" t="s">
        <v>40</v>
      </c>
      <c r="O3568" t="s">
        <v>34</v>
      </c>
      <c r="P3568" t="s">
        <v>34</v>
      </c>
    </row>
    <row r="3569" spans="1:16" x14ac:dyDescent="0.3">
      <c r="A3569">
        <v>43744</v>
      </c>
      <c r="B3569">
        <v>2019</v>
      </c>
      <c r="C3569">
        <v>10</v>
      </c>
      <c r="D3569">
        <v>8</v>
      </c>
      <c r="E3569">
        <v>7.905208</v>
      </c>
      <c r="F3569">
        <v>10.098958</v>
      </c>
      <c r="G3569">
        <v>9.9906249999999996</v>
      </c>
      <c r="H3569">
        <v>16.277083000000001</v>
      </c>
      <c r="I3569">
        <v>9.7624999999999993</v>
      </c>
      <c r="J3569">
        <v>11.170833</v>
      </c>
      <c r="K3569" t="s">
        <v>34</v>
      </c>
      <c r="L3569" t="s">
        <v>34</v>
      </c>
      <c r="M3569" t="s">
        <v>34</v>
      </c>
      <c r="N3569" t="s">
        <v>40</v>
      </c>
      <c r="O3569" t="s">
        <v>34</v>
      </c>
      <c r="P3569" t="s">
        <v>34</v>
      </c>
    </row>
    <row r="3570" spans="1:16" x14ac:dyDescent="0.3">
      <c r="A3570">
        <v>43745</v>
      </c>
      <c r="B3570">
        <v>2019</v>
      </c>
      <c r="C3570">
        <v>10</v>
      </c>
      <c r="D3570">
        <v>9</v>
      </c>
      <c r="E3570">
        <v>6.9739579999999997</v>
      </c>
      <c r="F3570">
        <v>10.079167</v>
      </c>
      <c r="G3570">
        <v>8.6135420000000007</v>
      </c>
      <c r="H3570">
        <v>16.116667</v>
      </c>
      <c r="I3570">
        <v>9.0260420000000003</v>
      </c>
      <c r="J3570">
        <v>10.465624999999999</v>
      </c>
      <c r="K3570" t="s">
        <v>34</v>
      </c>
      <c r="L3570" t="s">
        <v>34</v>
      </c>
      <c r="M3570" t="s">
        <v>34</v>
      </c>
      <c r="N3570" t="s">
        <v>40</v>
      </c>
      <c r="O3570" t="s">
        <v>34</v>
      </c>
      <c r="P3570" t="s">
        <v>34</v>
      </c>
    </row>
    <row r="3571" spans="1:16" x14ac:dyDescent="0.3">
      <c r="A3571">
        <v>43746</v>
      </c>
      <c r="B3571">
        <v>2019</v>
      </c>
      <c r="C3571">
        <v>10</v>
      </c>
      <c r="D3571">
        <v>10</v>
      </c>
      <c r="E3571">
        <v>5.998958</v>
      </c>
      <c r="F3571">
        <v>10.133333</v>
      </c>
      <c r="G3571">
        <v>7.0677079999999997</v>
      </c>
      <c r="H3571">
        <v>15.223958</v>
      </c>
      <c r="I3571">
        <v>8.014583</v>
      </c>
      <c r="J3571">
        <v>9.6520829999999993</v>
      </c>
      <c r="K3571" t="s">
        <v>34</v>
      </c>
      <c r="L3571" t="s">
        <v>34</v>
      </c>
      <c r="M3571" t="s">
        <v>34</v>
      </c>
      <c r="N3571" t="s">
        <v>40</v>
      </c>
      <c r="O3571" t="s">
        <v>34</v>
      </c>
      <c r="P3571" t="s">
        <v>34</v>
      </c>
    </row>
    <row r="3572" spans="1:16" x14ac:dyDescent="0.3">
      <c r="A3572">
        <v>43747</v>
      </c>
      <c r="B3572">
        <v>2019</v>
      </c>
      <c r="C3572">
        <v>10</v>
      </c>
      <c r="D3572">
        <v>11</v>
      </c>
      <c r="E3572">
        <v>6.0708330000000004</v>
      </c>
      <c r="F3572">
        <v>10.036458</v>
      </c>
      <c r="G3572">
        <v>6.748958</v>
      </c>
      <c r="H3572">
        <v>14.761457999999999</v>
      </c>
      <c r="I3572">
        <v>8.0854169999999996</v>
      </c>
      <c r="J3572">
        <v>8.8770830000000007</v>
      </c>
      <c r="K3572" t="s">
        <v>34</v>
      </c>
      <c r="L3572" t="s">
        <v>34</v>
      </c>
      <c r="M3572" t="s">
        <v>34</v>
      </c>
      <c r="N3572" t="s">
        <v>40</v>
      </c>
      <c r="O3572" t="s">
        <v>34</v>
      </c>
      <c r="P3572" t="s">
        <v>34</v>
      </c>
    </row>
    <row r="3573" spans="1:16" x14ac:dyDescent="0.3">
      <c r="A3573">
        <v>43748</v>
      </c>
      <c r="B3573">
        <v>2019</v>
      </c>
      <c r="C3573">
        <v>10</v>
      </c>
      <c r="D3573">
        <v>12</v>
      </c>
      <c r="E3573">
        <v>6.4489580000000002</v>
      </c>
      <c r="F3573">
        <v>9.9614580000000004</v>
      </c>
      <c r="G3573">
        <v>7.1062500000000002</v>
      </c>
      <c r="H3573">
        <v>14.464582999999999</v>
      </c>
      <c r="I3573">
        <v>8.15625</v>
      </c>
      <c r="J3573">
        <v>8.889583</v>
      </c>
      <c r="K3573" t="s">
        <v>34</v>
      </c>
      <c r="L3573" t="s">
        <v>34</v>
      </c>
      <c r="M3573" t="s">
        <v>34</v>
      </c>
      <c r="N3573" t="s">
        <v>40</v>
      </c>
      <c r="O3573" t="s">
        <v>34</v>
      </c>
      <c r="P3573" t="s">
        <v>34</v>
      </c>
    </row>
    <row r="3574" spans="1:16" x14ac:dyDescent="0.3">
      <c r="A3574">
        <v>43749</v>
      </c>
      <c r="B3574">
        <v>2019</v>
      </c>
      <c r="C3574">
        <v>10</v>
      </c>
      <c r="D3574">
        <v>13</v>
      </c>
      <c r="E3574">
        <v>7.5395830000000004</v>
      </c>
      <c r="F3574">
        <v>9.8864579999999993</v>
      </c>
      <c r="G3574">
        <v>8.578125</v>
      </c>
      <c r="H3574">
        <v>14.483333</v>
      </c>
      <c r="I3574">
        <v>9.2395829999999997</v>
      </c>
      <c r="J3574">
        <v>9.7208330000000007</v>
      </c>
      <c r="K3574" t="s">
        <v>34</v>
      </c>
      <c r="L3574" t="s">
        <v>34</v>
      </c>
      <c r="M3574" t="s">
        <v>34</v>
      </c>
      <c r="N3574" t="s">
        <v>40</v>
      </c>
      <c r="O3574" t="s">
        <v>34</v>
      </c>
      <c r="P3574" t="s">
        <v>34</v>
      </c>
    </row>
    <row r="3575" spans="1:16" x14ac:dyDescent="0.3">
      <c r="A3575">
        <v>43750</v>
      </c>
      <c r="B3575">
        <v>2019</v>
      </c>
      <c r="C3575">
        <v>10</v>
      </c>
      <c r="D3575">
        <v>14</v>
      </c>
      <c r="E3575">
        <v>7.6156249999999996</v>
      </c>
      <c r="F3575">
        <v>10.028124999999999</v>
      </c>
      <c r="G3575">
        <v>8.9625000000000004</v>
      </c>
      <c r="H3575">
        <v>14.548958000000001</v>
      </c>
      <c r="I3575">
        <v>9.3822919999999996</v>
      </c>
      <c r="J3575">
        <v>10.098958</v>
      </c>
      <c r="K3575" t="s">
        <v>34</v>
      </c>
      <c r="L3575" t="s">
        <v>34</v>
      </c>
      <c r="M3575" t="s">
        <v>34</v>
      </c>
      <c r="N3575" t="s">
        <v>40</v>
      </c>
      <c r="O3575" t="s">
        <v>34</v>
      </c>
      <c r="P3575" t="s">
        <v>34</v>
      </c>
    </row>
    <row r="3576" spans="1:16" x14ac:dyDescent="0.3">
      <c r="A3576">
        <v>43751</v>
      </c>
      <c r="B3576">
        <v>2019</v>
      </c>
      <c r="C3576">
        <v>10</v>
      </c>
      <c r="D3576">
        <v>15</v>
      </c>
      <c r="E3576">
        <v>7.1697920000000002</v>
      </c>
      <c r="F3576">
        <v>9.875</v>
      </c>
      <c r="G3576">
        <v>8.5031250000000007</v>
      </c>
      <c r="H3576">
        <v>14.664286000000001</v>
      </c>
      <c r="I3576">
        <v>8.827083</v>
      </c>
      <c r="J3576">
        <v>10.294791999999999</v>
      </c>
      <c r="K3576" t="s">
        <v>34</v>
      </c>
      <c r="L3576" t="s">
        <v>34</v>
      </c>
      <c r="M3576" t="s">
        <v>34</v>
      </c>
      <c r="N3576" t="s">
        <v>40</v>
      </c>
      <c r="O3576" t="s">
        <v>34</v>
      </c>
      <c r="P3576" t="s">
        <v>34</v>
      </c>
    </row>
    <row r="3577" spans="1:16" x14ac:dyDescent="0.3">
      <c r="A3577">
        <v>43752</v>
      </c>
      <c r="B3577">
        <v>2019</v>
      </c>
      <c r="C3577">
        <v>10</v>
      </c>
      <c r="D3577">
        <v>16</v>
      </c>
      <c r="E3577">
        <v>7.7385419999999998</v>
      </c>
      <c r="F3577">
        <v>9.90625</v>
      </c>
      <c r="G3577">
        <v>9.1593750000000007</v>
      </c>
      <c r="H3577">
        <v>14.616667</v>
      </c>
      <c r="I3577">
        <v>9.1354170000000003</v>
      </c>
      <c r="J3577">
        <v>10.013541999999999</v>
      </c>
      <c r="K3577" t="s">
        <v>34</v>
      </c>
      <c r="L3577" t="s">
        <v>34</v>
      </c>
      <c r="M3577" t="s">
        <v>34</v>
      </c>
      <c r="N3577" t="s">
        <v>40</v>
      </c>
      <c r="O3577" t="s">
        <v>34</v>
      </c>
      <c r="P3577" t="s">
        <v>34</v>
      </c>
    </row>
    <row r="3578" spans="1:16" x14ac:dyDescent="0.3">
      <c r="A3578">
        <v>43753</v>
      </c>
      <c r="B3578">
        <v>2019</v>
      </c>
      <c r="C3578">
        <v>10</v>
      </c>
      <c r="D3578">
        <v>17</v>
      </c>
      <c r="E3578">
        <v>7.7697919999999998</v>
      </c>
      <c r="F3578">
        <v>10.089582999999999</v>
      </c>
      <c r="G3578">
        <v>9.2427080000000004</v>
      </c>
      <c r="H3578">
        <v>14.576041999999999</v>
      </c>
      <c r="I3578">
        <v>9.1281250000000007</v>
      </c>
      <c r="J3578">
        <v>10.158333000000001</v>
      </c>
      <c r="K3578" t="s">
        <v>34</v>
      </c>
      <c r="L3578" t="s">
        <v>34</v>
      </c>
      <c r="M3578" t="s">
        <v>34</v>
      </c>
      <c r="N3578" t="s">
        <v>40</v>
      </c>
      <c r="O3578" t="s">
        <v>34</v>
      </c>
      <c r="P3578" t="s">
        <v>34</v>
      </c>
    </row>
    <row r="3579" spans="1:16" x14ac:dyDescent="0.3">
      <c r="A3579">
        <v>43754</v>
      </c>
      <c r="B3579">
        <v>2019</v>
      </c>
      <c r="C3579">
        <v>10</v>
      </c>
      <c r="D3579">
        <v>18</v>
      </c>
      <c r="E3579">
        <v>7.6989580000000002</v>
      </c>
      <c r="F3579">
        <v>9.9875000000000007</v>
      </c>
      <c r="G3579">
        <v>8.9343749999999993</v>
      </c>
      <c r="H3579">
        <v>13.902082999999999</v>
      </c>
      <c r="I3579">
        <v>9.0625</v>
      </c>
      <c r="J3579">
        <v>10.215624999999999</v>
      </c>
      <c r="K3579" t="s">
        <v>34</v>
      </c>
      <c r="L3579" t="s">
        <v>34</v>
      </c>
      <c r="M3579" t="s">
        <v>34</v>
      </c>
      <c r="N3579" t="s">
        <v>40</v>
      </c>
      <c r="O3579" t="s">
        <v>34</v>
      </c>
      <c r="P3579" t="s">
        <v>34</v>
      </c>
    </row>
    <row r="3580" spans="1:16" x14ac:dyDescent="0.3">
      <c r="A3580">
        <v>43755</v>
      </c>
      <c r="B3580">
        <v>2019</v>
      </c>
      <c r="C3580">
        <v>10</v>
      </c>
      <c r="D3580">
        <v>19</v>
      </c>
      <c r="E3580">
        <v>7.5083330000000004</v>
      </c>
      <c r="F3580">
        <v>10.171875</v>
      </c>
      <c r="G3580">
        <v>8.7635419999999993</v>
      </c>
      <c r="H3580">
        <v>12.735417</v>
      </c>
      <c r="I3580">
        <v>8.9947920000000003</v>
      </c>
      <c r="J3580">
        <v>10.210417</v>
      </c>
      <c r="K3580" t="s">
        <v>34</v>
      </c>
      <c r="L3580" t="s">
        <v>34</v>
      </c>
      <c r="M3580" t="s">
        <v>34</v>
      </c>
      <c r="N3580" t="s">
        <v>40</v>
      </c>
      <c r="O3580" t="s">
        <v>34</v>
      </c>
      <c r="P3580" t="s">
        <v>34</v>
      </c>
    </row>
    <row r="3581" spans="1:16" x14ac:dyDescent="0.3">
      <c r="A3581">
        <v>43756</v>
      </c>
      <c r="B3581">
        <v>2019</v>
      </c>
      <c r="C3581">
        <v>10</v>
      </c>
      <c r="D3581">
        <v>20</v>
      </c>
      <c r="E3581">
        <v>7.4343750000000002</v>
      </c>
      <c r="F3581">
        <v>10.051042000000001</v>
      </c>
      <c r="G3581">
        <v>8.4427079999999997</v>
      </c>
      <c r="H3581">
        <v>11.845833000000001</v>
      </c>
      <c r="I3581">
        <v>8.6489580000000004</v>
      </c>
      <c r="J3581">
        <v>9.5885420000000003</v>
      </c>
      <c r="K3581" t="s">
        <v>34</v>
      </c>
      <c r="L3581" t="s">
        <v>34</v>
      </c>
      <c r="M3581" t="s">
        <v>34</v>
      </c>
      <c r="N3581" t="s">
        <v>40</v>
      </c>
      <c r="O3581" t="s">
        <v>34</v>
      </c>
      <c r="P3581" t="s">
        <v>34</v>
      </c>
    </row>
    <row r="3582" spans="1:16" x14ac:dyDescent="0.3">
      <c r="A3582">
        <v>43757</v>
      </c>
      <c r="B3582">
        <v>2019</v>
      </c>
      <c r="C3582">
        <v>10</v>
      </c>
      <c r="D3582">
        <v>21</v>
      </c>
      <c r="E3582">
        <v>7.9635420000000003</v>
      </c>
      <c r="F3582">
        <v>10.067708</v>
      </c>
      <c r="G3582">
        <v>9.046875</v>
      </c>
      <c r="H3582">
        <v>11.172917</v>
      </c>
      <c r="I3582">
        <v>9.1750000000000007</v>
      </c>
      <c r="J3582">
        <v>9.921875</v>
      </c>
      <c r="K3582" t="s">
        <v>34</v>
      </c>
      <c r="L3582" t="s">
        <v>34</v>
      </c>
      <c r="M3582" t="s">
        <v>34</v>
      </c>
      <c r="N3582" t="s">
        <v>40</v>
      </c>
      <c r="O3582" t="s">
        <v>34</v>
      </c>
      <c r="P3582" t="s">
        <v>34</v>
      </c>
    </row>
    <row r="3583" spans="1:16" x14ac:dyDescent="0.3">
      <c r="A3583">
        <v>43758</v>
      </c>
      <c r="B3583">
        <v>2019</v>
      </c>
      <c r="C3583">
        <v>10</v>
      </c>
      <c r="D3583">
        <v>22</v>
      </c>
      <c r="E3583">
        <v>8.280208</v>
      </c>
      <c r="F3583">
        <v>10.426042000000001</v>
      </c>
      <c r="G3583">
        <v>9.6697919999999993</v>
      </c>
      <c r="H3583">
        <v>11.185416999999999</v>
      </c>
      <c r="I3583">
        <v>9.782292</v>
      </c>
      <c r="J3583">
        <v>10.519792000000001</v>
      </c>
      <c r="K3583" t="s">
        <v>34</v>
      </c>
      <c r="L3583" t="s">
        <v>34</v>
      </c>
      <c r="M3583" t="s">
        <v>34</v>
      </c>
      <c r="N3583" t="s">
        <v>40</v>
      </c>
      <c r="O3583" t="s">
        <v>34</v>
      </c>
      <c r="P3583" t="s">
        <v>34</v>
      </c>
    </row>
    <row r="3584" spans="1:16" x14ac:dyDescent="0.3">
      <c r="A3584">
        <v>43759</v>
      </c>
      <c r="B3584">
        <v>2019</v>
      </c>
      <c r="C3584">
        <v>10</v>
      </c>
      <c r="D3584">
        <v>23</v>
      </c>
      <c r="E3584">
        <v>7.7281250000000004</v>
      </c>
      <c r="F3584">
        <v>10.373958</v>
      </c>
      <c r="G3584">
        <v>9.2447920000000003</v>
      </c>
      <c r="H3584">
        <v>11.311458</v>
      </c>
      <c r="I3584">
        <v>9.4812499999999993</v>
      </c>
      <c r="J3584">
        <v>10.889583</v>
      </c>
      <c r="K3584" t="s">
        <v>34</v>
      </c>
      <c r="L3584" t="s">
        <v>34</v>
      </c>
      <c r="M3584" t="s">
        <v>34</v>
      </c>
      <c r="N3584" t="s">
        <v>40</v>
      </c>
      <c r="O3584" t="s">
        <v>34</v>
      </c>
      <c r="P3584" t="s">
        <v>34</v>
      </c>
    </row>
    <row r="3585" spans="1:16" x14ac:dyDescent="0.3">
      <c r="A3585">
        <v>43760</v>
      </c>
      <c r="B3585">
        <v>2019</v>
      </c>
      <c r="C3585">
        <v>10</v>
      </c>
      <c r="D3585">
        <v>24</v>
      </c>
      <c r="E3585">
        <v>7.0125000000000002</v>
      </c>
      <c r="F3585">
        <v>10.377083000000001</v>
      </c>
      <c r="G3585">
        <v>8.1854169999999993</v>
      </c>
      <c r="H3585">
        <v>11.410417000000001</v>
      </c>
      <c r="I3585">
        <v>8.7593750000000004</v>
      </c>
      <c r="J3585">
        <v>10.09375</v>
      </c>
      <c r="K3585" t="s">
        <v>34</v>
      </c>
      <c r="L3585" t="s">
        <v>34</v>
      </c>
      <c r="M3585" t="s">
        <v>34</v>
      </c>
      <c r="N3585" t="s">
        <v>40</v>
      </c>
      <c r="O3585" t="s">
        <v>34</v>
      </c>
      <c r="P3585" t="s">
        <v>34</v>
      </c>
    </row>
    <row r="3586" spans="1:16" x14ac:dyDescent="0.3">
      <c r="A3586">
        <v>43761</v>
      </c>
      <c r="B3586">
        <v>2019</v>
      </c>
      <c r="C3586">
        <v>10</v>
      </c>
      <c r="D3586">
        <v>25</v>
      </c>
      <c r="E3586">
        <v>7.4010420000000003</v>
      </c>
      <c r="F3586">
        <v>9.8645829999999997</v>
      </c>
      <c r="G3586">
        <v>8.5041670000000007</v>
      </c>
      <c r="H3586">
        <v>11.329167</v>
      </c>
      <c r="I3586">
        <v>8.7947919999999993</v>
      </c>
      <c r="J3586">
        <v>9.7208330000000007</v>
      </c>
      <c r="K3586" t="s">
        <v>34</v>
      </c>
      <c r="L3586" t="s">
        <v>34</v>
      </c>
      <c r="M3586" t="s">
        <v>34</v>
      </c>
      <c r="N3586" t="s">
        <v>40</v>
      </c>
      <c r="O3586" t="s">
        <v>34</v>
      </c>
      <c r="P3586" t="s">
        <v>34</v>
      </c>
    </row>
    <row r="3587" spans="1:16" x14ac:dyDescent="0.3">
      <c r="A3587">
        <v>43762</v>
      </c>
      <c r="B3587">
        <v>2019</v>
      </c>
      <c r="C3587">
        <v>10</v>
      </c>
      <c r="D3587">
        <v>26</v>
      </c>
      <c r="E3587">
        <v>7.016667</v>
      </c>
      <c r="F3587">
        <v>9.2989580000000007</v>
      </c>
      <c r="G3587">
        <v>7.8343749999999996</v>
      </c>
      <c r="H3587">
        <v>11.233333</v>
      </c>
      <c r="I3587">
        <v>8.1958330000000004</v>
      </c>
      <c r="J3587">
        <v>9.2927079999999993</v>
      </c>
      <c r="K3587" t="s">
        <v>34</v>
      </c>
      <c r="L3587" t="s">
        <v>34</v>
      </c>
      <c r="M3587" t="s">
        <v>34</v>
      </c>
      <c r="N3587" t="s">
        <v>40</v>
      </c>
      <c r="O3587" t="s">
        <v>34</v>
      </c>
      <c r="P3587" t="s">
        <v>34</v>
      </c>
    </row>
    <row r="3588" spans="1:16" x14ac:dyDescent="0.3">
      <c r="A3588">
        <v>43763</v>
      </c>
      <c r="B3588">
        <v>2019</v>
      </c>
      <c r="C3588">
        <v>10</v>
      </c>
      <c r="D3588">
        <v>27</v>
      </c>
      <c r="E3588">
        <v>5.702083</v>
      </c>
      <c r="F3588">
        <v>9.5416670000000003</v>
      </c>
      <c r="G3588">
        <v>6.407292</v>
      </c>
      <c r="H3588">
        <v>11.246874999999999</v>
      </c>
      <c r="I3588">
        <v>7.233333</v>
      </c>
      <c r="J3588">
        <v>8.1802080000000004</v>
      </c>
      <c r="K3588" t="s">
        <v>34</v>
      </c>
      <c r="L3588" t="s">
        <v>34</v>
      </c>
      <c r="M3588" t="s">
        <v>34</v>
      </c>
      <c r="N3588" t="s">
        <v>40</v>
      </c>
      <c r="O3588" t="s">
        <v>34</v>
      </c>
      <c r="P3588" t="s">
        <v>34</v>
      </c>
    </row>
    <row r="3589" spans="1:16" x14ac:dyDescent="0.3">
      <c r="A3589">
        <v>43764</v>
      </c>
      <c r="B3589">
        <v>2019</v>
      </c>
      <c r="C3589">
        <v>10</v>
      </c>
      <c r="D3589">
        <v>28</v>
      </c>
      <c r="E3589">
        <v>5.0083330000000004</v>
      </c>
      <c r="F3589">
        <v>9.3000000000000007</v>
      </c>
      <c r="G3589">
        <v>5.248958</v>
      </c>
      <c r="H3589">
        <v>10.880208</v>
      </c>
      <c r="I3589">
        <v>6.5916670000000002</v>
      </c>
      <c r="J3589">
        <v>7.2281250000000004</v>
      </c>
      <c r="K3589" t="s">
        <v>34</v>
      </c>
      <c r="L3589" t="s">
        <v>34</v>
      </c>
      <c r="M3589" t="s">
        <v>34</v>
      </c>
      <c r="N3589" t="s">
        <v>40</v>
      </c>
      <c r="O3589" t="s">
        <v>34</v>
      </c>
      <c r="P3589" t="s">
        <v>34</v>
      </c>
    </row>
    <row r="3590" spans="1:16" x14ac:dyDescent="0.3">
      <c r="A3590">
        <v>43765</v>
      </c>
      <c r="B3590">
        <v>2019</v>
      </c>
      <c r="C3590">
        <v>10</v>
      </c>
      <c r="D3590">
        <v>29</v>
      </c>
      <c r="E3590">
        <v>4.483333</v>
      </c>
      <c r="F3590">
        <v>8.6614579999999997</v>
      </c>
      <c r="G3590">
        <v>4.3666669999999996</v>
      </c>
      <c r="H3590">
        <v>10.754167000000001</v>
      </c>
      <c r="I3590">
        <v>5.983333</v>
      </c>
      <c r="J3590">
        <v>6.454167</v>
      </c>
      <c r="K3590" t="s">
        <v>34</v>
      </c>
      <c r="L3590" t="s">
        <v>34</v>
      </c>
      <c r="M3590" t="s">
        <v>34</v>
      </c>
      <c r="N3590" t="s">
        <v>40</v>
      </c>
      <c r="O3590" t="s">
        <v>34</v>
      </c>
      <c r="P3590" t="s">
        <v>34</v>
      </c>
    </row>
    <row r="3591" spans="1:16" x14ac:dyDescent="0.3">
      <c r="A3591">
        <v>43766</v>
      </c>
      <c r="B3591">
        <v>2019</v>
      </c>
      <c r="C3591">
        <v>10</v>
      </c>
      <c r="D3591">
        <v>30</v>
      </c>
      <c r="E3591">
        <v>4.2291670000000003</v>
      </c>
      <c r="F3591">
        <v>8.7281250000000004</v>
      </c>
      <c r="G3591">
        <v>3.3666670000000001</v>
      </c>
      <c r="H3591">
        <v>10.323957999999999</v>
      </c>
      <c r="I3591">
        <v>5.6635419999999996</v>
      </c>
      <c r="J3591">
        <v>5.6760419999999998</v>
      </c>
      <c r="K3591" t="s">
        <v>34</v>
      </c>
      <c r="L3591" t="s">
        <v>34</v>
      </c>
      <c r="M3591" t="s">
        <v>34</v>
      </c>
      <c r="N3591" t="s">
        <v>40</v>
      </c>
      <c r="O3591" t="s">
        <v>34</v>
      </c>
      <c r="P3591" t="s">
        <v>34</v>
      </c>
    </row>
    <row r="3592" spans="1:16" x14ac:dyDescent="0.3">
      <c r="A3592">
        <v>43767</v>
      </c>
      <c r="B3592">
        <v>2019</v>
      </c>
      <c r="C3592">
        <v>10</v>
      </c>
      <c r="D3592">
        <v>31</v>
      </c>
      <c r="E3592">
        <v>4.5395830000000004</v>
      </c>
      <c r="F3592">
        <v>8.6770829999999997</v>
      </c>
      <c r="G3592">
        <v>3.485417</v>
      </c>
      <c r="H3592">
        <v>9.6927079999999997</v>
      </c>
      <c r="I3592">
        <v>5.9947920000000003</v>
      </c>
      <c r="J3592">
        <v>5.6427079999999998</v>
      </c>
      <c r="K3592" t="s">
        <v>34</v>
      </c>
      <c r="L3592" t="s">
        <v>34</v>
      </c>
      <c r="M3592" t="s">
        <v>34</v>
      </c>
      <c r="N3592" t="s">
        <v>40</v>
      </c>
      <c r="O3592" t="s">
        <v>34</v>
      </c>
      <c r="P3592" t="s">
        <v>34</v>
      </c>
    </row>
    <row r="3593" spans="1:16" x14ac:dyDescent="0.3">
      <c r="A3593">
        <v>43768</v>
      </c>
      <c r="B3593">
        <v>2019</v>
      </c>
      <c r="C3593">
        <v>11</v>
      </c>
      <c r="D3593">
        <v>1</v>
      </c>
      <c r="E3593">
        <v>4.8854170000000003</v>
      </c>
      <c r="F3593">
        <v>8.6989579999999993</v>
      </c>
      <c r="G3593">
        <v>3.9291670000000001</v>
      </c>
      <c r="H3593">
        <v>9.4958329999999993</v>
      </c>
      <c r="I3593">
        <v>6.3395830000000002</v>
      </c>
      <c r="J3593">
        <v>6.1302079999999997</v>
      </c>
      <c r="K3593" t="s">
        <v>34</v>
      </c>
      <c r="L3593" t="s">
        <v>34</v>
      </c>
      <c r="M3593" t="s">
        <v>34</v>
      </c>
      <c r="N3593" t="s">
        <v>40</v>
      </c>
      <c r="O3593" t="s">
        <v>34</v>
      </c>
      <c r="P3593" t="s">
        <v>34</v>
      </c>
    </row>
    <row r="3594" spans="1:16" x14ac:dyDescent="0.3">
      <c r="A3594">
        <v>43769</v>
      </c>
      <c r="B3594">
        <v>2019</v>
      </c>
      <c r="C3594">
        <v>11</v>
      </c>
      <c r="D3594">
        <v>2</v>
      </c>
      <c r="E3594">
        <v>5.3354169999999996</v>
      </c>
      <c r="F3594">
        <v>8.594792</v>
      </c>
      <c r="G3594">
        <v>4.4260419999999998</v>
      </c>
      <c r="H3594">
        <v>9.452083</v>
      </c>
      <c r="I3594">
        <v>6.7468750000000002</v>
      </c>
      <c r="J3594">
        <v>6.516667</v>
      </c>
      <c r="K3594" t="s">
        <v>34</v>
      </c>
      <c r="L3594" t="s">
        <v>34</v>
      </c>
      <c r="M3594" t="s">
        <v>34</v>
      </c>
      <c r="N3594" t="s">
        <v>40</v>
      </c>
      <c r="O3594" t="s">
        <v>34</v>
      </c>
      <c r="P3594" t="s">
        <v>34</v>
      </c>
    </row>
    <row r="3595" spans="1:16" x14ac:dyDescent="0.3">
      <c r="A3595">
        <v>43770</v>
      </c>
      <c r="B3595">
        <v>2019</v>
      </c>
      <c r="C3595">
        <v>11</v>
      </c>
      <c r="D3595">
        <v>3</v>
      </c>
      <c r="E3595">
        <v>5.625</v>
      </c>
      <c r="F3595">
        <v>8.3650000000000002</v>
      </c>
      <c r="G3595">
        <v>4.9450000000000003</v>
      </c>
      <c r="H3595">
        <v>9.4290000000000003</v>
      </c>
      <c r="I3595">
        <v>6.8680000000000003</v>
      </c>
      <c r="J3595">
        <v>6.9509999999999996</v>
      </c>
      <c r="K3595" t="s">
        <v>34</v>
      </c>
      <c r="L3595" t="s">
        <v>34</v>
      </c>
      <c r="M3595" t="s">
        <v>34</v>
      </c>
      <c r="N3595" t="s">
        <v>40</v>
      </c>
      <c r="O3595" t="s">
        <v>34</v>
      </c>
      <c r="P3595" t="s">
        <v>34</v>
      </c>
    </row>
    <row r="3596" spans="1:16" x14ac:dyDescent="0.3">
      <c r="A3596">
        <v>43771</v>
      </c>
      <c r="B3596">
        <v>2019</v>
      </c>
      <c r="C3596">
        <v>11</v>
      </c>
      <c r="D3596">
        <v>4</v>
      </c>
      <c r="E3596">
        <v>5.7208329999999998</v>
      </c>
      <c r="F3596">
        <v>8.3833330000000004</v>
      </c>
      <c r="G3596">
        <v>5.2270830000000004</v>
      </c>
      <c r="H3596">
        <v>9.4562500000000007</v>
      </c>
      <c r="I3596">
        <v>6.9895829999999997</v>
      </c>
      <c r="J3596">
        <v>7.1791669999999996</v>
      </c>
      <c r="K3596" t="s">
        <v>34</v>
      </c>
      <c r="L3596" t="s">
        <v>34</v>
      </c>
      <c r="M3596" t="s">
        <v>34</v>
      </c>
      <c r="N3596" t="s">
        <v>40</v>
      </c>
      <c r="O3596" t="s">
        <v>34</v>
      </c>
      <c r="P3596" t="s">
        <v>34</v>
      </c>
    </row>
    <row r="3597" spans="1:16" x14ac:dyDescent="0.3">
      <c r="A3597">
        <v>43772</v>
      </c>
      <c r="B3597">
        <v>2019</v>
      </c>
      <c r="C3597">
        <v>11</v>
      </c>
      <c r="D3597">
        <v>5</v>
      </c>
      <c r="E3597">
        <v>5.9083329999999998</v>
      </c>
      <c r="F3597">
        <v>8.3927080000000007</v>
      </c>
      <c r="G3597">
        <v>5.639583</v>
      </c>
      <c r="H3597">
        <v>9.6494850000000003</v>
      </c>
      <c r="I3597">
        <v>7.1375000000000002</v>
      </c>
      <c r="J3597">
        <v>7.2927080000000002</v>
      </c>
      <c r="K3597" t="s">
        <v>34</v>
      </c>
      <c r="L3597" t="s">
        <v>34</v>
      </c>
      <c r="M3597" t="s">
        <v>34</v>
      </c>
      <c r="N3597" t="s">
        <v>40</v>
      </c>
      <c r="O3597" t="s">
        <v>34</v>
      </c>
      <c r="P3597" t="s">
        <v>34</v>
      </c>
    </row>
    <row r="3598" spans="1:16" x14ac:dyDescent="0.3">
      <c r="A3598">
        <v>43773</v>
      </c>
      <c r="B3598">
        <v>2019</v>
      </c>
      <c r="C3598">
        <v>11</v>
      </c>
      <c r="D3598">
        <v>6</v>
      </c>
      <c r="E3598">
        <v>5.8177079999999997</v>
      </c>
      <c r="F3598">
        <v>8.2635419999999993</v>
      </c>
      <c r="G3598">
        <v>5.6427079999999998</v>
      </c>
      <c r="H3598">
        <v>10.06875</v>
      </c>
      <c r="I3598">
        <v>7.358333</v>
      </c>
      <c r="J3598">
        <v>7.5281250000000002</v>
      </c>
      <c r="K3598" t="s">
        <v>34</v>
      </c>
      <c r="L3598" t="s">
        <v>34</v>
      </c>
      <c r="M3598" t="s">
        <v>34</v>
      </c>
      <c r="N3598" t="s">
        <v>40</v>
      </c>
      <c r="O3598" t="s">
        <v>34</v>
      </c>
      <c r="P3598" t="s">
        <v>34</v>
      </c>
    </row>
    <row r="3599" spans="1:16" x14ac:dyDescent="0.3">
      <c r="A3599">
        <v>43774</v>
      </c>
      <c r="B3599">
        <v>2019</v>
      </c>
      <c r="C3599">
        <v>11</v>
      </c>
      <c r="D3599">
        <v>7</v>
      </c>
      <c r="E3599">
        <v>5.7416669999999996</v>
      </c>
      <c r="F3599">
        <v>8.389583</v>
      </c>
      <c r="G3599">
        <v>5.3614579999999998</v>
      </c>
      <c r="H3599">
        <v>10.513541999999999</v>
      </c>
      <c r="I3599">
        <v>7.7260419999999996</v>
      </c>
      <c r="J3599">
        <v>7.5406250000000004</v>
      </c>
      <c r="K3599" t="s">
        <v>34</v>
      </c>
      <c r="L3599" t="s">
        <v>34</v>
      </c>
      <c r="M3599" t="s">
        <v>34</v>
      </c>
      <c r="N3599" t="s">
        <v>40</v>
      </c>
      <c r="O3599" t="s">
        <v>34</v>
      </c>
      <c r="P3599" t="s">
        <v>34</v>
      </c>
    </row>
    <row r="3600" spans="1:16" x14ac:dyDescent="0.3">
      <c r="A3600">
        <v>43775</v>
      </c>
      <c r="B3600">
        <v>2019</v>
      </c>
      <c r="C3600">
        <v>11</v>
      </c>
      <c r="D3600">
        <v>8</v>
      </c>
      <c r="E3600">
        <v>5.8052080000000004</v>
      </c>
      <c r="F3600">
        <v>8.2281250000000004</v>
      </c>
      <c r="G3600">
        <v>5.3864580000000002</v>
      </c>
      <c r="H3600">
        <v>10.559374999999999</v>
      </c>
      <c r="I3600">
        <v>7.7093749999999996</v>
      </c>
      <c r="J3600">
        <v>7.765625</v>
      </c>
      <c r="K3600" t="s">
        <v>34</v>
      </c>
      <c r="L3600" t="s">
        <v>34</v>
      </c>
      <c r="M3600" t="s">
        <v>34</v>
      </c>
      <c r="N3600" t="s">
        <v>40</v>
      </c>
      <c r="O3600" t="s">
        <v>34</v>
      </c>
      <c r="P3600" t="s">
        <v>34</v>
      </c>
    </row>
    <row r="3601" spans="1:16" x14ac:dyDescent="0.3">
      <c r="A3601">
        <v>43776</v>
      </c>
      <c r="B3601">
        <v>2019</v>
      </c>
      <c r="C3601">
        <v>11</v>
      </c>
      <c r="D3601">
        <v>9</v>
      </c>
      <c r="E3601">
        <v>6.0250000000000004</v>
      </c>
      <c r="F3601">
        <v>8.0031250000000007</v>
      </c>
      <c r="G3601">
        <v>5.608333</v>
      </c>
      <c r="H3601">
        <v>10.538542</v>
      </c>
      <c r="I3601">
        <v>7.8468749999999998</v>
      </c>
      <c r="J3601">
        <v>8.1437500000000007</v>
      </c>
      <c r="K3601" t="s">
        <v>34</v>
      </c>
      <c r="L3601" t="s">
        <v>34</v>
      </c>
      <c r="M3601" t="s">
        <v>34</v>
      </c>
      <c r="N3601" t="s">
        <v>40</v>
      </c>
      <c r="O3601" t="s">
        <v>34</v>
      </c>
      <c r="P3601" t="s">
        <v>34</v>
      </c>
    </row>
    <row r="3602" spans="1:16" x14ac:dyDescent="0.3">
      <c r="A3602">
        <v>43777</v>
      </c>
      <c r="B3602">
        <v>2019</v>
      </c>
      <c r="C3602">
        <v>11</v>
      </c>
      <c r="D3602">
        <v>10</v>
      </c>
      <c r="E3602">
        <v>6.6677080000000002</v>
      </c>
      <c r="F3602">
        <v>7.9239579999999998</v>
      </c>
      <c r="G3602">
        <v>6.6791669999999996</v>
      </c>
      <c r="H3602">
        <v>10.489583</v>
      </c>
      <c r="I3602">
        <v>8.3791670000000007</v>
      </c>
      <c r="J3602">
        <v>8.5239580000000004</v>
      </c>
      <c r="K3602" t="s">
        <v>34</v>
      </c>
      <c r="L3602" t="s">
        <v>34</v>
      </c>
      <c r="M3602" t="s">
        <v>34</v>
      </c>
      <c r="N3602" t="s">
        <v>40</v>
      </c>
      <c r="O3602" t="s">
        <v>34</v>
      </c>
      <c r="P3602" t="s">
        <v>34</v>
      </c>
    </row>
    <row r="3603" spans="1:16" x14ac:dyDescent="0.3">
      <c r="A3603">
        <v>43778</v>
      </c>
      <c r="B3603">
        <v>2019</v>
      </c>
      <c r="C3603">
        <v>11</v>
      </c>
      <c r="D3603">
        <v>11</v>
      </c>
      <c r="E3603">
        <v>6.4958330000000002</v>
      </c>
      <c r="F3603">
        <v>8.219792</v>
      </c>
      <c r="G3603">
        <v>6.6437499999999998</v>
      </c>
      <c r="H3603">
        <v>10.607291999999999</v>
      </c>
      <c r="I3603">
        <v>8.155208</v>
      </c>
      <c r="J3603">
        <v>9.0562500000000004</v>
      </c>
      <c r="K3603" t="s">
        <v>34</v>
      </c>
      <c r="L3603" t="s">
        <v>34</v>
      </c>
      <c r="M3603" t="s">
        <v>34</v>
      </c>
      <c r="N3603" t="s">
        <v>40</v>
      </c>
      <c r="O3603" t="s">
        <v>34</v>
      </c>
      <c r="P3603" t="s">
        <v>34</v>
      </c>
    </row>
    <row r="3604" spans="1:16" x14ac:dyDescent="0.3">
      <c r="A3604">
        <v>43779</v>
      </c>
      <c r="B3604">
        <v>2019</v>
      </c>
      <c r="C3604">
        <v>11</v>
      </c>
      <c r="D3604">
        <v>12</v>
      </c>
      <c r="E3604">
        <v>6.8052080000000004</v>
      </c>
      <c r="F3604">
        <v>8.0812500000000007</v>
      </c>
      <c r="G3604">
        <v>6.7760420000000003</v>
      </c>
      <c r="H3604">
        <v>10.535417000000001</v>
      </c>
      <c r="I3604">
        <v>7.983333</v>
      </c>
      <c r="J3604">
        <v>8.4958329999999993</v>
      </c>
      <c r="K3604" t="s">
        <v>34</v>
      </c>
      <c r="L3604" t="s">
        <v>34</v>
      </c>
      <c r="M3604" t="s">
        <v>34</v>
      </c>
      <c r="N3604" t="s">
        <v>40</v>
      </c>
      <c r="O3604" t="s">
        <v>34</v>
      </c>
      <c r="P3604" t="s">
        <v>34</v>
      </c>
    </row>
    <row r="3605" spans="1:16" x14ac:dyDescent="0.3">
      <c r="A3605">
        <v>43780</v>
      </c>
      <c r="B3605">
        <v>2019</v>
      </c>
      <c r="C3605">
        <v>11</v>
      </c>
      <c r="D3605">
        <v>13</v>
      </c>
      <c r="E3605">
        <v>6.670833</v>
      </c>
      <c r="F3605">
        <v>8.063542</v>
      </c>
      <c r="G3605">
        <v>6.7947920000000002</v>
      </c>
      <c r="H3605">
        <v>10.3375</v>
      </c>
      <c r="I3605">
        <v>7.7593750000000004</v>
      </c>
      <c r="J3605">
        <v>8.7895830000000004</v>
      </c>
      <c r="K3605" t="s">
        <v>34</v>
      </c>
      <c r="L3605" t="s">
        <v>34</v>
      </c>
      <c r="M3605" t="s">
        <v>34</v>
      </c>
      <c r="N3605" t="s">
        <v>40</v>
      </c>
      <c r="O3605" t="s">
        <v>34</v>
      </c>
      <c r="P3605" t="s">
        <v>34</v>
      </c>
    </row>
    <row r="3606" spans="1:16" x14ac:dyDescent="0.3">
      <c r="A3606">
        <v>43781</v>
      </c>
      <c r="B3606">
        <v>2019</v>
      </c>
      <c r="C3606">
        <v>11</v>
      </c>
      <c r="D3606">
        <v>14</v>
      </c>
      <c r="E3606">
        <v>6.655208</v>
      </c>
      <c r="F3606">
        <v>8.1218749999999993</v>
      </c>
      <c r="G3606">
        <v>6.8552080000000002</v>
      </c>
      <c r="H3606">
        <v>10.258333</v>
      </c>
      <c r="I3606">
        <v>7.8385420000000003</v>
      </c>
      <c r="J3606">
        <v>8.5895829999999993</v>
      </c>
      <c r="K3606" t="s">
        <v>34</v>
      </c>
      <c r="L3606" t="s">
        <v>34</v>
      </c>
      <c r="M3606" t="s">
        <v>34</v>
      </c>
      <c r="N3606" t="s">
        <v>40</v>
      </c>
      <c r="O3606" t="s">
        <v>34</v>
      </c>
      <c r="P3606" t="s">
        <v>34</v>
      </c>
    </row>
    <row r="3607" spans="1:16" x14ac:dyDescent="0.3">
      <c r="A3607">
        <v>43782</v>
      </c>
      <c r="B3607">
        <v>2019</v>
      </c>
      <c r="C3607">
        <v>11</v>
      </c>
      <c r="D3607">
        <v>15</v>
      </c>
      <c r="E3607">
        <v>6.9041670000000002</v>
      </c>
      <c r="F3607">
        <v>7.9583329999999997</v>
      </c>
      <c r="G3607">
        <v>7.0978260000000004</v>
      </c>
      <c r="H3607">
        <v>10.149485</v>
      </c>
      <c r="I3607">
        <v>7.9947920000000003</v>
      </c>
      <c r="J3607">
        <v>8.3010420000000007</v>
      </c>
      <c r="K3607" t="s">
        <v>34</v>
      </c>
      <c r="L3607" t="s">
        <v>34</v>
      </c>
      <c r="M3607" t="s">
        <v>34</v>
      </c>
      <c r="N3607" t="s">
        <v>40</v>
      </c>
      <c r="O3607" t="s">
        <v>34</v>
      </c>
      <c r="P3607" t="s">
        <v>34</v>
      </c>
    </row>
    <row r="3608" spans="1:16" x14ac:dyDescent="0.3">
      <c r="A3608">
        <v>43783</v>
      </c>
      <c r="B3608">
        <v>2019</v>
      </c>
      <c r="C3608">
        <v>11</v>
      </c>
      <c r="D3608">
        <v>16</v>
      </c>
      <c r="E3608">
        <v>6.703125</v>
      </c>
      <c r="F3608">
        <v>8.0197920000000007</v>
      </c>
      <c r="G3608">
        <v>7.5374999999999996</v>
      </c>
      <c r="H3608">
        <v>9.796875</v>
      </c>
      <c r="I3608">
        <v>7.9958330000000002</v>
      </c>
      <c r="J3608">
        <v>8.7135420000000003</v>
      </c>
      <c r="K3608" t="s">
        <v>34</v>
      </c>
      <c r="L3608" t="s">
        <v>34</v>
      </c>
      <c r="M3608" t="s">
        <v>34</v>
      </c>
      <c r="N3608" t="s">
        <v>40</v>
      </c>
      <c r="O3608" t="s">
        <v>34</v>
      </c>
      <c r="P3608" t="s">
        <v>34</v>
      </c>
    </row>
    <row r="3609" spans="1:16" x14ac:dyDescent="0.3">
      <c r="A3609">
        <v>43784</v>
      </c>
      <c r="B3609">
        <v>2019</v>
      </c>
      <c r="C3609">
        <v>11</v>
      </c>
      <c r="D3609">
        <v>17</v>
      </c>
      <c r="E3609">
        <v>6.5958329999999998</v>
      </c>
      <c r="F3609">
        <v>8.15</v>
      </c>
      <c r="G3609">
        <v>0</v>
      </c>
      <c r="H3609">
        <v>9.65</v>
      </c>
      <c r="I3609">
        <v>7.6114579999999998</v>
      </c>
      <c r="J3609">
        <v>8.6822920000000003</v>
      </c>
      <c r="K3609" t="s">
        <v>34</v>
      </c>
      <c r="L3609" t="s">
        <v>34</v>
      </c>
      <c r="M3609" t="s">
        <v>35</v>
      </c>
      <c r="N3609" t="s">
        <v>40</v>
      </c>
      <c r="O3609" t="s">
        <v>34</v>
      </c>
      <c r="P3609" t="s">
        <v>34</v>
      </c>
    </row>
    <row r="3610" spans="1:16" x14ac:dyDescent="0.3">
      <c r="A3610">
        <v>43785</v>
      </c>
      <c r="B3610">
        <v>2019</v>
      </c>
      <c r="C3610">
        <v>11</v>
      </c>
      <c r="D3610">
        <v>18</v>
      </c>
      <c r="E3610">
        <v>6.8468749999999998</v>
      </c>
      <c r="F3610">
        <v>8.1895830000000007</v>
      </c>
      <c r="G3610">
        <v>7.5905659999999999</v>
      </c>
      <c r="H3610">
        <v>9.4876290000000001</v>
      </c>
      <c r="I3610">
        <v>7.6833330000000002</v>
      </c>
      <c r="J3610">
        <v>8.3864579999999993</v>
      </c>
      <c r="K3610" t="s">
        <v>34</v>
      </c>
      <c r="L3610" t="s">
        <v>34</v>
      </c>
      <c r="M3610" t="s">
        <v>34</v>
      </c>
      <c r="N3610" t="s">
        <v>40</v>
      </c>
      <c r="O3610" t="s">
        <v>34</v>
      </c>
      <c r="P3610" t="s">
        <v>34</v>
      </c>
    </row>
    <row r="3611" spans="1:16" x14ac:dyDescent="0.3">
      <c r="A3611">
        <v>43786</v>
      </c>
      <c r="B3611">
        <v>2019</v>
      </c>
      <c r="C3611">
        <v>11</v>
      </c>
      <c r="D3611">
        <v>19</v>
      </c>
      <c r="E3611">
        <v>7.0989579999999997</v>
      </c>
      <c r="F3611">
        <v>7.9041670000000002</v>
      </c>
      <c r="G3611">
        <v>7.9145830000000004</v>
      </c>
      <c r="H3611">
        <v>9.2415380000000003</v>
      </c>
      <c r="I3611">
        <v>7.8645829999999997</v>
      </c>
      <c r="J3611">
        <v>8.5520829999999997</v>
      </c>
      <c r="K3611" t="s">
        <v>34</v>
      </c>
      <c r="L3611" t="s">
        <v>34</v>
      </c>
      <c r="M3611" t="s">
        <v>34</v>
      </c>
      <c r="N3611" t="s">
        <v>40</v>
      </c>
      <c r="O3611" t="s">
        <v>34</v>
      </c>
      <c r="P3611" t="s">
        <v>34</v>
      </c>
    </row>
    <row r="3612" spans="1:16" x14ac:dyDescent="0.3">
      <c r="A3612">
        <v>43787</v>
      </c>
      <c r="B3612">
        <v>2019</v>
      </c>
      <c r="C3612">
        <v>11</v>
      </c>
      <c r="D3612">
        <v>20</v>
      </c>
      <c r="E3612">
        <v>6.4083329999999998</v>
      </c>
      <c r="F3612">
        <v>7.623958</v>
      </c>
      <c r="G3612">
        <v>6.8239580000000002</v>
      </c>
      <c r="H3612">
        <v>9.1520829999999993</v>
      </c>
      <c r="I3612">
        <v>7.3177079999999997</v>
      </c>
      <c r="J3612">
        <v>8.405208</v>
      </c>
      <c r="K3612" t="s">
        <v>34</v>
      </c>
      <c r="L3612" t="s">
        <v>34</v>
      </c>
      <c r="M3612" t="s">
        <v>34</v>
      </c>
      <c r="N3612" t="s">
        <v>40</v>
      </c>
      <c r="O3612" t="s">
        <v>34</v>
      </c>
      <c r="P3612" t="s">
        <v>34</v>
      </c>
    </row>
    <row r="3613" spans="1:16" x14ac:dyDescent="0.3">
      <c r="A3613">
        <v>43788</v>
      </c>
      <c r="B3613">
        <v>2019</v>
      </c>
      <c r="C3613">
        <v>11</v>
      </c>
      <c r="D3613">
        <v>21</v>
      </c>
      <c r="E3613">
        <v>4.9593749999999996</v>
      </c>
      <c r="F3613">
        <v>7.85</v>
      </c>
      <c r="G3613">
        <v>5.3947919999999998</v>
      </c>
      <c r="H3613">
        <v>8.3302080000000007</v>
      </c>
      <c r="I3613">
        <v>6.0687499999999996</v>
      </c>
      <c r="J3613">
        <v>7.0208329999999997</v>
      </c>
      <c r="K3613" t="s">
        <v>34</v>
      </c>
      <c r="L3613" t="s">
        <v>34</v>
      </c>
      <c r="M3613" t="s">
        <v>34</v>
      </c>
      <c r="N3613" t="s">
        <v>40</v>
      </c>
      <c r="O3613" t="s">
        <v>34</v>
      </c>
      <c r="P3613" t="s">
        <v>34</v>
      </c>
    </row>
    <row r="3614" spans="1:16" x14ac:dyDescent="0.3">
      <c r="A3614">
        <v>43789</v>
      </c>
      <c r="B3614">
        <v>2019</v>
      </c>
      <c r="C3614">
        <v>11</v>
      </c>
      <c r="D3614">
        <v>22</v>
      </c>
      <c r="E3614">
        <v>4.626042</v>
      </c>
      <c r="F3614">
        <v>7.5729170000000003</v>
      </c>
      <c r="G3614">
        <v>4.4645830000000002</v>
      </c>
      <c r="H3614">
        <v>7.123958</v>
      </c>
      <c r="I3614">
        <v>5.5572920000000003</v>
      </c>
      <c r="J3614">
        <v>5.9156250000000004</v>
      </c>
      <c r="K3614" t="s">
        <v>34</v>
      </c>
      <c r="L3614" t="s">
        <v>34</v>
      </c>
      <c r="M3614" t="s">
        <v>34</v>
      </c>
      <c r="N3614" t="s">
        <v>40</v>
      </c>
      <c r="O3614" t="s">
        <v>34</v>
      </c>
      <c r="P3614" t="s">
        <v>34</v>
      </c>
    </row>
    <row r="3615" spans="1:16" x14ac:dyDescent="0.3">
      <c r="A3615">
        <v>43790</v>
      </c>
      <c r="B3615">
        <v>2019</v>
      </c>
      <c r="C3615">
        <v>11</v>
      </c>
      <c r="D3615">
        <v>23</v>
      </c>
      <c r="E3615">
        <v>4.641667</v>
      </c>
      <c r="F3615">
        <v>7.4156250000000004</v>
      </c>
      <c r="G3615">
        <v>4.1145829999999997</v>
      </c>
      <c r="H3615">
        <v>6.626042</v>
      </c>
      <c r="I3615">
        <v>5.561458</v>
      </c>
      <c r="J3615">
        <v>5.4895829999999997</v>
      </c>
      <c r="K3615" t="s">
        <v>34</v>
      </c>
      <c r="L3615" t="s">
        <v>34</v>
      </c>
      <c r="M3615" t="s">
        <v>34</v>
      </c>
      <c r="N3615" t="s">
        <v>40</v>
      </c>
      <c r="O3615" t="s">
        <v>34</v>
      </c>
      <c r="P3615" t="s">
        <v>34</v>
      </c>
    </row>
    <row r="3616" spans="1:16" x14ac:dyDescent="0.3">
      <c r="A3616">
        <v>43791</v>
      </c>
      <c r="B3616">
        <v>2019</v>
      </c>
      <c r="C3616">
        <v>11</v>
      </c>
      <c r="D3616">
        <v>24</v>
      </c>
      <c r="E3616">
        <v>5.235417</v>
      </c>
      <c r="F3616">
        <v>7.2635420000000002</v>
      </c>
      <c r="G3616">
        <v>4.686458</v>
      </c>
      <c r="H3616">
        <v>6.3333329999999997</v>
      </c>
      <c r="I3616">
        <v>6.1291669999999998</v>
      </c>
      <c r="J3616">
        <v>5.8531250000000004</v>
      </c>
      <c r="K3616" t="s">
        <v>34</v>
      </c>
      <c r="L3616" t="s">
        <v>34</v>
      </c>
      <c r="M3616" t="s">
        <v>34</v>
      </c>
      <c r="N3616" t="s">
        <v>40</v>
      </c>
      <c r="O3616" t="s">
        <v>34</v>
      </c>
      <c r="P3616" t="s">
        <v>34</v>
      </c>
    </row>
    <row r="3617" spans="1:16" x14ac:dyDescent="0.3">
      <c r="A3617">
        <v>43792</v>
      </c>
      <c r="B3617">
        <v>2019</v>
      </c>
      <c r="C3617">
        <v>11</v>
      </c>
      <c r="D3617">
        <v>25</v>
      </c>
      <c r="E3617">
        <v>5.0447920000000002</v>
      </c>
      <c r="F3617">
        <v>7.1177080000000004</v>
      </c>
      <c r="G3617">
        <v>4.6739579999999998</v>
      </c>
      <c r="H3617">
        <v>6.4406249999999998</v>
      </c>
      <c r="I3617">
        <v>6.2614580000000002</v>
      </c>
      <c r="J3617">
        <v>6.5552080000000004</v>
      </c>
      <c r="K3617" t="s">
        <v>34</v>
      </c>
      <c r="L3617" t="s">
        <v>34</v>
      </c>
      <c r="M3617" t="s">
        <v>34</v>
      </c>
      <c r="N3617" t="s">
        <v>40</v>
      </c>
      <c r="O3617" t="s">
        <v>34</v>
      </c>
      <c r="P3617" t="s">
        <v>34</v>
      </c>
    </row>
    <row r="3618" spans="1:16" x14ac:dyDescent="0.3">
      <c r="A3618">
        <v>43793</v>
      </c>
      <c r="B3618">
        <v>2019</v>
      </c>
      <c r="C3618">
        <v>11</v>
      </c>
      <c r="D3618">
        <v>26</v>
      </c>
      <c r="E3618">
        <v>4.4395829999999998</v>
      </c>
      <c r="F3618">
        <v>6.9708329999999998</v>
      </c>
      <c r="G3618">
        <v>3.7270829999999999</v>
      </c>
      <c r="H3618">
        <v>6.4781250000000004</v>
      </c>
      <c r="I3618">
        <v>5.704167</v>
      </c>
      <c r="J3618">
        <v>6.295833</v>
      </c>
      <c r="K3618" t="s">
        <v>34</v>
      </c>
      <c r="L3618" t="s">
        <v>34</v>
      </c>
      <c r="M3618" t="s">
        <v>34</v>
      </c>
      <c r="N3618" t="s">
        <v>40</v>
      </c>
      <c r="O3618" t="s">
        <v>34</v>
      </c>
      <c r="P3618" t="s">
        <v>34</v>
      </c>
    </row>
    <row r="3619" spans="1:16" x14ac:dyDescent="0.3">
      <c r="A3619">
        <v>43794</v>
      </c>
      <c r="B3619">
        <v>2019</v>
      </c>
      <c r="C3619">
        <v>11</v>
      </c>
      <c r="D3619">
        <v>27</v>
      </c>
      <c r="E3619">
        <v>4.3937499999999998</v>
      </c>
      <c r="F3619">
        <v>6.4510420000000002</v>
      </c>
      <c r="G3619">
        <v>3.7468750000000002</v>
      </c>
      <c r="H3619">
        <v>6.4937500000000004</v>
      </c>
      <c r="I3619">
        <v>5.5552080000000004</v>
      </c>
      <c r="J3619">
        <v>5.6468749999999996</v>
      </c>
      <c r="K3619" t="s">
        <v>34</v>
      </c>
      <c r="L3619" t="s">
        <v>34</v>
      </c>
      <c r="M3619" t="s">
        <v>34</v>
      </c>
      <c r="N3619" t="s">
        <v>40</v>
      </c>
      <c r="O3619" t="s">
        <v>34</v>
      </c>
      <c r="P3619" t="s">
        <v>34</v>
      </c>
    </row>
    <row r="3620" spans="1:16" x14ac:dyDescent="0.3">
      <c r="A3620">
        <v>43795</v>
      </c>
      <c r="B3620">
        <v>2019</v>
      </c>
      <c r="C3620">
        <v>11</v>
      </c>
      <c r="D3620">
        <v>28</v>
      </c>
      <c r="E3620">
        <v>3.7468750000000002</v>
      </c>
      <c r="F3620">
        <v>6.4104169999999998</v>
      </c>
      <c r="G3620">
        <v>2.9479169999999999</v>
      </c>
      <c r="H3620">
        <v>6.0208329999999997</v>
      </c>
      <c r="I3620">
        <v>4.748958</v>
      </c>
      <c r="J3620">
        <v>5.0822919999999998</v>
      </c>
      <c r="K3620" t="s">
        <v>34</v>
      </c>
      <c r="L3620" t="s">
        <v>34</v>
      </c>
      <c r="M3620" t="s">
        <v>34</v>
      </c>
      <c r="N3620" t="s">
        <v>40</v>
      </c>
      <c r="O3620" t="s">
        <v>34</v>
      </c>
      <c r="P3620" t="s">
        <v>34</v>
      </c>
    </row>
    <row r="3621" spans="1:16" x14ac:dyDescent="0.3">
      <c r="A3621">
        <v>43796</v>
      </c>
      <c r="B3621">
        <v>2019</v>
      </c>
      <c r="C3621">
        <v>11</v>
      </c>
      <c r="D3621">
        <v>29</v>
      </c>
      <c r="E3621">
        <v>2.9260419999999998</v>
      </c>
      <c r="F3621">
        <v>6.1458329999999997</v>
      </c>
      <c r="G3621">
        <v>1.863542</v>
      </c>
      <c r="H3621">
        <v>5.4427079999999997</v>
      </c>
      <c r="I3621">
        <v>4.0406250000000004</v>
      </c>
      <c r="J3621">
        <v>4.0125000000000002</v>
      </c>
      <c r="K3621" t="s">
        <v>34</v>
      </c>
      <c r="L3621" t="s">
        <v>34</v>
      </c>
      <c r="M3621" t="s">
        <v>34</v>
      </c>
      <c r="N3621" t="s">
        <v>40</v>
      </c>
      <c r="O3621" t="s">
        <v>34</v>
      </c>
      <c r="P3621" t="s">
        <v>34</v>
      </c>
    </row>
    <row r="3622" spans="1:16" x14ac:dyDescent="0.3">
      <c r="A3622">
        <v>43797</v>
      </c>
      <c r="B3622">
        <v>2019</v>
      </c>
      <c r="C3622">
        <v>11</v>
      </c>
      <c r="D3622">
        <v>30</v>
      </c>
      <c r="E3622">
        <v>3.0083329999999999</v>
      </c>
      <c r="F3622">
        <v>5.9749999999999996</v>
      </c>
      <c r="G3622">
        <v>1.4291670000000001</v>
      </c>
      <c r="H3622">
        <v>4.8791669999999998</v>
      </c>
      <c r="I3622">
        <v>3.876042</v>
      </c>
      <c r="J3622">
        <v>3.2854169999999998</v>
      </c>
      <c r="K3622" t="s">
        <v>34</v>
      </c>
      <c r="L3622" t="s">
        <v>34</v>
      </c>
      <c r="M3622" t="s">
        <v>34</v>
      </c>
      <c r="N3622" t="s">
        <v>40</v>
      </c>
      <c r="O3622" t="s">
        <v>34</v>
      </c>
      <c r="P3622" t="s">
        <v>34</v>
      </c>
    </row>
    <row r="3623" spans="1:16" x14ac:dyDescent="0.3">
      <c r="A3623">
        <v>43798</v>
      </c>
      <c r="B3623">
        <v>2019</v>
      </c>
      <c r="C3623">
        <v>12</v>
      </c>
      <c r="D3623">
        <v>1</v>
      </c>
      <c r="E3623">
        <v>4.1166669999999996</v>
      </c>
      <c r="F3623">
        <v>5.9791670000000003</v>
      </c>
      <c r="G3623">
        <v>2.4645830000000002</v>
      </c>
      <c r="H3623">
        <v>5.0291670000000002</v>
      </c>
      <c r="I3623">
        <v>5.3062500000000004</v>
      </c>
      <c r="J3623">
        <v>4.0895830000000002</v>
      </c>
      <c r="K3623" t="s">
        <v>34</v>
      </c>
      <c r="L3623" t="s">
        <v>34</v>
      </c>
      <c r="M3623" t="s">
        <v>34</v>
      </c>
      <c r="N3623" t="s">
        <v>40</v>
      </c>
      <c r="O3623" t="s">
        <v>34</v>
      </c>
      <c r="P3623" t="s">
        <v>34</v>
      </c>
    </row>
    <row r="3624" spans="1:16" x14ac:dyDescent="0.3">
      <c r="A3624">
        <v>43799</v>
      </c>
      <c r="B3624">
        <v>2019</v>
      </c>
      <c r="C3624">
        <v>12</v>
      </c>
      <c r="D3624">
        <v>2</v>
      </c>
      <c r="E3624">
        <v>3.8927079999999998</v>
      </c>
      <c r="F3624">
        <v>5.858333</v>
      </c>
      <c r="G3624">
        <v>2.4239579999999998</v>
      </c>
      <c r="H3624">
        <v>4.608333</v>
      </c>
      <c r="I3624">
        <v>5.0625</v>
      </c>
      <c r="J3624">
        <v>5.140625</v>
      </c>
      <c r="K3624" t="s">
        <v>34</v>
      </c>
      <c r="L3624" t="s">
        <v>34</v>
      </c>
      <c r="M3624" t="s">
        <v>34</v>
      </c>
      <c r="N3624" t="s">
        <v>40</v>
      </c>
      <c r="O3624" t="s">
        <v>34</v>
      </c>
      <c r="P3624" t="s">
        <v>34</v>
      </c>
    </row>
    <row r="3625" spans="1:16" x14ac:dyDescent="0.3">
      <c r="A3625">
        <v>43800</v>
      </c>
      <c r="B3625">
        <v>2019</v>
      </c>
      <c r="C3625">
        <v>12</v>
      </c>
      <c r="D3625">
        <v>3</v>
      </c>
      <c r="E3625">
        <v>3.9302079999999999</v>
      </c>
      <c r="F3625">
        <v>5.766667</v>
      </c>
      <c r="G3625">
        <v>2.344792</v>
      </c>
      <c r="H3625">
        <v>4.1177080000000004</v>
      </c>
      <c r="I3625">
        <v>4.9510420000000002</v>
      </c>
      <c r="J3625">
        <v>5.0041669999999998</v>
      </c>
      <c r="K3625" t="s">
        <v>34</v>
      </c>
      <c r="L3625" t="s">
        <v>34</v>
      </c>
      <c r="M3625" t="s">
        <v>34</v>
      </c>
      <c r="N3625" t="s">
        <v>40</v>
      </c>
      <c r="O3625" t="s">
        <v>34</v>
      </c>
      <c r="P3625" t="s">
        <v>34</v>
      </c>
    </row>
    <row r="3626" spans="1:16" x14ac:dyDescent="0.3">
      <c r="A3626">
        <v>43801</v>
      </c>
      <c r="B3626">
        <v>2019</v>
      </c>
      <c r="C3626">
        <v>12</v>
      </c>
      <c r="D3626">
        <v>4</v>
      </c>
      <c r="E3626">
        <v>4.0843749999999996</v>
      </c>
      <c r="F3626">
        <v>5.7604170000000003</v>
      </c>
      <c r="G3626">
        <v>2.702083</v>
      </c>
      <c r="H3626">
        <v>3.7916669999999999</v>
      </c>
      <c r="I3626">
        <v>5.2302080000000002</v>
      </c>
      <c r="J3626">
        <v>5.1375000000000002</v>
      </c>
      <c r="K3626" t="s">
        <v>34</v>
      </c>
      <c r="L3626" t="s">
        <v>34</v>
      </c>
      <c r="M3626" t="s">
        <v>34</v>
      </c>
      <c r="N3626" t="s">
        <v>40</v>
      </c>
      <c r="O3626" t="s">
        <v>34</v>
      </c>
      <c r="P3626" t="s">
        <v>34</v>
      </c>
    </row>
    <row r="3627" spans="1:16" x14ac:dyDescent="0.3">
      <c r="A3627">
        <v>43802</v>
      </c>
      <c r="B3627">
        <v>2019</v>
      </c>
      <c r="C3627">
        <v>12</v>
      </c>
      <c r="D3627">
        <v>5</v>
      </c>
      <c r="E3627">
        <v>4.2468750000000002</v>
      </c>
      <c r="F3627">
        <v>5.703125</v>
      </c>
      <c r="G3627">
        <v>3.0135420000000002</v>
      </c>
      <c r="H3627">
        <v>3.6812499999999999</v>
      </c>
      <c r="I3627">
        <v>5.3416670000000002</v>
      </c>
      <c r="J3627">
        <v>5.5489579999999998</v>
      </c>
      <c r="K3627" t="s">
        <v>34</v>
      </c>
      <c r="L3627" t="s">
        <v>34</v>
      </c>
      <c r="M3627" t="s">
        <v>34</v>
      </c>
      <c r="N3627" t="s">
        <v>40</v>
      </c>
      <c r="O3627" t="s">
        <v>34</v>
      </c>
      <c r="P3627" t="s">
        <v>34</v>
      </c>
    </row>
    <row r="3628" spans="1:16" x14ac:dyDescent="0.3">
      <c r="A3628">
        <v>43803</v>
      </c>
      <c r="B3628">
        <v>2019</v>
      </c>
      <c r="C3628">
        <v>12</v>
      </c>
      <c r="D3628">
        <v>6</v>
      </c>
      <c r="E3628">
        <v>4.577083</v>
      </c>
      <c r="F3628">
        <v>5.65625</v>
      </c>
      <c r="G3628">
        <v>3.3885420000000002</v>
      </c>
      <c r="H3628">
        <v>3.6229170000000002</v>
      </c>
      <c r="I3628">
        <v>5.5677079999999997</v>
      </c>
      <c r="J3628">
        <v>5.6124999999999998</v>
      </c>
      <c r="K3628" t="s">
        <v>34</v>
      </c>
      <c r="L3628" t="s">
        <v>34</v>
      </c>
      <c r="M3628" t="s">
        <v>34</v>
      </c>
      <c r="N3628" t="s">
        <v>40</v>
      </c>
      <c r="O3628" t="s">
        <v>34</v>
      </c>
      <c r="P3628" t="s">
        <v>34</v>
      </c>
    </row>
    <row r="3629" spans="1:16" x14ac:dyDescent="0.3">
      <c r="A3629">
        <v>43804</v>
      </c>
      <c r="B3629">
        <v>2019</v>
      </c>
      <c r="C3629">
        <v>12</v>
      </c>
      <c r="D3629">
        <v>7</v>
      </c>
      <c r="E3629">
        <v>5.2156250000000002</v>
      </c>
      <c r="F3629">
        <v>5.65625</v>
      </c>
      <c r="G3629">
        <v>4.422917</v>
      </c>
      <c r="H3629">
        <v>3.8562500000000002</v>
      </c>
      <c r="I3629">
        <v>6.3083330000000002</v>
      </c>
      <c r="J3629">
        <v>6.2062499999999998</v>
      </c>
      <c r="K3629" t="s">
        <v>34</v>
      </c>
      <c r="L3629" t="s">
        <v>34</v>
      </c>
      <c r="M3629" t="s">
        <v>34</v>
      </c>
      <c r="N3629" t="s">
        <v>40</v>
      </c>
      <c r="O3629" t="s">
        <v>34</v>
      </c>
      <c r="P3629" t="s">
        <v>34</v>
      </c>
    </row>
    <row r="3630" spans="1:16" x14ac:dyDescent="0.3">
      <c r="A3630">
        <v>43805</v>
      </c>
      <c r="B3630">
        <v>2019</v>
      </c>
      <c r="C3630">
        <v>12</v>
      </c>
      <c r="D3630">
        <v>8</v>
      </c>
      <c r="E3630">
        <v>5.6958330000000004</v>
      </c>
      <c r="F3630">
        <v>5.6802080000000004</v>
      </c>
      <c r="G3630">
        <v>5.453125</v>
      </c>
      <c r="H3630">
        <v>4.157292</v>
      </c>
      <c r="I3630">
        <v>6.7750000000000004</v>
      </c>
      <c r="J3630">
        <v>7.0270830000000002</v>
      </c>
      <c r="K3630" t="s">
        <v>34</v>
      </c>
      <c r="L3630" t="s">
        <v>34</v>
      </c>
      <c r="M3630" t="s">
        <v>34</v>
      </c>
      <c r="N3630" t="s">
        <v>40</v>
      </c>
      <c r="O3630" t="s">
        <v>34</v>
      </c>
      <c r="P3630" t="s">
        <v>34</v>
      </c>
    </row>
    <row r="3631" spans="1:16" x14ac:dyDescent="0.3">
      <c r="A3631">
        <v>43806</v>
      </c>
      <c r="B3631">
        <v>2019</v>
      </c>
      <c r="C3631">
        <v>12</v>
      </c>
      <c r="D3631">
        <v>9</v>
      </c>
      <c r="E3631">
        <v>4.8322919999999998</v>
      </c>
      <c r="F3631">
        <v>5.5447920000000002</v>
      </c>
      <c r="G3631">
        <v>5.4645830000000002</v>
      </c>
      <c r="H3631">
        <v>4.2562499999999996</v>
      </c>
      <c r="I3631">
        <v>6.0437500000000002</v>
      </c>
      <c r="J3631">
        <v>7.0187499999999998</v>
      </c>
      <c r="K3631" t="s">
        <v>34</v>
      </c>
      <c r="L3631" t="s">
        <v>34</v>
      </c>
      <c r="M3631" t="s">
        <v>34</v>
      </c>
      <c r="N3631" t="s">
        <v>40</v>
      </c>
      <c r="O3631" t="s">
        <v>34</v>
      </c>
      <c r="P3631" t="s">
        <v>34</v>
      </c>
    </row>
    <row r="3632" spans="1:16" x14ac:dyDescent="0.3">
      <c r="A3632">
        <v>43807</v>
      </c>
      <c r="B3632">
        <v>2019</v>
      </c>
      <c r="C3632">
        <v>12</v>
      </c>
      <c r="D3632">
        <v>10</v>
      </c>
      <c r="E3632">
        <v>4.3958329999999997</v>
      </c>
      <c r="F3632">
        <v>5.4437499999999996</v>
      </c>
      <c r="G3632">
        <v>4.4114579999999997</v>
      </c>
      <c r="H3632">
        <v>4.5697919999999996</v>
      </c>
      <c r="I3632">
        <v>5.264583</v>
      </c>
      <c r="J3632">
        <v>6.1437499999999998</v>
      </c>
      <c r="K3632" t="s">
        <v>34</v>
      </c>
      <c r="L3632" t="s">
        <v>34</v>
      </c>
      <c r="M3632" t="s">
        <v>34</v>
      </c>
      <c r="N3632" t="s">
        <v>40</v>
      </c>
      <c r="O3632" t="s">
        <v>34</v>
      </c>
      <c r="P3632" t="s">
        <v>34</v>
      </c>
    </row>
    <row r="3633" spans="1:16" x14ac:dyDescent="0.3">
      <c r="A3633">
        <v>43808</v>
      </c>
      <c r="B3633">
        <v>2019</v>
      </c>
      <c r="C3633">
        <v>12</v>
      </c>
      <c r="D3633">
        <v>11</v>
      </c>
      <c r="E3633">
        <v>5.2085109999999997</v>
      </c>
      <c r="F3633">
        <v>5.4354170000000002</v>
      </c>
      <c r="G3633">
        <v>5.1489580000000004</v>
      </c>
      <c r="H3633">
        <v>4.7145830000000002</v>
      </c>
      <c r="I3633">
        <v>6.140625</v>
      </c>
      <c r="J3633">
        <v>5.891667</v>
      </c>
      <c r="K3633" t="s">
        <v>34</v>
      </c>
      <c r="L3633" t="s">
        <v>34</v>
      </c>
      <c r="M3633" t="s">
        <v>34</v>
      </c>
      <c r="N3633" t="s">
        <v>40</v>
      </c>
      <c r="O3633" t="s">
        <v>34</v>
      </c>
      <c r="P3633" t="s">
        <v>34</v>
      </c>
    </row>
    <row r="3634" spans="1:16" x14ac:dyDescent="0.3">
      <c r="A3634">
        <v>43809</v>
      </c>
      <c r="B3634">
        <v>2019</v>
      </c>
      <c r="C3634">
        <v>12</v>
      </c>
      <c r="D3634">
        <v>12</v>
      </c>
      <c r="E3634">
        <v>5.5260420000000003</v>
      </c>
      <c r="F3634">
        <v>5.545833</v>
      </c>
      <c r="G3634">
        <v>6.0843749999999996</v>
      </c>
      <c r="H3634">
        <v>4.9885419999999998</v>
      </c>
      <c r="I3634">
        <v>6.561458</v>
      </c>
      <c r="J3634">
        <v>6.6739579999999998</v>
      </c>
      <c r="K3634" t="s">
        <v>34</v>
      </c>
      <c r="L3634" t="s">
        <v>34</v>
      </c>
      <c r="M3634" t="s">
        <v>34</v>
      </c>
      <c r="N3634" t="s">
        <v>40</v>
      </c>
      <c r="O3634" t="s">
        <v>34</v>
      </c>
      <c r="P3634" t="s">
        <v>34</v>
      </c>
    </row>
    <row r="3635" spans="1:16" x14ac:dyDescent="0.3">
      <c r="A3635">
        <v>43810</v>
      </c>
      <c r="B3635">
        <v>2019</v>
      </c>
      <c r="C3635">
        <v>12</v>
      </c>
      <c r="D3635">
        <v>13</v>
      </c>
      <c r="E3635">
        <v>5.4916669999999996</v>
      </c>
      <c r="F3635">
        <v>5.6020830000000004</v>
      </c>
      <c r="G3635">
        <v>6.1687500000000002</v>
      </c>
      <c r="H3635">
        <v>5.7302080000000002</v>
      </c>
      <c r="I3635">
        <v>6.4645830000000002</v>
      </c>
      <c r="J3635">
        <v>6.9614580000000004</v>
      </c>
      <c r="K3635" t="s">
        <v>34</v>
      </c>
      <c r="L3635" t="s">
        <v>34</v>
      </c>
      <c r="M3635" t="s">
        <v>34</v>
      </c>
      <c r="N3635" t="s">
        <v>40</v>
      </c>
      <c r="O3635" t="s">
        <v>34</v>
      </c>
      <c r="P3635" t="s">
        <v>34</v>
      </c>
    </row>
    <row r="3636" spans="1:16" x14ac:dyDescent="0.3">
      <c r="A3636">
        <v>43811</v>
      </c>
      <c r="B3636">
        <v>2019</v>
      </c>
      <c r="C3636">
        <v>12</v>
      </c>
      <c r="D3636">
        <v>14</v>
      </c>
      <c r="E3636">
        <v>5.3541670000000003</v>
      </c>
      <c r="F3636">
        <v>5.4927080000000004</v>
      </c>
      <c r="G3636">
        <v>6.0187499999999998</v>
      </c>
      <c r="H3636">
        <v>6.2145830000000002</v>
      </c>
      <c r="I3636">
        <v>6.376042</v>
      </c>
      <c r="J3636">
        <v>6.7593750000000004</v>
      </c>
      <c r="K3636" t="s">
        <v>34</v>
      </c>
      <c r="L3636" t="s">
        <v>34</v>
      </c>
      <c r="M3636" t="s">
        <v>34</v>
      </c>
      <c r="N3636" t="s">
        <v>40</v>
      </c>
      <c r="O3636" t="s">
        <v>34</v>
      </c>
      <c r="P3636" t="s">
        <v>34</v>
      </c>
    </row>
    <row r="3637" spans="1:16" x14ac:dyDescent="0.3">
      <c r="A3637">
        <v>43812</v>
      </c>
      <c r="B3637">
        <v>2019</v>
      </c>
      <c r="C3637">
        <v>12</v>
      </c>
      <c r="D3637">
        <v>15</v>
      </c>
      <c r="E3637">
        <v>4.8302079999999998</v>
      </c>
      <c r="F3637">
        <v>5.3864580000000002</v>
      </c>
      <c r="G3637">
        <v>5.313542</v>
      </c>
      <c r="H3637">
        <v>6.3468749999999998</v>
      </c>
      <c r="I3637">
        <v>6.0093750000000004</v>
      </c>
      <c r="J3637">
        <v>6.438542</v>
      </c>
      <c r="K3637" t="s">
        <v>34</v>
      </c>
      <c r="L3637" t="s">
        <v>34</v>
      </c>
      <c r="M3637" t="s">
        <v>34</v>
      </c>
      <c r="N3637" t="s">
        <v>40</v>
      </c>
      <c r="O3637" t="s">
        <v>34</v>
      </c>
      <c r="P3637" t="s">
        <v>34</v>
      </c>
    </row>
    <row r="3638" spans="1:16" x14ac:dyDescent="0.3">
      <c r="A3638">
        <v>43813</v>
      </c>
      <c r="B3638">
        <v>2019</v>
      </c>
      <c r="C3638">
        <v>12</v>
      </c>
      <c r="D3638">
        <v>16</v>
      </c>
      <c r="E3638">
        <v>4.0916670000000002</v>
      </c>
      <c r="F3638">
        <v>5.202083</v>
      </c>
      <c r="G3638">
        <v>4.2864579999999997</v>
      </c>
      <c r="H3638">
        <v>6.186458</v>
      </c>
      <c r="I3638">
        <v>5.1937499999999996</v>
      </c>
      <c r="J3638">
        <v>5.6510420000000003</v>
      </c>
      <c r="K3638" t="s">
        <v>34</v>
      </c>
      <c r="L3638" t="s">
        <v>34</v>
      </c>
      <c r="M3638" t="s">
        <v>34</v>
      </c>
      <c r="N3638" t="s">
        <v>40</v>
      </c>
      <c r="O3638" t="s">
        <v>34</v>
      </c>
      <c r="P3638" t="s">
        <v>34</v>
      </c>
    </row>
    <row r="3639" spans="1:16" x14ac:dyDescent="0.3">
      <c r="A3639">
        <v>43814</v>
      </c>
      <c r="B3639">
        <v>2019</v>
      </c>
      <c r="C3639">
        <v>12</v>
      </c>
      <c r="D3639">
        <v>17</v>
      </c>
      <c r="E3639">
        <v>4.0958329999999998</v>
      </c>
      <c r="F3639">
        <v>5.21875</v>
      </c>
      <c r="G3639">
        <v>3.938542</v>
      </c>
      <c r="H3639">
        <v>5.6812500000000004</v>
      </c>
      <c r="I3639">
        <v>5.0374999999999996</v>
      </c>
      <c r="J3639">
        <v>4.9020830000000002</v>
      </c>
      <c r="K3639" t="s">
        <v>34</v>
      </c>
      <c r="L3639" t="s">
        <v>34</v>
      </c>
      <c r="M3639" t="s">
        <v>34</v>
      </c>
      <c r="N3639" t="s">
        <v>40</v>
      </c>
      <c r="O3639" t="s">
        <v>34</v>
      </c>
      <c r="P3639" t="s">
        <v>34</v>
      </c>
    </row>
    <row r="3640" spans="1:16" x14ac:dyDescent="0.3">
      <c r="A3640">
        <v>43815</v>
      </c>
      <c r="B3640">
        <v>2019</v>
      </c>
      <c r="C3640">
        <v>12</v>
      </c>
      <c r="D3640">
        <v>18</v>
      </c>
      <c r="E3640">
        <v>4.078125</v>
      </c>
      <c r="F3640">
        <v>5.2374999999999998</v>
      </c>
      <c r="G3640">
        <v>3.8822920000000001</v>
      </c>
      <c r="H3640">
        <v>5.1489580000000004</v>
      </c>
      <c r="I3640">
        <v>5.0208329999999997</v>
      </c>
      <c r="J3640">
        <v>4.8864580000000002</v>
      </c>
      <c r="K3640" t="s">
        <v>34</v>
      </c>
      <c r="L3640" t="s">
        <v>34</v>
      </c>
      <c r="M3640" t="s">
        <v>34</v>
      </c>
      <c r="N3640" t="s">
        <v>40</v>
      </c>
      <c r="O3640" t="s">
        <v>34</v>
      </c>
      <c r="P3640" t="s">
        <v>34</v>
      </c>
    </row>
    <row r="3641" spans="1:16" x14ac:dyDescent="0.3">
      <c r="A3641">
        <v>43816</v>
      </c>
      <c r="B3641">
        <v>2019</v>
      </c>
      <c r="C3641">
        <v>12</v>
      </c>
      <c r="D3641">
        <v>19</v>
      </c>
      <c r="E3641">
        <v>4.7927080000000002</v>
      </c>
      <c r="F3641">
        <v>5.3104170000000002</v>
      </c>
      <c r="G3641">
        <v>5.0072919999999996</v>
      </c>
      <c r="H3641">
        <v>4.7874999999999996</v>
      </c>
      <c r="I3641">
        <v>5.6749999999999998</v>
      </c>
      <c r="J3641">
        <v>5.6520830000000002</v>
      </c>
      <c r="K3641" t="s">
        <v>34</v>
      </c>
      <c r="L3641" t="s">
        <v>34</v>
      </c>
      <c r="M3641" t="s">
        <v>34</v>
      </c>
      <c r="N3641" t="s">
        <v>40</v>
      </c>
      <c r="O3641" t="s">
        <v>34</v>
      </c>
      <c r="P3641" t="s">
        <v>34</v>
      </c>
    </row>
    <row r="3642" spans="1:16" x14ac:dyDescent="0.3">
      <c r="A3642">
        <v>43817</v>
      </c>
      <c r="B3642">
        <v>2019</v>
      </c>
      <c r="C3642">
        <v>12</v>
      </c>
      <c r="D3642">
        <v>20</v>
      </c>
      <c r="E3642">
        <v>5.8364580000000004</v>
      </c>
      <c r="F3642">
        <v>5.515625</v>
      </c>
      <c r="G3642">
        <v>7.0239580000000004</v>
      </c>
      <c r="H3642">
        <v>5.45</v>
      </c>
      <c r="I3642">
        <v>6.4812500000000002</v>
      </c>
      <c r="J3642">
        <v>6.7145830000000002</v>
      </c>
      <c r="K3642" t="s">
        <v>34</v>
      </c>
      <c r="L3642" t="s">
        <v>34</v>
      </c>
      <c r="M3642" t="s">
        <v>34</v>
      </c>
      <c r="N3642" t="s">
        <v>40</v>
      </c>
      <c r="O3642" t="s">
        <v>34</v>
      </c>
      <c r="P3642" t="s">
        <v>34</v>
      </c>
    </row>
    <row r="3643" spans="1:16" x14ac:dyDescent="0.3">
      <c r="A3643">
        <v>43818</v>
      </c>
      <c r="B3643">
        <v>2019</v>
      </c>
      <c r="C3643">
        <v>12</v>
      </c>
      <c r="D3643">
        <v>21</v>
      </c>
      <c r="E3643">
        <v>6.015625</v>
      </c>
      <c r="F3643">
        <v>5.609375</v>
      </c>
      <c r="G3643">
        <v>7.0135420000000002</v>
      </c>
      <c r="H3643">
        <v>6.907216</v>
      </c>
      <c r="I3643">
        <v>6.8541670000000003</v>
      </c>
      <c r="J3643">
        <v>7.1447919999999998</v>
      </c>
      <c r="K3643" t="s">
        <v>34</v>
      </c>
      <c r="L3643" t="s">
        <v>34</v>
      </c>
      <c r="M3643" t="s">
        <v>34</v>
      </c>
      <c r="N3643" t="s">
        <v>40</v>
      </c>
      <c r="O3643" t="s">
        <v>34</v>
      </c>
      <c r="P3643" t="s">
        <v>34</v>
      </c>
    </row>
    <row r="3644" spans="1:16" x14ac:dyDescent="0.3">
      <c r="A3644">
        <v>43819</v>
      </c>
      <c r="B3644">
        <v>2019</v>
      </c>
      <c r="C3644">
        <v>12</v>
      </c>
      <c r="D3644">
        <v>22</v>
      </c>
      <c r="E3644">
        <v>5.657292</v>
      </c>
      <c r="F3644">
        <v>5.5666669999999998</v>
      </c>
      <c r="G3644">
        <v>6.4947920000000003</v>
      </c>
      <c r="H3644">
        <v>7.032292</v>
      </c>
      <c r="I3644">
        <v>6.719792</v>
      </c>
      <c r="J3644">
        <v>7.1364580000000002</v>
      </c>
      <c r="K3644" t="s">
        <v>34</v>
      </c>
      <c r="L3644" t="s">
        <v>34</v>
      </c>
      <c r="M3644" t="s">
        <v>34</v>
      </c>
      <c r="N3644" t="s">
        <v>40</v>
      </c>
      <c r="O3644" t="s">
        <v>34</v>
      </c>
      <c r="P3644" t="s">
        <v>34</v>
      </c>
    </row>
    <row r="3645" spans="1:16" x14ac:dyDescent="0.3">
      <c r="A3645">
        <v>43820</v>
      </c>
      <c r="B3645">
        <v>2019</v>
      </c>
      <c r="C3645">
        <v>12</v>
      </c>
      <c r="D3645">
        <v>23</v>
      </c>
      <c r="E3645">
        <v>5.1281249999999998</v>
      </c>
      <c r="F3645">
        <v>5.483333</v>
      </c>
      <c r="G3645">
        <v>5.6979170000000003</v>
      </c>
      <c r="H3645">
        <v>6.6031250000000004</v>
      </c>
      <c r="I3645">
        <v>6.2677079999999998</v>
      </c>
      <c r="J3645">
        <v>6.8572920000000002</v>
      </c>
      <c r="K3645" t="s">
        <v>34</v>
      </c>
      <c r="L3645" t="s">
        <v>34</v>
      </c>
      <c r="M3645" t="s">
        <v>34</v>
      </c>
      <c r="N3645" t="s">
        <v>40</v>
      </c>
      <c r="O3645" t="s">
        <v>34</v>
      </c>
      <c r="P3645" t="s">
        <v>34</v>
      </c>
    </row>
    <row r="3646" spans="1:16" x14ac:dyDescent="0.3">
      <c r="A3646">
        <v>43821</v>
      </c>
      <c r="B3646">
        <v>2019</v>
      </c>
      <c r="C3646">
        <v>12</v>
      </c>
      <c r="D3646">
        <v>24</v>
      </c>
      <c r="E3646">
        <v>4.1385420000000002</v>
      </c>
      <c r="F3646">
        <v>5.1906249999999998</v>
      </c>
      <c r="G3646">
        <v>4.6354170000000003</v>
      </c>
      <c r="H3646">
        <v>5.9614580000000004</v>
      </c>
      <c r="I3646">
        <v>5.2427080000000004</v>
      </c>
      <c r="J3646">
        <v>5.9781250000000004</v>
      </c>
      <c r="K3646" t="s">
        <v>34</v>
      </c>
      <c r="L3646" t="s">
        <v>34</v>
      </c>
      <c r="M3646" t="s">
        <v>34</v>
      </c>
      <c r="N3646" t="s">
        <v>40</v>
      </c>
      <c r="O3646" t="s">
        <v>34</v>
      </c>
      <c r="P3646" t="s">
        <v>34</v>
      </c>
    </row>
    <row r="3647" spans="1:16" x14ac:dyDescent="0.3">
      <c r="A3647">
        <v>43822</v>
      </c>
      <c r="B3647">
        <v>2019</v>
      </c>
      <c r="C3647">
        <v>12</v>
      </c>
      <c r="D3647">
        <v>25</v>
      </c>
      <c r="E3647">
        <v>4.4447919999999996</v>
      </c>
      <c r="F3647">
        <v>5.217708</v>
      </c>
      <c r="G3647">
        <v>4.6906249999999998</v>
      </c>
      <c r="H3647">
        <v>5.4270829999999997</v>
      </c>
      <c r="I3647">
        <v>5.3687500000000004</v>
      </c>
      <c r="J3647">
        <v>5.608333</v>
      </c>
      <c r="K3647" t="s">
        <v>34</v>
      </c>
      <c r="L3647" t="s">
        <v>34</v>
      </c>
      <c r="M3647" t="s">
        <v>34</v>
      </c>
      <c r="N3647" t="s">
        <v>40</v>
      </c>
      <c r="O3647" t="s">
        <v>34</v>
      </c>
      <c r="P3647" t="s">
        <v>34</v>
      </c>
    </row>
    <row r="3648" spans="1:16" x14ac:dyDescent="0.3">
      <c r="A3648">
        <v>43823</v>
      </c>
      <c r="B3648">
        <v>2019</v>
      </c>
      <c r="C3648">
        <v>12</v>
      </c>
      <c r="D3648">
        <v>26</v>
      </c>
      <c r="E3648">
        <v>3.8385419999999999</v>
      </c>
      <c r="F3648">
        <v>5.0718750000000004</v>
      </c>
      <c r="G3648">
        <v>3.9135420000000001</v>
      </c>
      <c r="H3648">
        <v>4.983333</v>
      </c>
      <c r="I3648">
        <v>4.7937500000000002</v>
      </c>
      <c r="J3648">
        <v>5.2625000000000002</v>
      </c>
      <c r="K3648" t="s">
        <v>34</v>
      </c>
      <c r="L3648" t="s">
        <v>34</v>
      </c>
      <c r="M3648" t="s">
        <v>34</v>
      </c>
      <c r="N3648" t="s">
        <v>40</v>
      </c>
      <c r="O3648" t="s">
        <v>34</v>
      </c>
      <c r="P3648" t="s">
        <v>34</v>
      </c>
    </row>
    <row r="3649" spans="1:16" x14ac:dyDescent="0.3">
      <c r="A3649">
        <v>43824</v>
      </c>
      <c r="B3649">
        <v>2019</v>
      </c>
      <c r="C3649">
        <v>12</v>
      </c>
      <c r="D3649">
        <v>27</v>
      </c>
      <c r="E3649">
        <v>4.0031249999999998</v>
      </c>
      <c r="F3649">
        <v>5.063542</v>
      </c>
      <c r="G3649">
        <v>3.9552079999999998</v>
      </c>
      <c r="H3649">
        <v>4.7312500000000002</v>
      </c>
      <c r="I3649">
        <v>4.8937499999999998</v>
      </c>
      <c r="J3649">
        <v>4.8104170000000002</v>
      </c>
      <c r="K3649" t="s">
        <v>34</v>
      </c>
      <c r="L3649" t="s">
        <v>34</v>
      </c>
      <c r="M3649" t="s">
        <v>34</v>
      </c>
      <c r="N3649" t="s">
        <v>40</v>
      </c>
      <c r="O3649" t="s">
        <v>34</v>
      </c>
      <c r="P3649" t="s">
        <v>34</v>
      </c>
    </row>
    <row r="3650" spans="1:16" x14ac:dyDescent="0.3">
      <c r="A3650">
        <v>43825</v>
      </c>
      <c r="B3650">
        <v>2019</v>
      </c>
      <c r="C3650">
        <v>12</v>
      </c>
      <c r="D3650">
        <v>28</v>
      </c>
      <c r="E3650">
        <v>4.1645830000000004</v>
      </c>
      <c r="F3650">
        <v>5.0604170000000002</v>
      </c>
      <c r="G3650">
        <v>4.0729170000000003</v>
      </c>
      <c r="H3650">
        <v>4.2468750000000002</v>
      </c>
      <c r="I3650">
        <v>5.1041670000000003</v>
      </c>
      <c r="J3650">
        <v>5.1822920000000003</v>
      </c>
      <c r="K3650" t="s">
        <v>34</v>
      </c>
      <c r="L3650" t="s">
        <v>34</v>
      </c>
      <c r="M3650" t="s">
        <v>34</v>
      </c>
      <c r="N3650" t="s">
        <v>40</v>
      </c>
      <c r="O3650" t="s">
        <v>34</v>
      </c>
      <c r="P3650" t="s">
        <v>34</v>
      </c>
    </row>
    <row r="3651" spans="1:16" x14ac:dyDescent="0.3">
      <c r="A3651">
        <v>43826</v>
      </c>
      <c r="B3651">
        <v>2019</v>
      </c>
      <c r="C3651">
        <v>12</v>
      </c>
      <c r="D3651">
        <v>29</v>
      </c>
      <c r="E3651">
        <v>4.3770829999999998</v>
      </c>
      <c r="F3651">
        <v>5.1281249999999998</v>
      </c>
      <c r="G3651">
        <v>4.3468749999999998</v>
      </c>
      <c r="H3651">
        <v>4.186458</v>
      </c>
      <c r="I3651">
        <v>5.421875</v>
      </c>
      <c r="J3651">
        <v>5.4739579999999997</v>
      </c>
      <c r="K3651" t="s">
        <v>34</v>
      </c>
      <c r="L3651" t="s">
        <v>34</v>
      </c>
      <c r="M3651" t="s">
        <v>34</v>
      </c>
      <c r="N3651" t="s">
        <v>40</v>
      </c>
      <c r="O3651" t="s">
        <v>34</v>
      </c>
      <c r="P3651" t="s">
        <v>34</v>
      </c>
    </row>
    <row r="3652" spans="1:16" x14ac:dyDescent="0.3">
      <c r="A3652">
        <v>43827</v>
      </c>
      <c r="B3652">
        <v>2019</v>
      </c>
      <c r="C3652">
        <v>12</v>
      </c>
      <c r="D3652">
        <v>30</v>
      </c>
      <c r="E3652">
        <v>4.6666670000000003</v>
      </c>
      <c r="F3652">
        <v>5.110417</v>
      </c>
      <c r="G3652">
        <v>5.1895829999999998</v>
      </c>
      <c r="H3652">
        <v>4.3833330000000004</v>
      </c>
      <c r="I3652">
        <v>5.8562500000000002</v>
      </c>
      <c r="J3652">
        <v>6.1843750000000002</v>
      </c>
      <c r="K3652" t="s">
        <v>34</v>
      </c>
      <c r="L3652" t="s">
        <v>34</v>
      </c>
      <c r="M3652" t="s">
        <v>34</v>
      </c>
      <c r="N3652" t="s">
        <v>40</v>
      </c>
      <c r="O3652" t="s">
        <v>34</v>
      </c>
      <c r="P3652" t="s">
        <v>34</v>
      </c>
    </row>
    <row r="3653" spans="1:16" x14ac:dyDescent="0.3">
      <c r="A3653">
        <v>43828</v>
      </c>
      <c r="B3653">
        <v>2019</v>
      </c>
      <c r="C3653">
        <v>12</v>
      </c>
      <c r="D3653">
        <v>31</v>
      </c>
      <c r="E3653">
        <v>4.9593749999999996</v>
      </c>
      <c r="F3653">
        <v>5.1281249999999998</v>
      </c>
      <c r="G3653">
        <v>5.4343750000000002</v>
      </c>
      <c r="H3653">
        <v>4.7229169999999998</v>
      </c>
      <c r="I3653">
        <v>5.9593749999999996</v>
      </c>
      <c r="J3653">
        <v>6.4656250000000002</v>
      </c>
      <c r="K3653" t="s">
        <v>34</v>
      </c>
      <c r="L3653" t="s">
        <v>34</v>
      </c>
      <c r="M3653" t="s">
        <v>34</v>
      </c>
      <c r="N3653" t="s">
        <v>40</v>
      </c>
      <c r="O3653" t="s">
        <v>34</v>
      </c>
      <c r="P3653" t="s">
        <v>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flow and temp skill statistics</vt:lpstr>
      <vt:lpstr>gage data</vt:lpstr>
      <vt:lpstr>Seasonal flow - monthly</vt:lpstr>
      <vt:lpstr>Seasonal flow - daily</vt:lpstr>
      <vt:lpstr>FLOW_Monthly_McKenzie_flow_skil</vt:lpstr>
      <vt:lpstr>2010-19 stream temperatures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2020-10-14T13:13:16Z</dcterms:created>
  <dcterms:modified xsi:type="dcterms:W3CDTF">2021-01-20T00:36:01Z</dcterms:modified>
</cp:coreProperties>
</file>