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8E0EF41-011D-41AB-9CC4-2B960D7CC125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62" i="4" l="1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71" i="4" l="1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H133" i="4"/>
  <c r="I133" i="4" s="1"/>
  <c r="J133" i="4" s="1"/>
  <c r="K133" i="4" s="1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H132" i="4"/>
  <c r="I132" i="4" s="1"/>
  <c r="J132" i="4" s="1"/>
  <c r="K132" i="4" s="1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H131" i="4"/>
  <c r="I131" i="4" s="1"/>
  <c r="J131" i="4" s="1"/>
  <c r="K131" i="4" s="1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160" i="4" l="1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70" i="4" l="1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69" i="4" l="1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145" i="4" l="1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H130" i="4"/>
  <c r="I130" i="4" s="1"/>
  <c r="J130" i="4" s="1"/>
  <c r="K130" i="4" s="1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60" i="4" l="1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78" i="4" l="1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4" i="4" l="1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106" i="4" l="1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H129" i="4"/>
  <c r="I129" i="4" s="1"/>
  <c r="J129" i="4" s="1"/>
  <c r="K129" i="4" s="1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H128" i="4"/>
  <c r="I128" i="4" s="1"/>
  <c r="J128" i="4" s="1"/>
  <c r="K128" i="4" s="1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H127" i="4"/>
  <c r="I127" i="4" s="1"/>
  <c r="J127" i="4" s="1"/>
  <c r="K127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65" i="4" l="1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H126" i="4"/>
  <c r="I126" i="4" s="1"/>
  <c r="J126" i="4" s="1"/>
  <c r="K126" i="4" s="1"/>
  <c r="BI88" i="4" l="1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H125" i="4"/>
  <c r="I125" i="4" s="1"/>
  <c r="J125" i="4" s="1"/>
  <c r="K125" i="4" s="1"/>
  <c r="BI102" i="4" l="1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01" i="4"/>
  <c r="BI86" i="4"/>
  <c r="BI66" i="4"/>
  <c r="BI48" i="4"/>
  <c r="BI17" i="4"/>
  <c r="BI28" i="4"/>
  <c r="Z101" i="4" l="1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<sst xmlns="http://schemas.openxmlformats.org/spreadsheetml/2006/main" count="26587" uniqueCount="279">
  <si>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</si>
  <si>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</si>
  <si>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</si>
  <si>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</si>
  <si>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</si>
  <si>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</si>
  <si>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</si>
  <si>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</si>
  <si>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</si>
  <si>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</si>
  <si>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</si>
  <si>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</si>
  <si>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</si>
  <si>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</si>
  <si>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</si>
  <si>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</si>
  <si>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</si>
  <si>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</si>
  <si>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</si>
  <si>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</si>
  <si>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</si>
  <si>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</si>
  <si>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</si>
  <si>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</si>
  <si>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</si>
  <si>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</si>
  <si>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</si>
  <si>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</si>
  <si>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</si>
  <si>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</si>
  <si>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</si>
  <si>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</si>
  <si>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</si>
  <si>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</si>
  <si>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</si>
  <si>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</si>
  <si>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</si>
  <si>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</si>
  <si>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</si>
  <si>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</si>
  <si>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</si>
  <si>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</si>
  <si>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</si>
  <si>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</si>
  <si>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</si>
  <si>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</si>
  <si>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</si>
  <si>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</si>
  <si>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</si>
  <si>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</si>
  <si>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</si>
  <si>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</si>
  <si>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</si>
  <si>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</si>
  <si>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</si>
  <si>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</si>
  <si>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</si>
  <si>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</si>
  <si>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</si>
  <si>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</si>
  <si>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</si>
  <si>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</si>
  <si>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</si>
  <si>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</si>
  <si>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</si>
  <si>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</si>
  <si>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</si>
  <si>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</si>
  <si>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</si>
  <si>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</si>
  <si>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</si>
  <si>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</si>
  <si>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</si>
  <si>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</si>
  <si>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</si>
  <si>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</si>
  <si>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</si>
  <si>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</si>
  <si>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</si>
  <si>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</si>
  <si>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</si>
  <si>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</si>
  <si>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</si>
  <si>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</si>
  <si>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</si>
  <si>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</si>
  <si>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</si>
  <si>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</si>
  <si>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</si>
  <si>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</si>
  <si>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</si>
  <si>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</si>
  <si>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</si>
  <si>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</si>
  <si>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</si>
  <si>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</si>
  <si>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</si>
  <si>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</si>
  <si>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</si>
  <si>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</si>
  <si>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</si>
  <si>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</si>
  <si>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</si>
  <si>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</si>
  <si>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</si>
  <si>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</si>
  <si>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</si>
  <si>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</si>
  <si>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</si>
  <si>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</si>
  <si>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</si>
  <si>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</si>
  <si>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</si>
  <si>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</si>
  <si>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</si>
  <si>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</si>
  <si>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</si>
  <si>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</si>
  <si>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</si>
  <si>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</si>
  <si>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</si>
  <si>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</si>
  <si>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</si>
  <si>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</si>
  <si>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</si>
  <si>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</si>
  <si>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</si>
  <si>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</si>
  <si>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</si>
  <si>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</si>
  <si>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</si>
  <si>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</si>
  <si>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</si>
  <si>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</si>
  <si>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</si>
  <si>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</si>
  <si>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</si>
  <si>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</si>
  <si>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</si>
  <si>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</si>
  <si>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</si>
  <si>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</si>
  <si>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</si>
  <si>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</si>
  <si>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</si>
  <si>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</si>
  <si>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</si>
  <si>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</si>
  <si>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</si>
  <si>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</si>
  <si>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</si>
  <si>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</si>
  <si>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</si>
  <si>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</si>
  <si>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</si>
  <si>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</si>
  <si>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</si>
  <si>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</si>
  <si>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</si>
  <si>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</si>
  <si>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</si>
  <si>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</si>
  <si>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</si>
  <si>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</si>
  <si>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</si>
  <si>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</si>
  <si>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</si>
  <si>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</si>
  <si>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</si>
  <si>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</si>
  <si>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</si>
  <si>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</si>
  <si>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</si>
  <si>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</si>
  <si>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</si>
  <si>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</si>
  <si>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</si>
  <si>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</si>
  <si>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</si>
  <si>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</si>
  <si>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</si>
  <si>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</si>
  <si>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</si>
  <si>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</si>
  <si>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</si>
  <si>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</si>
  <si>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</si>
  <si>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</si>
  <si>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</si>
  <si>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</si>
  <si>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</si>
  <si>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</si>
  <si>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</si>
  <si>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</si>
  <si>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</si>
  <si>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</si>
  <si>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</si>
  <si>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</si>
  <si>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</si>
  <si>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</si>
  <si>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</si>
  <si>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</si>
  <si>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</si>
  <si>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</si>
  <si>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</si>
  <si>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</si>
  <si>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</si>
  <si>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</si>
  <si>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</si>
  <si>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</si>
  <si>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</si>
  <si>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</si>
  <si>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</si>
  <si>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</si>
  <si>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</si>
  <si>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</si>
  <si>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</si>
  <si>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</si>
  <si>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</si>
  <si>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</si>
  <si>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</si>
  <si>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</si>
  <si>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</si>
  <si>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</si>
  <si>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</si>
  <si>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</si>
  <si>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</si>
  <si>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</si>
  <si>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</si>
  <si>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</si>
  <si>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</si>
  <si>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</si>
  <si>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</si>
  <si>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</si>
  <si>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</si>
  <si>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</si>
  <si>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</si>
  <si>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</si>
  <si>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</si>
  <si>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</si>
  <si>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</si>
  <si>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</si>
  <si>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</si>
  <si>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</si>
  <si>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</si>
  <si>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</si>
  <si>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</si>
  <si>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</si>
  <si>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</si>
  <si>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</si>
  <si>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</si>
  <si>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</si>
  <si>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</si>
  <si>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</si>
  <si>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</si>
  <si>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</si>
  <si>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</si>
  <si>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</si>
  <si>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</si>
  <si>
    <t>C405 2010-15</t>
  </si>
  <si>
    <t>sim avg is 0.55 deg C too low</t>
  </si>
  <si>
    <t>C405</t>
  </si>
  <si>
    <t>sim avg is 1.7 deg C too low</t>
  </si>
  <si>
    <t>sim avg is 0.53 deg C too low</t>
  </si>
  <si>
    <t>C406+ PEST_Blowout51</t>
  </si>
  <si>
    <t>C407+ 2010-15 spring -1 C</t>
  </si>
  <si>
    <t>C407 PEST_DET12</t>
  </si>
  <si>
    <t>sim avg is 1.2 deg C too low</t>
  </si>
  <si>
    <t>sim avg is 1.1 deg C too low</t>
  </si>
  <si>
    <t>C407+ PEST_DET12</t>
  </si>
  <si>
    <t>sim avg is 0.8 deg C too high</t>
  </si>
  <si>
    <t>sim avg is 0.3 deg C too low</t>
  </si>
  <si>
    <t>C407 Nsantiam</t>
  </si>
  <si>
    <t>C408 Nsantiam</t>
  </si>
  <si>
    <t>sim avg is 0.35 deg C too low</t>
  </si>
  <si>
    <t>sim avg is 2.0 deg C too low</t>
  </si>
  <si>
    <t>C408 WRB-Nsantiam</t>
  </si>
  <si>
    <t>sim avg is 2.1 deg C too low</t>
  </si>
  <si>
    <t>sim avg is 0.63 deg C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</si>
</sst>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72"/>
  <sheetViews>
    <sheetView tabSelected="1" workbookViewId="0">
      <pane ySplit="3" topLeftCell="A160" activePane="bottomLeft" state="frozen"/>
      <selection pane="bottomLeft" activeCell="V163" sqref="V163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2" t="s">
        <v>61</v>
      </c>
      <c r="AB3" s="82"/>
      <c r="AC3" s="88" t="s">
        <v>62</v>
      </c>
      <c r="AD3" s="88"/>
      <c r="AE3" s="86" t="s">
        <v>50</v>
      </c>
      <c r="AF3" s="86"/>
      <c r="AG3" s="85" t="s">
        <v>63</v>
      </c>
      <c r="AH3" s="85"/>
      <c r="AI3" s="89" t="s">
        <v>48</v>
      </c>
      <c r="AJ3" s="89"/>
      <c r="AK3" s="88" t="s">
        <v>62</v>
      </c>
      <c r="AL3" s="88"/>
      <c r="AM3" s="86" t="s">
        <v>50</v>
      </c>
      <c r="AN3" s="86"/>
      <c r="AO3" s="85" t="s">
        <v>63</v>
      </c>
      <c r="AP3" s="85"/>
      <c r="AR3" s="32" t="s">
        <v>53</v>
      </c>
      <c r="AS3" s="82" t="s">
        <v>48</v>
      </c>
      <c r="AT3" s="82"/>
      <c r="AU3" s="87" t="s">
        <v>62</v>
      </c>
      <c r="AV3" s="87"/>
      <c r="AW3" s="84" t="s">
        <v>50</v>
      </c>
      <c r="AX3" s="84"/>
      <c r="AY3" s="85" t="s">
        <v>63</v>
      </c>
      <c r="AZ3" s="85"/>
      <c r="BA3" s="82" t="s">
        <v>48</v>
      </c>
      <c r="BB3" s="82"/>
      <c r="BC3" s="83" t="s">
        <v>62</v>
      </c>
      <c r="BD3" s="83"/>
      <c r="BE3" s="84" t="s">
        <v>50</v>
      </c>
      <c r="BF3" s="84"/>
      <c r="BG3" s="85" t="s">
        <v>63</v>
      </c>
      <c r="BH3" s="85"/>
      <c r="BI3">
        <f>MIN(BI105:BI194)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156</v>
      </c>
      <c r="E19" s="30" t="s">
        <v>160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165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167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183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197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199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200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221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156</v>
      </c>
      <c r="E30" s="49" t="s">
        <v>159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165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167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174</v>
      </c>
      <c r="E33" s="49" t="s">
        <v>173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175</v>
      </c>
      <c r="E34" s="49" t="s">
        <v>176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177</v>
      </c>
      <c r="E35" s="49" t="s">
        <v>178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183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197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199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200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206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208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210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215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220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221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49" customFormat="1" x14ac:dyDescent="0.3">
      <c r="A46" s="48">
        <v>14180300</v>
      </c>
      <c r="B46" s="48">
        <v>23780557</v>
      </c>
      <c r="C46" s="49" t="s">
        <v>139</v>
      </c>
      <c r="D46" s="77" t="s">
        <v>264</v>
      </c>
      <c r="F46" s="50"/>
      <c r="G46" s="51">
        <v>0.88</v>
      </c>
      <c r="H46" s="51" t="str">
        <f t="shared" ref="H46" si="63">IF(G46&gt;0.8,"VG",IF(G46&gt;0.7,"G",IF(G46&gt;0.45,"S","NS")))</f>
        <v>VG</v>
      </c>
      <c r="I46" s="51" t="str">
        <f t="shared" ref="I46" si="64">AI46</f>
        <v>G</v>
      </c>
      <c r="J46" s="51" t="str">
        <f t="shared" ref="J46" si="65">BB46</f>
        <v>VG</v>
      </c>
      <c r="K46" s="51" t="str">
        <f t="shared" ref="K46" si="66">BT46</f>
        <v>VG</v>
      </c>
      <c r="L46" s="52">
        <v>-3.8E-3</v>
      </c>
      <c r="M46" s="51" t="str">
        <f t="shared" ref="M46" si="67">IF(ABS(L46)&lt;5%,"VG",IF(ABS(L46)&lt;10%,"G",IF(ABS(L46)&lt;15%,"S","NS")))</f>
        <v>VG</v>
      </c>
      <c r="N46" s="51" t="str">
        <f t="shared" ref="N46" si="68">AO46</f>
        <v>G</v>
      </c>
      <c r="O46" s="51" t="str">
        <f t="shared" ref="O46" si="69">BD46</f>
        <v>VG</v>
      </c>
      <c r="P46" s="51" t="str">
        <f t="shared" ref="P46" si="70">BY46</f>
        <v>G</v>
      </c>
      <c r="Q46" s="51">
        <v>0.34599999999999997</v>
      </c>
      <c r="R46" s="51" t="str">
        <f t="shared" ref="R46" si="71">IF(Q46&lt;=0.5,"VG",IF(Q46&lt;=0.6,"G",IF(Q46&lt;=0.7,"S","NS")))</f>
        <v>VG</v>
      </c>
      <c r="S46" s="51" t="str">
        <f t="shared" ref="S46" si="72">AN46</f>
        <v>G</v>
      </c>
      <c r="T46" s="51" t="str">
        <f t="shared" ref="T46" si="73">BF46</f>
        <v>VG</v>
      </c>
      <c r="U46" s="51" t="str">
        <f t="shared" ref="U46" si="74">BX46</f>
        <v>VG</v>
      </c>
      <c r="V46" s="51">
        <v>0.88139999999999996</v>
      </c>
      <c r="W46" s="51" t="str">
        <f t="shared" ref="W46" si="75">IF(V46&gt;0.85,"VG",IF(V46&gt;0.75,"G",IF(V46&gt;0.6,"S","NS")))</f>
        <v>VG</v>
      </c>
      <c r="X46" s="51" t="str">
        <f t="shared" ref="X46" si="76">AP46</f>
        <v>G</v>
      </c>
      <c r="Y46" s="51" t="str">
        <f t="shared" ref="Y46" si="77">BH46</f>
        <v>G</v>
      </c>
      <c r="Z46" s="51" t="str">
        <f t="shared" ref="Z46" si="78">BZ46</f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48" t="s">
        <v>69</v>
      </c>
      <c r="AJ46" s="48" t="s">
        <v>69</v>
      </c>
      <c r="AK46" s="48" t="s">
        <v>71</v>
      </c>
      <c r="AL46" s="48" t="s">
        <v>71</v>
      </c>
      <c r="AM46" s="48" t="s">
        <v>71</v>
      </c>
      <c r="AN46" s="48" t="s">
        <v>69</v>
      </c>
      <c r="AO46" s="48" t="s">
        <v>69</v>
      </c>
      <c r="AP46" s="48" t="s">
        <v>69</v>
      </c>
      <c r="AR46" s="54" t="s">
        <v>144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48" t="s">
        <v>69</v>
      </c>
      <c r="BB46" s="48" t="s">
        <v>71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ref="BI46" si="79">IF(BJ46=AR46,1,0)</f>
        <v>1</v>
      </c>
      <c r="BJ46" s="49" t="s">
        <v>144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49" t="s">
        <v>69</v>
      </c>
      <c r="BT46" s="49" t="s">
        <v>71</v>
      </c>
      <c r="BU46" s="49" t="s">
        <v>71</v>
      </c>
      <c r="BV46" s="49" t="s">
        <v>71</v>
      </c>
      <c r="BW46" s="49" t="s">
        <v>71</v>
      </c>
      <c r="BX46" s="49" t="s">
        <v>71</v>
      </c>
      <c r="BY46" s="49" t="s">
        <v>69</v>
      </c>
      <c r="BZ46" s="49" t="s">
        <v>69</v>
      </c>
    </row>
    <row r="47" spans="1:78" s="70" customFormat="1" x14ac:dyDescent="0.3">
      <c r="A47" s="69"/>
      <c r="B47" s="69"/>
      <c r="D47" s="79"/>
      <c r="F47" s="71"/>
      <c r="G47" s="72"/>
      <c r="H47" s="72"/>
      <c r="I47" s="72"/>
      <c r="J47" s="72"/>
      <c r="K47" s="72"/>
      <c r="L47" s="73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4"/>
      <c r="AB47" s="74"/>
      <c r="AC47" s="74"/>
      <c r="AD47" s="74"/>
      <c r="AE47" s="74"/>
      <c r="AF47" s="74"/>
      <c r="AG47" s="74"/>
      <c r="AH47" s="74"/>
      <c r="AI47" s="69"/>
      <c r="AJ47" s="69"/>
      <c r="AK47" s="69"/>
      <c r="AL47" s="69"/>
      <c r="AM47" s="69"/>
      <c r="AN47" s="69"/>
      <c r="AO47" s="69"/>
      <c r="AP47" s="69"/>
      <c r="AR47" s="75"/>
      <c r="AS47" s="74"/>
      <c r="AT47" s="74"/>
      <c r="AU47" s="74"/>
      <c r="AV47" s="74"/>
      <c r="AW47" s="74"/>
      <c r="AX47" s="74"/>
      <c r="AY47" s="74"/>
      <c r="AZ47" s="74"/>
      <c r="BA47" s="69"/>
      <c r="BB47" s="69"/>
      <c r="BC47" s="69"/>
      <c r="BD47" s="69"/>
      <c r="BE47" s="69"/>
      <c r="BF47" s="69"/>
      <c r="BG47" s="69"/>
      <c r="BH47" s="69"/>
      <c r="BK47" s="74"/>
      <c r="BL47" s="74"/>
      <c r="BM47" s="74"/>
      <c r="BN47" s="74"/>
      <c r="BO47" s="74"/>
      <c r="BP47" s="74"/>
      <c r="BQ47" s="74"/>
      <c r="BR47" s="74"/>
    </row>
    <row r="48" spans="1:78" x14ac:dyDescent="0.3">
      <c r="A48" s="3">
        <v>14181500</v>
      </c>
      <c r="B48" s="3">
        <v>23780511</v>
      </c>
      <c r="C48" t="s">
        <v>140</v>
      </c>
      <c r="D48" t="s">
        <v>137</v>
      </c>
      <c r="G48" s="16">
        <v>0.75</v>
      </c>
      <c r="H48" s="16" t="str">
        <f t="shared" ref="H48:H53" si="80">IF(G48&gt;0.8,"VG",IF(G48&gt;0.7,"G",IF(G48&gt;0.45,"S","NS")))</f>
        <v>G</v>
      </c>
      <c r="I48" s="16" t="str">
        <f t="shared" ref="I48:I53" si="81">AI48</f>
        <v>S</v>
      </c>
      <c r="J48" s="16" t="str">
        <f t="shared" ref="J48:J53" si="82">BB48</f>
        <v>G</v>
      </c>
      <c r="K48" s="16" t="str">
        <f t="shared" ref="K48:K53" si="83">BT48</f>
        <v>G</v>
      </c>
      <c r="L48" s="19">
        <v>0.05</v>
      </c>
      <c r="M48" s="26" t="str">
        <f t="shared" ref="M48:M53" si="84">IF(ABS(L48)&lt;5%,"VG",IF(ABS(L48)&lt;10%,"G",IF(ABS(L48)&lt;15%,"S","NS")))</f>
        <v>G</v>
      </c>
      <c r="N48" s="26" t="str">
        <f t="shared" ref="N48:N63" si="85">AO48</f>
        <v>S</v>
      </c>
      <c r="O48" s="26" t="str">
        <f t="shared" ref="O48:O53" si="86">BD48</f>
        <v>VG</v>
      </c>
      <c r="P48" s="26" t="str">
        <f t="shared" ref="P48:P63" si="87">BY48</f>
        <v>S</v>
      </c>
      <c r="Q48" s="18">
        <v>0.5</v>
      </c>
      <c r="R48" s="17" t="str">
        <f t="shared" ref="R48:R53" si="88">IF(Q48&lt;=0.5,"VG",IF(Q48&lt;=0.6,"G",IF(Q48&lt;=0.7,"S","NS")))</f>
        <v>VG</v>
      </c>
      <c r="S48" s="17" t="str">
        <f t="shared" ref="S48:S53" si="89">AN48</f>
        <v>S</v>
      </c>
      <c r="T48" s="17" t="str">
        <f t="shared" ref="T48:T53" si="90">BF48</f>
        <v>VG</v>
      </c>
      <c r="U48" s="17" t="str">
        <f t="shared" ref="U48:U53" si="91">BX48</f>
        <v>G</v>
      </c>
      <c r="V48" s="18">
        <v>0.77</v>
      </c>
      <c r="W48" s="18" t="str">
        <f t="shared" ref="W48:W53" si="92">IF(V48&gt;0.85,"VG",IF(V48&gt;0.75,"G",IF(V48&gt;0.6,"S","NS")))</f>
        <v>G</v>
      </c>
      <c r="X48" s="18" t="str">
        <f t="shared" ref="X48:X53" si="93">AP48</f>
        <v>S</v>
      </c>
      <c r="Y48" s="18" t="str">
        <f t="shared" ref="Y48:Y53" si="94">BH48</f>
        <v>G</v>
      </c>
      <c r="Z48" s="18" t="str">
        <f t="shared" ref="Z48:Z53" si="95">BZ48</f>
        <v>G</v>
      </c>
      <c r="AA48" s="33">
        <v>0.69109243519114505</v>
      </c>
      <c r="AB48" s="33">
        <v>0.62165023500303696</v>
      </c>
      <c r="AC48" s="42">
        <v>10.4787403099045</v>
      </c>
      <c r="AD48" s="42">
        <v>7.7219855943986397</v>
      </c>
      <c r="AE48" s="43">
        <v>0.55579453470581697</v>
      </c>
      <c r="AF48" s="43">
        <v>0.61510142659317801</v>
      </c>
      <c r="AG48" s="35">
        <v>0.72886052202951401</v>
      </c>
      <c r="AH48" s="35">
        <v>0.64513479012133601</v>
      </c>
      <c r="AI48" s="36" t="s">
        <v>70</v>
      </c>
      <c r="AJ48" s="36" t="s">
        <v>70</v>
      </c>
      <c r="AK48" s="40" t="s">
        <v>70</v>
      </c>
      <c r="AL48" s="40" t="s">
        <v>69</v>
      </c>
      <c r="AM48" s="41" t="s">
        <v>69</v>
      </c>
      <c r="AN48" s="41" t="s">
        <v>70</v>
      </c>
      <c r="AO48" s="3" t="s">
        <v>70</v>
      </c>
      <c r="AP48" s="3" t="s">
        <v>70</v>
      </c>
      <c r="AR48" s="44" t="s">
        <v>146</v>
      </c>
      <c r="AS48" s="33">
        <v>0.75229751907846798</v>
      </c>
      <c r="AT48" s="33">
        <v>0.76269557040214098</v>
      </c>
      <c r="AU48" s="42">
        <v>3.1623402801754099</v>
      </c>
      <c r="AV48" s="42">
        <v>3.8566207023999799</v>
      </c>
      <c r="AW48" s="43">
        <v>0.49769717793205498</v>
      </c>
      <c r="AX48" s="43">
        <v>0.48713902491779398</v>
      </c>
      <c r="AY48" s="35">
        <v>0.75643889114145302</v>
      </c>
      <c r="AZ48" s="35">
        <v>0.76791357762864898</v>
      </c>
      <c r="BA48" s="36" t="s">
        <v>69</v>
      </c>
      <c r="BB48" s="36" t="s">
        <v>69</v>
      </c>
      <c r="BC48" s="40" t="s">
        <v>71</v>
      </c>
      <c r="BD48" s="40" t="s">
        <v>71</v>
      </c>
      <c r="BE48" s="41" t="s">
        <v>71</v>
      </c>
      <c r="BF48" s="41" t="s">
        <v>71</v>
      </c>
      <c r="BG48" s="3" t="s">
        <v>69</v>
      </c>
      <c r="BH48" s="3" t="s">
        <v>69</v>
      </c>
      <c r="BI48">
        <f t="shared" ref="BI48:BI63" si="96">IF(BJ48=AR48,1,0)</f>
        <v>1</v>
      </c>
      <c r="BJ48" t="s">
        <v>146</v>
      </c>
      <c r="BK48" s="35">
        <v>0.69800656713076403</v>
      </c>
      <c r="BL48" s="35">
        <v>0.71745708736268099</v>
      </c>
      <c r="BM48" s="35">
        <v>10.1204637227085</v>
      </c>
      <c r="BN48" s="35">
        <v>9.7055296365984791</v>
      </c>
      <c r="BO48" s="35">
        <v>0.549539291469896</v>
      </c>
      <c r="BP48" s="35">
        <v>0.531547657917255</v>
      </c>
      <c r="BQ48" s="35">
        <v>0.73301234562413198</v>
      </c>
      <c r="BR48" s="35">
        <v>0.75112955584275898</v>
      </c>
      <c r="BS48" t="s">
        <v>70</v>
      </c>
      <c r="BT48" t="s">
        <v>69</v>
      </c>
      <c r="BU48" t="s">
        <v>70</v>
      </c>
      <c r="BV48" t="s">
        <v>69</v>
      </c>
      <c r="BW48" t="s">
        <v>69</v>
      </c>
      <c r="BX48" t="s">
        <v>69</v>
      </c>
      <c r="BY48" t="s">
        <v>70</v>
      </c>
      <c r="BZ48" t="s">
        <v>69</v>
      </c>
    </row>
    <row r="49" spans="1:78" s="49" customFormat="1" x14ac:dyDescent="0.3">
      <c r="A49" s="48">
        <v>14181500</v>
      </c>
      <c r="B49" s="48">
        <v>23780511</v>
      </c>
      <c r="C49" s="49" t="s">
        <v>140</v>
      </c>
      <c r="D49" s="49" t="s">
        <v>151</v>
      </c>
      <c r="F49" s="50"/>
      <c r="G49" s="51">
        <v>0.75800000000000001</v>
      </c>
      <c r="H49" s="51" t="str">
        <f t="shared" si="80"/>
        <v>G</v>
      </c>
      <c r="I49" s="51" t="str">
        <f t="shared" si="81"/>
        <v>S</v>
      </c>
      <c r="J49" s="51" t="str">
        <f t="shared" si="82"/>
        <v>G</v>
      </c>
      <c r="K49" s="51" t="str">
        <f t="shared" si="83"/>
        <v>G</v>
      </c>
      <c r="L49" s="52">
        <v>3.5000000000000003E-2</v>
      </c>
      <c r="M49" s="51" t="str">
        <f t="shared" si="84"/>
        <v>VG</v>
      </c>
      <c r="N49" s="51" t="str">
        <f t="shared" si="85"/>
        <v>S</v>
      </c>
      <c r="O49" s="51" t="str">
        <f t="shared" si="86"/>
        <v>VG</v>
      </c>
      <c r="P49" s="51" t="str">
        <f t="shared" si="87"/>
        <v>S</v>
      </c>
      <c r="Q49" s="51">
        <v>0.49</v>
      </c>
      <c r="R49" s="51" t="str">
        <f t="shared" si="88"/>
        <v>VG</v>
      </c>
      <c r="S49" s="51" t="str">
        <f t="shared" si="89"/>
        <v>S</v>
      </c>
      <c r="T49" s="51" t="str">
        <f t="shared" si="90"/>
        <v>VG</v>
      </c>
      <c r="U49" s="51" t="str">
        <f t="shared" si="91"/>
        <v>G</v>
      </c>
      <c r="V49" s="51">
        <v>0.77100000000000002</v>
      </c>
      <c r="W49" s="51" t="str">
        <f t="shared" si="92"/>
        <v>G</v>
      </c>
      <c r="X49" s="51" t="str">
        <f t="shared" si="93"/>
        <v>S</v>
      </c>
      <c r="Y49" s="51" t="str">
        <f t="shared" si="94"/>
        <v>G</v>
      </c>
      <c r="Z49" s="51" t="str">
        <f t="shared" si="95"/>
        <v>G</v>
      </c>
      <c r="AA49" s="53">
        <v>0.69109243519114505</v>
      </c>
      <c r="AB49" s="53">
        <v>0.62165023500303696</v>
      </c>
      <c r="AC49" s="53">
        <v>10.4787403099045</v>
      </c>
      <c r="AD49" s="53">
        <v>7.7219855943986397</v>
      </c>
      <c r="AE49" s="53">
        <v>0.55579453470581697</v>
      </c>
      <c r="AF49" s="53">
        <v>0.61510142659317801</v>
      </c>
      <c r="AG49" s="53">
        <v>0.72886052202951401</v>
      </c>
      <c r="AH49" s="53">
        <v>0.64513479012133601</v>
      </c>
      <c r="AI49" s="48" t="s">
        <v>70</v>
      </c>
      <c r="AJ49" s="48" t="s">
        <v>70</v>
      </c>
      <c r="AK49" s="48" t="s">
        <v>70</v>
      </c>
      <c r="AL49" s="48" t="s">
        <v>69</v>
      </c>
      <c r="AM49" s="48" t="s">
        <v>69</v>
      </c>
      <c r="AN49" s="48" t="s">
        <v>70</v>
      </c>
      <c r="AO49" s="48" t="s">
        <v>70</v>
      </c>
      <c r="AP49" s="48" t="s">
        <v>70</v>
      </c>
      <c r="AR49" s="54" t="s">
        <v>146</v>
      </c>
      <c r="AS49" s="53">
        <v>0.75229751907846798</v>
      </c>
      <c r="AT49" s="53">
        <v>0.76269557040214098</v>
      </c>
      <c r="AU49" s="53">
        <v>3.1623402801754099</v>
      </c>
      <c r="AV49" s="53">
        <v>3.8566207023999799</v>
      </c>
      <c r="AW49" s="53">
        <v>0.49769717793205498</v>
      </c>
      <c r="AX49" s="53">
        <v>0.48713902491779398</v>
      </c>
      <c r="AY49" s="53">
        <v>0.75643889114145302</v>
      </c>
      <c r="AZ49" s="53">
        <v>0.76791357762864898</v>
      </c>
      <c r="BA49" s="48" t="s">
        <v>69</v>
      </c>
      <c r="BB49" s="48" t="s">
        <v>69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si="96"/>
        <v>1</v>
      </c>
      <c r="BJ49" s="49" t="s">
        <v>146</v>
      </c>
      <c r="BK49" s="53">
        <v>0.69800656713076403</v>
      </c>
      <c r="BL49" s="53">
        <v>0.71745708736268099</v>
      </c>
      <c r="BM49" s="53">
        <v>10.1204637227085</v>
      </c>
      <c r="BN49" s="53">
        <v>9.7055296365984791</v>
      </c>
      <c r="BO49" s="53">
        <v>0.549539291469896</v>
      </c>
      <c r="BP49" s="53">
        <v>0.531547657917255</v>
      </c>
      <c r="BQ49" s="53">
        <v>0.73301234562413198</v>
      </c>
      <c r="BR49" s="53">
        <v>0.75112955584275898</v>
      </c>
      <c r="BS49" s="49" t="s">
        <v>70</v>
      </c>
      <c r="BT49" s="49" t="s">
        <v>69</v>
      </c>
      <c r="BU49" s="49" t="s">
        <v>70</v>
      </c>
      <c r="BV49" s="49" t="s">
        <v>69</v>
      </c>
      <c r="BW49" s="49" t="s">
        <v>69</v>
      </c>
      <c r="BX49" s="49" t="s">
        <v>69</v>
      </c>
      <c r="BY49" s="49" t="s">
        <v>70</v>
      </c>
      <c r="BZ49" s="49" t="s">
        <v>69</v>
      </c>
    </row>
    <row r="50" spans="1:78" s="56" customFormat="1" ht="28.8" x14ac:dyDescent="0.3">
      <c r="A50" s="55">
        <v>14181500</v>
      </c>
      <c r="B50" s="55">
        <v>23780511</v>
      </c>
      <c r="C50" s="56" t="s">
        <v>140</v>
      </c>
      <c r="D50" s="66" t="s">
        <v>156</v>
      </c>
      <c r="E50" s="56" t="s">
        <v>158</v>
      </c>
      <c r="F50" s="57"/>
      <c r="G50" s="58">
        <v>0.53</v>
      </c>
      <c r="H50" s="58" t="str">
        <f t="shared" si="80"/>
        <v>S</v>
      </c>
      <c r="I50" s="58" t="str">
        <f t="shared" si="81"/>
        <v>S</v>
      </c>
      <c r="J50" s="58" t="str">
        <f t="shared" si="82"/>
        <v>G</v>
      </c>
      <c r="K50" s="58" t="str">
        <f t="shared" si="83"/>
        <v>G</v>
      </c>
      <c r="L50" s="59">
        <v>0.25700000000000001</v>
      </c>
      <c r="M50" s="58" t="str">
        <f t="shared" si="84"/>
        <v>NS</v>
      </c>
      <c r="N50" s="58" t="str">
        <f t="shared" si="85"/>
        <v>S</v>
      </c>
      <c r="O50" s="58" t="str">
        <f t="shared" si="86"/>
        <v>VG</v>
      </c>
      <c r="P50" s="58" t="str">
        <f t="shared" si="87"/>
        <v>S</v>
      </c>
      <c r="Q50" s="58">
        <v>0.64</v>
      </c>
      <c r="R50" s="58" t="str">
        <f t="shared" si="88"/>
        <v>S</v>
      </c>
      <c r="S50" s="58" t="str">
        <f t="shared" si="89"/>
        <v>S</v>
      </c>
      <c r="T50" s="58" t="str">
        <f t="shared" si="90"/>
        <v>VG</v>
      </c>
      <c r="U50" s="58" t="str">
        <f t="shared" si="91"/>
        <v>G</v>
      </c>
      <c r="V50" s="58">
        <v>0.68</v>
      </c>
      <c r="W50" s="58" t="str">
        <f t="shared" si="92"/>
        <v>S</v>
      </c>
      <c r="X50" s="58" t="str">
        <f t="shared" si="93"/>
        <v>S</v>
      </c>
      <c r="Y50" s="58" t="str">
        <f t="shared" si="94"/>
        <v>G</v>
      </c>
      <c r="Z50" s="58" t="str">
        <f t="shared" si="95"/>
        <v>G</v>
      </c>
      <c r="AA50" s="60">
        <v>0.69109243519114505</v>
      </c>
      <c r="AB50" s="60">
        <v>0.62165023500303696</v>
      </c>
      <c r="AC50" s="60">
        <v>10.4787403099045</v>
      </c>
      <c r="AD50" s="60">
        <v>7.7219855943986397</v>
      </c>
      <c r="AE50" s="60">
        <v>0.55579453470581697</v>
      </c>
      <c r="AF50" s="60">
        <v>0.61510142659317801</v>
      </c>
      <c r="AG50" s="60">
        <v>0.72886052202951401</v>
      </c>
      <c r="AH50" s="60">
        <v>0.64513479012133601</v>
      </c>
      <c r="AI50" s="55" t="s">
        <v>70</v>
      </c>
      <c r="AJ50" s="55" t="s">
        <v>70</v>
      </c>
      <c r="AK50" s="55" t="s">
        <v>70</v>
      </c>
      <c r="AL50" s="55" t="s">
        <v>69</v>
      </c>
      <c r="AM50" s="55" t="s">
        <v>69</v>
      </c>
      <c r="AN50" s="55" t="s">
        <v>70</v>
      </c>
      <c r="AO50" s="55" t="s">
        <v>70</v>
      </c>
      <c r="AP50" s="55" t="s">
        <v>70</v>
      </c>
      <c r="AR50" s="61" t="s">
        <v>146</v>
      </c>
      <c r="AS50" s="60">
        <v>0.75229751907846798</v>
      </c>
      <c r="AT50" s="60">
        <v>0.76269557040214098</v>
      </c>
      <c r="AU50" s="60">
        <v>3.1623402801754099</v>
      </c>
      <c r="AV50" s="60">
        <v>3.8566207023999799</v>
      </c>
      <c r="AW50" s="60">
        <v>0.49769717793205498</v>
      </c>
      <c r="AX50" s="60">
        <v>0.48713902491779398</v>
      </c>
      <c r="AY50" s="60">
        <v>0.75643889114145302</v>
      </c>
      <c r="AZ50" s="60">
        <v>0.76791357762864898</v>
      </c>
      <c r="BA50" s="55" t="s">
        <v>69</v>
      </c>
      <c r="BB50" s="55" t="s">
        <v>69</v>
      </c>
      <c r="BC50" s="55" t="s">
        <v>71</v>
      </c>
      <c r="BD50" s="55" t="s">
        <v>71</v>
      </c>
      <c r="BE50" s="55" t="s">
        <v>71</v>
      </c>
      <c r="BF50" s="55" t="s">
        <v>71</v>
      </c>
      <c r="BG50" s="55" t="s">
        <v>69</v>
      </c>
      <c r="BH50" s="55" t="s">
        <v>69</v>
      </c>
      <c r="BI50" s="56">
        <f t="shared" si="96"/>
        <v>1</v>
      </c>
      <c r="BJ50" s="56" t="s">
        <v>146</v>
      </c>
      <c r="BK50" s="60">
        <v>0.69800656713076403</v>
      </c>
      <c r="BL50" s="60">
        <v>0.71745708736268099</v>
      </c>
      <c r="BM50" s="60">
        <v>10.1204637227085</v>
      </c>
      <c r="BN50" s="60">
        <v>9.7055296365984791</v>
      </c>
      <c r="BO50" s="60">
        <v>0.549539291469896</v>
      </c>
      <c r="BP50" s="60">
        <v>0.531547657917255</v>
      </c>
      <c r="BQ50" s="60">
        <v>0.73301234562413198</v>
      </c>
      <c r="BR50" s="60">
        <v>0.75112955584275898</v>
      </c>
      <c r="BS50" s="56" t="s">
        <v>70</v>
      </c>
      <c r="BT50" s="56" t="s">
        <v>69</v>
      </c>
      <c r="BU50" s="56" t="s">
        <v>70</v>
      </c>
      <c r="BV50" s="56" t="s">
        <v>69</v>
      </c>
      <c r="BW50" s="56" t="s">
        <v>69</v>
      </c>
      <c r="BX50" s="56" t="s">
        <v>69</v>
      </c>
      <c r="BY50" s="56" t="s">
        <v>70</v>
      </c>
      <c r="BZ50" s="56" t="s">
        <v>69</v>
      </c>
    </row>
    <row r="51" spans="1:78" s="49" customFormat="1" ht="28.8" x14ac:dyDescent="0.3">
      <c r="A51" s="48">
        <v>14181500</v>
      </c>
      <c r="B51" s="48">
        <v>23780511</v>
      </c>
      <c r="C51" s="49" t="s">
        <v>140</v>
      </c>
      <c r="D51" s="65" t="s">
        <v>165</v>
      </c>
      <c r="E51" s="49" t="s">
        <v>166</v>
      </c>
      <c r="F51" s="50"/>
      <c r="G51" s="51">
        <v>0.75</v>
      </c>
      <c r="H51" s="51" t="str">
        <f t="shared" si="80"/>
        <v>G</v>
      </c>
      <c r="I51" s="51" t="str">
        <f t="shared" si="81"/>
        <v>S</v>
      </c>
      <c r="J51" s="51" t="str">
        <f t="shared" si="82"/>
        <v>G</v>
      </c>
      <c r="K51" s="51" t="str">
        <f t="shared" si="83"/>
        <v>G</v>
      </c>
      <c r="L51" s="52">
        <v>2E-3</v>
      </c>
      <c r="M51" s="51" t="str">
        <f t="shared" si="84"/>
        <v>VG</v>
      </c>
      <c r="N51" s="51" t="str">
        <f t="shared" si="85"/>
        <v>S</v>
      </c>
      <c r="O51" s="51" t="str">
        <f t="shared" si="86"/>
        <v>VG</v>
      </c>
      <c r="P51" s="51" t="str">
        <f t="shared" si="87"/>
        <v>S</v>
      </c>
      <c r="Q51" s="51">
        <v>0.5</v>
      </c>
      <c r="R51" s="51" t="str">
        <f t="shared" si="88"/>
        <v>VG</v>
      </c>
      <c r="S51" s="51" t="str">
        <f t="shared" si="89"/>
        <v>S</v>
      </c>
      <c r="T51" s="51" t="str">
        <f t="shared" si="90"/>
        <v>VG</v>
      </c>
      <c r="U51" s="51" t="str">
        <f t="shared" si="91"/>
        <v>G</v>
      </c>
      <c r="V51" s="51">
        <v>0.77</v>
      </c>
      <c r="W51" s="51" t="str">
        <f t="shared" si="92"/>
        <v>G</v>
      </c>
      <c r="X51" s="51" t="str">
        <f t="shared" si="93"/>
        <v>S</v>
      </c>
      <c r="Y51" s="51" t="str">
        <f t="shared" si="94"/>
        <v>G</v>
      </c>
      <c r="Z51" s="51" t="str">
        <f t="shared" si="95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96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167</v>
      </c>
      <c r="E52" s="49" t="s">
        <v>168</v>
      </c>
      <c r="F52" s="50"/>
      <c r="G52" s="51">
        <v>0.73</v>
      </c>
      <c r="H52" s="51" t="str">
        <f t="shared" si="80"/>
        <v>G</v>
      </c>
      <c r="I52" s="51" t="str">
        <f t="shared" si="81"/>
        <v>S</v>
      </c>
      <c r="J52" s="51" t="str">
        <f t="shared" si="82"/>
        <v>G</v>
      </c>
      <c r="K52" s="51" t="str">
        <f t="shared" si="83"/>
        <v>G</v>
      </c>
      <c r="L52" s="52">
        <v>6.9000000000000006E-2</v>
      </c>
      <c r="M52" s="51" t="str">
        <f t="shared" si="84"/>
        <v>G</v>
      </c>
      <c r="N52" s="51" t="str">
        <f t="shared" si="85"/>
        <v>S</v>
      </c>
      <c r="O52" s="51" t="str">
        <f t="shared" si="86"/>
        <v>VG</v>
      </c>
      <c r="P52" s="51" t="str">
        <f t="shared" si="87"/>
        <v>S</v>
      </c>
      <c r="Q52" s="51">
        <v>0.51</v>
      </c>
      <c r="R52" s="51" t="str">
        <f t="shared" si="88"/>
        <v>G</v>
      </c>
      <c r="S52" s="51" t="str">
        <f t="shared" si="89"/>
        <v>S</v>
      </c>
      <c r="T52" s="51" t="str">
        <f t="shared" si="90"/>
        <v>VG</v>
      </c>
      <c r="U52" s="51" t="str">
        <f t="shared" si="91"/>
        <v>G</v>
      </c>
      <c r="V52" s="51">
        <v>0.755</v>
      </c>
      <c r="W52" s="51" t="str">
        <f t="shared" si="92"/>
        <v>G</v>
      </c>
      <c r="X52" s="51" t="str">
        <f t="shared" si="93"/>
        <v>S</v>
      </c>
      <c r="Y52" s="51" t="str">
        <f t="shared" si="94"/>
        <v>G</v>
      </c>
      <c r="Z52" s="51" t="str">
        <f t="shared" si="95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96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169</v>
      </c>
      <c r="E53" s="49" t="s">
        <v>170</v>
      </c>
      <c r="F53" s="50"/>
      <c r="G53" s="51">
        <v>0.75</v>
      </c>
      <c r="H53" s="51" t="str">
        <f t="shared" si="80"/>
        <v>G</v>
      </c>
      <c r="I53" s="51" t="str">
        <f t="shared" si="81"/>
        <v>S</v>
      </c>
      <c r="J53" s="51" t="str">
        <f t="shared" si="82"/>
        <v>G</v>
      </c>
      <c r="K53" s="51" t="str">
        <f t="shared" si="83"/>
        <v>G</v>
      </c>
      <c r="L53" s="52">
        <v>8.0000000000000004E-4</v>
      </c>
      <c r="M53" s="51" t="str">
        <f t="shared" si="84"/>
        <v>VG</v>
      </c>
      <c r="N53" s="51" t="str">
        <f t="shared" si="85"/>
        <v>S</v>
      </c>
      <c r="O53" s="51" t="str">
        <f t="shared" si="86"/>
        <v>VG</v>
      </c>
      <c r="P53" s="51" t="str">
        <f t="shared" si="87"/>
        <v>S</v>
      </c>
      <c r="Q53" s="51">
        <v>0.5</v>
      </c>
      <c r="R53" s="51" t="str">
        <f t="shared" si="88"/>
        <v>VG</v>
      </c>
      <c r="S53" s="51" t="str">
        <f t="shared" si="89"/>
        <v>S</v>
      </c>
      <c r="T53" s="51" t="str">
        <f t="shared" si="90"/>
        <v>VG</v>
      </c>
      <c r="U53" s="51" t="str">
        <f t="shared" si="91"/>
        <v>G</v>
      </c>
      <c r="V53" s="51">
        <v>0.77</v>
      </c>
      <c r="W53" s="51" t="str">
        <f t="shared" si="92"/>
        <v>G</v>
      </c>
      <c r="X53" s="51" t="str">
        <f t="shared" si="93"/>
        <v>S</v>
      </c>
      <c r="Y53" s="51" t="str">
        <f t="shared" si="94"/>
        <v>G</v>
      </c>
      <c r="Z53" s="51" t="str">
        <f t="shared" si="95"/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96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183</v>
      </c>
      <c r="F54" s="50"/>
      <c r="G54" s="51">
        <v>0.76100000000000001</v>
      </c>
      <c r="H54" s="51" t="str">
        <f t="shared" ref="H54:H63" si="97">IF(G54&gt;0.8,"VG",IF(G54&gt;0.7,"G",IF(G54&gt;0.45,"S","NS")))</f>
        <v>G</v>
      </c>
      <c r="I54" s="51" t="str">
        <f t="shared" ref="I54:I63" si="98">AI54</f>
        <v>S</v>
      </c>
      <c r="J54" s="51" t="str">
        <f t="shared" ref="J54:J63" si="99">BB54</f>
        <v>G</v>
      </c>
      <c r="K54" s="51" t="str">
        <f t="shared" ref="K54:K63" si="100">BT54</f>
        <v>G</v>
      </c>
      <c r="L54" s="52">
        <v>8.2000000000000007E-3</v>
      </c>
      <c r="M54" s="51" t="str">
        <f t="shared" ref="M54:M63" si="101">IF(ABS(L54)&lt;5%,"VG",IF(ABS(L54)&lt;10%,"G",IF(ABS(L54)&lt;15%,"S","NS")))</f>
        <v>VG</v>
      </c>
      <c r="N54" s="51" t="str">
        <f t="shared" si="85"/>
        <v>S</v>
      </c>
      <c r="O54" s="51" t="str">
        <f t="shared" ref="O54:O63" si="102">BD54</f>
        <v>VG</v>
      </c>
      <c r="P54" s="51" t="str">
        <f t="shared" si="87"/>
        <v>S</v>
      </c>
      <c r="Q54" s="51">
        <v>0.48899999999999999</v>
      </c>
      <c r="R54" s="51" t="str">
        <f t="shared" ref="R54:R63" si="103">IF(Q54&lt;=0.5,"VG",IF(Q54&lt;=0.6,"G",IF(Q54&lt;=0.7,"S","NS")))</f>
        <v>VG</v>
      </c>
      <c r="S54" s="51" t="str">
        <f t="shared" ref="S54:S63" si="104">AN54</f>
        <v>S</v>
      </c>
      <c r="T54" s="51" t="str">
        <f t="shared" ref="T54:T63" si="105">BF54</f>
        <v>VG</v>
      </c>
      <c r="U54" s="51" t="str">
        <f t="shared" ref="U54:U63" si="106">BX54</f>
        <v>G</v>
      </c>
      <c r="V54" s="51">
        <v>0.77400000000000002</v>
      </c>
      <c r="W54" s="51" t="str">
        <f t="shared" ref="W54:W63" si="107">IF(V54&gt;0.85,"VG",IF(V54&gt;0.75,"G",IF(V54&gt;0.6,"S","NS")))</f>
        <v>G</v>
      </c>
      <c r="X54" s="51" t="str">
        <f t="shared" ref="X54:X63" si="108">AP54</f>
        <v>S</v>
      </c>
      <c r="Y54" s="51" t="str">
        <f t="shared" ref="Y54:Y63" si="109">BH54</f>
        <v>G</v>
      </c>
      <c r="Z54" s="51" t="str">
        <f t="shared" ref="Z54:Z63" si="110">BZ54</f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96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199</v>
      </c>
      <c r="F55" s="50"/>
      <c r="G55" s="51">
        <v>0.76300000000000001</v>
      </c>
      <c r="H55" s="51" t="str">
        <f t="shared" si="97"/>
        <v>G</v>
      </c>
      <c r="I55" s="51" t="str">
        <f t="shared" si="98"/>
        <v>S</v>
      </c>
      <c r="J55" s="51" t="str">
        <f t="shared" si="99"/>
        <v>G</v>
      </c>
      <c r="K55" s="51" t="str">
        <f t="shared" si="100"/>
        <v>G</v>
      </c>
      <c r="L55" s="52">
        <v>-1.47E-2</v>
      </c>
      <c r="M55" s="51" t="str">
        <f t="shared" si="101"/>
        <v>VG</v>
      </c>
      <c r="N55" s="51" t="str">
        <f t="shared" si="85"/>
        <v>S</v>
      </c>
      <c r="O55" s="51" t="str">
        <f t="shared" si="102"/>
        <v>VG</v>
      </c>
      <c r="P55" s="51" t="str">
        <f t="shared" si="87"/>
        <v>S</v>
      </c>
      <c r="Q55" s="51">
        <v>0.48599999999999999</v>
      </c>
      <c r="R55" s="51" t="str">
        <f t="shared" si="103"/>
        <v>VG</v>
      </c>
      <c r="S55" s="51" t="str">
        <f t="shared" si="104"/>
        <v>S</v>
      </c>
      <c r="T55" s="51" t="str">
        <f t="shared" si="105"/>
        <v>VG</v>
      </c>
      <c r="U55" s="51" t="str">
        <f t="shared" si="106"/>
        <v>G</v>
      </c>
      <c r="V55" s="51">
        <v>0.78300000000000003</v>
      </c>
      <c r="W55" s="51" t="str">
        <f t="shared" si="107"/>
        <v>G</v>
      </c>
      <c r="X55" s="51" t="str">
        <f t="shared" si="108"/>
        <v>S</v>
      </c>
      <c r="Y55" s="51" t="str">
        <f t="shared" si="109"/>
        <v>G</v>
      </c>
      <c r="Z55" s="51" t="str">
        <f t="shared" si="110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96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200</v>
      </c>
      <c r="F56" s="50"/>
      <c r="G56" s="51">
        <v>0.76300000000000001</v>
      </c>
      <c r="H56" s="51" t="str">
        <f t="shared" si="97"/>
        <v>G</v>
      </c>
      <c r="I56" s="51" t="str">
        <f t="shared" si="98"/>
        <v>S</v>
      </c>
      <c r="J56" s="51" t="str">
        <f t="shared" si="99"/>
        <v>G</v>
      </c>
      <c r="K56" s="51" t="str">
        <f t="shared" si="100"/>
        <v>G</v>
      </c>
      <c r="L56" s="52">
        <v>-2.07E-2</v>
      </c>
      <c r="M56" s="51" t="str">
        <f t="shared" si="101"/>
        <v>VG</v>
      </c>
      <c r="N56" s="51" t="str">
        <f t="shared" si="85"/>
        <v>S</v>
      </c>
      <c r="O56" s="51" t="str">
        <f t="shared" si="102"/>
        <v>VG</v>
      </c>
      <c r="P56" s="51" t="str">
        <f t="shared" si="87"/>
        <v>S</v>
      </c>
      <c r="Q56" s="51">
        <v>0.48599999999999999</v>
      </c>
      <c r="R56" s="51" t="str">
        <f t="shared" si="103"/>
        <v>VG</v>
      </c>
      <c r="S56" s="51" t="str">
        <f t="shared" si="104"/>
        <v>S</v>
      </c>
      <c r="T56" s="51" t="str">
        <f t="shared" si="105"/>
        <v>VG</v>
      </c>
      <c r="U56" s="51" t="str">
        <f t="shared" si="106"/>
        <v>G</v>
      </c>
      <c r="V56" s="51">
        <v>0.78500000000000003</v>
      </c>
      <c r="W56" s="51" t="str">
        <f t="shared" si="107"/>
        <v>G</v>
      </c>
      <c r="X56" s="51" t="str">
        <f t="shared" si="108"/>
        <v>S</v>
      </c>
      <c r="Y56" s="51" t="str">
        <f t="shared" si="109"/>
        <v>G</v>
      </c>
      <c r="Z56" s="51" t="str">
        <f t="shared" si="110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96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201</v>
      </c>
      <c r="F57" s="50"/>
      <c r="G57" s="51">
        <v>0.76700000000000002</v>
      </c>
      <c r="H57" s="51" t="str">
        <f t="shared" si="97"/>
        <v>G</v>
      </c>
      <c r="I57" s="51" t="str">
        <f t="shared" si="98"/>
        <v>S</v>
      </c>
      <c r="J57" s="51" t="str">
        <f t="shared" si="99"/>
        <v>G</v>
      </c>
      <c r="K57" s="51" t="str">
        <f t="shared" si="100"/>
        <v>G</v>
      </c>
      <c r="L57" s="52">
        <v>-1.2200000000000001E-2</v>
      </c>
      <c r="M57" s="51" t="str">
        <f t="shared" si="101"/>
        <v>VG</v>
      </c>
      <c r="N57" s="51" t="str">
        <f t="shared" si="85"/>
        <v>S</v>
      </c>
      <c r="O57" s="51" t="str">
        <f t="shared" si="102"/>
        <v>VG</v>
      </c>
      <c r="P57" s="51" t="str">
        <f t="shared" si="87"/>
        <v>S</v>
      </c>
      <c r="Q57" s="51">
        <v>0.48299999999999998</v>
      </c>
      <c r="R57" s="51" t="str">
        <f t="shared" si="103"/>
        <v>VG</v>
      </c>
      <c r="S57" s="51" t="str">
        <f t="shared" si="104"/>
        <v>S</v>
      </c>
      <c r="T57" s="51" t="str">
        <f t="shared" si="105"/>
        <v>VG</v>
      </c>
      <c r="U57" s="51" t="str">
        <f t="shared" si="106"/>
        <v>G</v>
      </c>
      <c r="V57" s="51">
        <v>0.78500000000000003</v>
      </c>
      <c r="W57" s="51" t="str">
        <f t="shared" si="107"/>
        <v>G</v>
      </c>
      <c r="X57" s="51" t="str">
        <f t="shared" si="108"/>
        <v>S</v>
      </c>
      <c r="Y57" s="51" t="str">
        <f t="shared" si="109"/>
        <v>G</v>
      </c>
      <c r="Z57" s="51" t="str">
        <f t="shared" si="110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96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65" t="s">
        <v>203</v>
      </c>
      <c r="F58" s="50"/>
      <c r="G58" s="51">
        <v>0.77</v>
      </c>
      <c r="H58" s="51" t="str">
        <f t="shared" si="97"/>
        <v>G</v>
      </c>
      <c r="I58" s="51" t="str">
        <f t="shared" si="98"/>
        <v>S</v>
      </c>
      <c r="J58" s="51" t="str">
        <f t="shared" si="99"/>
        <v>G</v>
      </c>
      <c r="K58" s="51" t="str">
        <f t="shared" si="100"/>
        <v>G</v>
      </c>
      <c r="L58" s="52">
        <v>2.86E-2</v>
      </c>
      <c r="M58" s="51" t="str">
        <f t="shared" si="101"/>
        <v>VG</v>
      </c>
      <c r="N58" s="51" t="str">
        <f t="shared" si="85"/>
        <v>S</v>
      </c>
      <c r="O58" s="51" t="str">
        <f t="shared" si="102"/>
        <v>VG</v>
      </c>
      <c r="P58" s="51" t="str">
        <f t="shared" si="87"/>
        <v>S</v>
      </c>
      <c r="Q58" s="51">
        <v>0.47899999999999998</v>
      </c>
      <c r="R58" s="51" t="str">
        <f t="shared" si="103"/>
        <v>VG</v>
      </c>
      <c r="S58" s="51" t="str">
        <f t="shared" si="104"/>
        <v>S</v>
      </c>
      <c r="T58" s="51" t="str">
        <f t="shared" si="105"/>
        <v>VG</v>
      </c>
      <c r="U58" s="51" t="str">
        <f t="shared" si="106"/>
        <v>G</v>
      </c>
      <c r="V58" s="51">
        <v>0.78200000000000003</v>
      </c>
      <c r="W58" s="51" t="str">
        <f t="shared" si="107"/>
        <v>G</v>
      </c>
      <c r="X58" s="51" t="str">
        <f t="shared" si="108"/>
        <v>S</v>
      </c>
      <c r="Y58" s="51" t="str">
        <f t="shared" si="109"/>
        <v>G</v>
      </c>
      <c r="Z58" s="51" t="str">
        <f t="shared" si="110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96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212</v>
      </c>
      <c r="F59" s="50"/>
      <c r="G59" s="51">
        <v>0.77</v>
      </c>
      <c r="H59" s="51" t="str">
        <f t="shared" si="97"/>
        <v>G</v>
      </c>
      <c r="I59" s="51" t="str">
        <f t="shared" si="98"/>
        <v>S</v>
      </c>
      <c r="J59" s="51" t="str">
        <f t="shared" si="99"/>
        <v>G</v>
      </c>
      <c r="K59" s="51" t="str">
        <f t="shared" si="100"/>
        <v>G</v>
      </c>
      <c r="L59" s="52">
        <v>2.86E-2</v>
      </c>
      <c r="M59" s="51" t="str">
        <f t="shared" si="101"/>
        <v>VG</v>
      </c>
      <c r="N59" s="51" t="str">
        <f t="shared" si="85"/>
        <v>S</v>
      </c>
      <c r="O59" s="51" t="str">
        <f t="shared" si="102"/>
        <v>VG</v>
      </c>
      <c r="P59" s="51" t="str">
        <f t="shared" si="87"/>
        <v>S</v>
      </c>
      <c r="Q59" s="51">
        <v>0.47899999999999998</v>
      </c>
      <c r="R59" s="51" t="str">
        <f t="shared" si="103"/>
        <v>VG</v>
      </c>
      <c r="S59" s="51" t="str">
        <f t="shared" si="104"/>
        <v>S</v>
      </c>
      <c r="T59" s="51" t="str">
        <f t="shared" si="105"/>
        <v>VG</v>
      </c>
      <c r="U59" s="51" t="str">
        <f t="shared" si="106"/>
        <v>G</v>
      </c>
      <c r="V59" s="51">
        <v>0.78200000000000003</v>
      </c>
      <c r="W59" s="51" t="str">
        <f t="shared" si="107"/>
        <v>G</v>
      </c>
      <c r="X59" s="51" t="str">
        <f t="shared" si="108"/>
        <v>S</v>
      </c>
      <c r="Y59" s="51" t="str">
        <f t="shared" si="109"/>
        <v>G</v>
      </c>
      <c r="Z59" s="51" t="str">
        <f t="shared" si="110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96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77" t="s">
        <v>217</v>
      </c>
      <c r="F60" s="50"/>
      <c r="G60" s="51">
        <v>0.754</v>
      </c>
      <c r="H60" s="51" t="str">
        <f t="shared" si="97"/>
        <v>G</v>
      </c>
      <c r="I60" s="51" t="str">
        <f t="shared" si="98"/>
        <v>S</v>
      </c>
      <c r="J60" s="51" t="str">
        <f t="shared" si="99"/>
        <v>G</v>
      </c>
      <c r="K60" s="51" t="str">
        <f t="shared" si="100"/>
        <v>G</v>
      </c>
      <c r="L60" s="52">
        <v>9.0300000000000005E-2</v>
      </c>
      <c r="M60" s="51" t="str">
        <f t="shared" si="101"/>
        <v>G</v>
      </c>
      <c r="N60" s="51" t="str">
        <f t="shared" si="85"/>
        <v>S</v>
      </c>
      <c r="O60" s="51" t="str">
        <f t="shared" si="102"/>
        <v>VG</v>
      </c>
      <c r="P60" s="51" t="str">
        <f t="shared" si="87"/>
        <v>S</v>
      </c>
      <c r="Q60" s="51">
        <v>0.49</v>
      </c>
      <c r="R60" s="51" t="str">
        <f t="shared" si="103"/>
        <v>VG</v>
      </c>
      <c r="S60" s="51" t="str">
        <f t="shared" si="104"/>
        <v>S</v>
      </c>
      <c r="T60" s="51" t="str">
        <f t="shared" si="105"/>
        <v>VG</v>
      </c>
      <c r="U60" s="51" t="str">
        <f t="shared" si="106"/>
        <v>G</v>
      </c>
      <c r="V60" s="51">
        <v>0.78110000000000002</v>
      </c>
      <c r="W60" s="51" t="str">
        <f t="shared" si="107"/>
        <v>G</v>
      </c>
      <c r="X60" s="51" t="str">
        <f t="shared" si="108"/>
        <v>S</v>
      </c>
      <c r="Y60" s="51" t="str">
        <f t="shared" si="109"/>
        <v>G</v>
      </c>
      <c r="Z60" s="51" t="str">
        <f t="shared" si="110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96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65" t="s">
        <v>218</v>
      </c>
      <c r="E61" s="49" t="s">
        <v>219</v>
      </c>
      <c r="F61" s="50"/>
      <c r="G61" s="51">
        <v>0.76400000000000001</v>
      </c>
      <c r="H61" s="51" t="str">
        <f t="shared" si="97"/>
        <v>G</v>
      </c>
      <c r="I61" s="51" t="str">
        <f t="shared" si="98"/>
        <v>S</v>
      </c>
      <c r="J61" s="51" t="str">
        <f t="shared" si="99"/>
        <v>G</v>
      </c>
      <c r="K61" s="51" t="str">
        <f t="shared" si="100"/>
        <v>G</v>
      </c>
      <c r="L61" s="52">
        <v>-7.7999999999999996E-3</v>
      </c>
      <c r="M61" s="51" t="str">
        <f t="shared" si="101"/>
        <v>VG</v>
      </c>
      <c r="N61" s="51" t="str">
        <f t="shared" si="85"/>
        <v>S</v>
      </c>
      <c r="O61" s="51" t="str">
        <f t="shared" si="102"/>
        <v>VG</v>
      </c>
      <c r="P61" s="51" t="str">
        <f t="shared" si="87"/>
        <v>S</v>
      </c>
      <c r="Q61" s="51">
        <v>0.48599999999999999</v>
      </c>
      <c r="R61" s="51" t="str">
        <f t="shared" si="103"/>
        <v>VG</v>
      </c>
      <c r="S61" s="51" t="str">
        <f t="shared" si="104"/>
        <v>S</v>
      </c>
      <c r="T61" s="51" t="str">
        <f t="shared" si="105"/>
        <v>VG</v>
      </c>
      <c r="U61" s="51" t="str">
        <f t="shared" si="106"/>
        <v>G</v>
      </c>
      <c r="V61" s="51">
        <v>0.78080000000000005</v>
      </c>
      <c r="W61" s="51" t="str">
        <f t="shared" si="107"/>
        <v>G</v>
      </c>
      <c r="X61" s="51" t="str">
        <f t="shared" si="108"/>
        <v>S</v>
      </c>
      <c r="Y61" s="51" t="str">
        <f t="shared" si="109"/>
        <v>G</v>
      </c>
      <c r="Z61" s="51" t="str">
        <f t="shared" si="110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96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221</v>
      </c>
      <c r="F62" s="50"/>
      <c r="G62" s="51">
        <v>0.77500000000000002</v>
      </c>
      <c r="H62" s="51" t="str">
        <f t="shared" si="97"/>
        <v>G</v>
      </c>
      <c r="I62" s="51" t="str">
        <f t="shared" si="98"/>
        <v>S</v>
      </c>
      <c r="J62" s="51" t="str">
        <f t="shared" si="99"/>
        <v>G</v>
      </c>
      <c r="K62" s="51" t="str">
        <f t="shared" si="100"/>
        <v>G</v>
      </c>
      <c r="L62" s="52">
        <v>3.5400000000000001E-2</v>
      </c>
      <c r="M62" s="51" t="str">
        <f t="shared" si="101"/>
        <v>VG</v>
      </c>
      <c r="N62" s="51" t="str">
        <f t="shared" si="85"/>
        <v>S</v>
      </c>
      <c r="O62" s="51" t="str">
        <f t="shared" si="102"/>
        <v>VG</v>
      </c>
      <c r="P62" s="51" t="str">
        <f t="shared" si="87"/>
        <v>S</v>
      </c>
      <c r="Q62" s="51">
        <v>0.47299999999999998</v>
      </c>
      <c r="R62" s="51" t="str">
        <f t="shared" si="103"/>
        <v>VG</v>
      </c>
      <c r="S62" s="51" t="str">
        <f t="shared" si="104"/>
        <v>S</v>
      </c>
      <c r="T62" s="51" t="str">
        <f t="shared" si="105"/>
        <v>VG</v>
      </c>
      <c r="U62" s="51" t="str">
        <f t="shared" si="106"/>
        <v>G</v>
      </c>
      <c r="V62" s="51">
        <v>0.77969999999999995</v>
      </c>
      <c r="W62" s="51" t="str">
        <f t="shared" si="107"/>
        <v>G</v>
      </c>
      <c r="X62" s="51" t="str">
        <f t="shared" si="108"/>
        <v>S</v>
      </c>
      <c r="Y62" s="51" t="str">
        <f t="shared" si="109"/>
        <v>G</v>
      </c>
      <c r="Z62" s="51" t="str">
        <f t="shared" si="110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96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222</v>
      </c>
      <c r="F63" s="50"/>
      <c r="G63" s="51">
        <v>0.77800000000000002</v>
      </c>
      <c r="H63" s="51" t="str">
        <f t="shared" si="97"/>
        <v>G</v>
      </c>
      <c r="I63" s="51" t="str">
        <f t="shared" si="98"/>
        <v>S</v>
      </c>
      <c r="J63" s="51" t="str">
        <f t="shared" si="99"/>
        <v>G</v>
      </c>
      <c r="K63" s="51" t="str">
        <f t="shared" si="100"/>
        <v>G</v>
      </c>
      <c r="L63" s="52">
        <v>-1E-3</v>
      </c>
      <c r="M63" s="51" t="str">
        <f t="shared" si="101"/>
        <v>VG</v>
      </c>
      <c r="N63" s="51" t="str">
        <f t="shared" si="85"/>
        <v>S</v>
      </c>
      <c r="O63" s="51" t="str">
        <f t="shared" si="102"/>
        <v>VG</v>
      </c>
      <c r="P63" s="51" t="str">
        <f t="shared" si="87"/>
        <v>S</v>
      </c>
      <c r="Q63" s="51">
        <v>0.47099999999999997</v>
      </c>
      <c r="R63" s="51" t="str">
        <f t="shared" si="103"/>
        <v>VG</v>
      </c>
      <c r="S63" s="51" t="str">
        <f t="shared" si="104"/>
        <v>S</v>
      </c>
      <c r="T63" s="51" t="str">
        <f t="shared" si="105"/>
        <v>VG</v>
      </c>
      <c r="U63" s="51" t="str">
        <f t="shared" si="106"/>
        <v>G</v>
      </c>
      <c r="V63" s="51">
        <v>0.77900000000000003</v>
      </c>
      <c r="W63" s="51" t="str">
        <f t="shared" si="107"/>
        <v>G</v>
      </c>
      <c r="X63" s="51" t="str">
        <f t="shared" si="108"/>
        <v>S</v>
      </c>
      <c r="Y63" s="51" t="str">
        <f t="shared" si="109"/>
        <v>G</v>
      </c>
      <c r="Z63" s="51" t="str">
        <f t="shared" si="110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si="96"/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s="49" customFormat="1" x14ac:dyDescent="0.3">
      <c r="A64" s="48">
        <v>14181500</v>
      </c>
      <c r="B64" s="48">
        <v>23780511</v>
      </c>
      <c r="C64" s="49" t="s">
        <v>140</v>
      </c>
      <c r="D64" s="77" t="s">
        <v>226</v>
      </c>
      <c r="F64" s="50"/>
      <c r="G64" s="51">
        <v>0.77900000000000003</v>
      </c>
      <c r="H64" s="51" t="str">
        <f t="shared" ref="H64" si="111">IF(G64&gt;0.8,"VG",IF(G64&gt;0.7,"G",IF(G64&gt;0.45,"S","NS")))</f>
        <v>G</v>
      </c>
      <c r="I64" s="51" t="str">
        <f t="shared" ref="I64" si="112">AI64</f>
        <v>S</v>
      </c>
      <c r="J64" s="51" t="str">
        <f t="shared" ref="J64" si="113">BB64</f>
        <v>G</v>
      </c>
      <c r="K64" s="51" t="str">
        <f t="shared" ref="K64" si="114">BT64</f>
        <v>G</v>
      </c>
      <c r="L64" s="52">
        <v>-3.5000000000000001E-3</v>
      </c>
      <c r="M64" s="51" t="str">
        <f t="shared" ref="M64" si="115">IF(ABS(L64)&lt;5%,"VG",IF(ABS(L64)&lt;10%,"G",IF(ABS(L64)&lt;15%,"S","NS")))</f>
        <v>VG</v>
      </c>
      <c r="N64" s="51" t="str">
        <f t="shared" ref="N64" si="116">AO64</f>
        <v>S</v>
      </c>
      <c r="O64" s="51" t="str">
        <f t="shared" ref="O64" si="117">BD64</f>
        <v>VG</v>
      </c>
      <c r="P64" s="51" t="str">
        <f t="shared" ref="P64" si="118">BY64</f>
        <v>S</v>
      </c>
      <c r="Q64" s="51">
        <v>0.47</v>
      </c>
      <c r="R64" s="51" t="str">
        <f t="shared" ref="R64" si="119">IF(Q64&lt;=0.5,"VG",IF(Q64&lt;=0.6,"G",IF(Q64&lt;=0.7,"S","NS")))</f>
        <v>VG</v>
      </c>
      <c r="S64" s="51" t="str">
        <f t="shared" ref="S64" si="120">AN64</f>
        <v>S</v>
      </c>
      <c r="T64" s="51" t="str">
        <f t="shared" ref="T64" si="121">BF64</f>
        <v>VG</v>
      </c>
      <c r="U64" s="51" t="str">
        <f t="shared" ref="U64" si="122">BX64</f>
        <v>G</v>
      </c>
      <c r="V64" s="51">
        <v>0.78010000000000002</v>
      </c>
      <c r="W64" s="51" t="str">
        <f t="shared" ref="W64" si="123">IF(V64&gt;0.85,"VG",IF(V64&gt;0.75,"G",IF(V64&gt;0.6,"S","NS")))</f>
        <v>G</v>
      </c>
      <c r="X64" s="51" t="str">
        <f t="shared" ref="X64" si="124">AP64</f>
        <v>S</v>
      </c>
      <c r="Y64" s="51" t="str">
        <f t="shared" ref="Y64" si="125">BH64</f>
        <v>G</v>
      </c>
      <c r="Z64" s="51" t="str">
        <f t="shared" ref="Z64" si="126">BZ64</f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48" t="s">
        <v>70</v>
      </c>
      <c r="AJ64" s="48" t="s">
        <v>70</v>
      </c>
      <c r="AK64" s="48" t="s">
        <v>70</v>
      </c>
      <c r="AL64" s="48" t="s">
        <v>69</v>
      </c>
      <c r="AM64" s="48" t="s">
        <v>69</v>
      </c>
      <c r="AN64" s="48" t="s">
        <v>70</v>
      </c>
      <c r="AO64" s="48" t="s">
        <v>70</v>
      </c>
      <c r="AP64" s="48" t="s">
        <v>70</v>
      </c>
      <c r="AR64" s="54" t="s">
        <v>146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48" t="s">
        <v>69</v>
      </c>
      <c r="BB64" s="48" t="s">
        <v>69</v>
      </c>
      <c r="BC64" s="48" t="s">
        <v>71</v>
      </c>
      <c r="BD64" s="48" t="s">
        <v>71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ref="BI64" si="127">IF(BJ64=AR64,1,0)</f>
        <v>1</v>
      </c>
      <c r="BJ64" s="49" t="s">
        <v>146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49" t="s">
        <v>70</v>
      </c>
      <c r="BT64" s="49" t="s">
        <v>69</v>
      </c>
      <c r="BU64" s="49" t="s">
        <v>70</v>
      </c>
      <c r="BV64" s="49" t="s">
        <v>69</v>
      </c>
      <c r="BW64" s="49" t="s">
        <v>69</v>
      </c>
      <c r="BX64" s="49" t="s">
        <v>69</v>
      </c>
      <c r="BY64" s="49" t="s">
        <v>70</v>
      </c>
      <c r="BZ64" s="49" t="s">
        <v>69</v>
      </c>
    </row>
    <row r="65" spans="1:78" x14ac:dyDescent="0.3">
      <c r="A65" s="3"/>
      <c r="B65" s="3"/>
      <c r="M65" s="26"/>
      <c r="Q65" s="18"/>
      <c r="AA65" s="33"/>
      <c r="AB65" s="33"/>
      <c r="AC65" s="42"/>
      <c r="AD65" s="42"/>
      <c r="AE65" s="43"/>
      <c r="AF65" s="43"/>
      <c r="AG65" s="35"/>
      <c r="AH65" s="35"/>
      <c r="AI65" s="36"/>
      <c r="AJ65" s="36"/>
      <c r="AK65" s="40"/>
      <c r="AL65" s="40"/>
      <c r="AM65" s="41"/>
      <c r="AN65" s="41"/>
      <c r="AO65" s="3"/>
      <c r="AP65" s="3"/>
      <c r="AR65" s="44"/>
      <c r="AS65" s="33"/>
      <c r="AT65" s="33"/>
      <c r="AU65" s="42"/>
      <c r="AV65" s="42"/>
      <c r="AW65" s="43"/>
      <c r="AX65" s="43"/>
      <c r="AY65" s="35"/>
      <c r="AZ65" s="35"/>
      <c r="BA65" s="36"/>
      <c r="BB65" s="36"/>
      <c r="BC65" s="40"/>
      <c r="BD65" s="40"/>
      <c r="BE65" s="41"/>
      <c r="BF65" s="41"/>
      <c r="BG65" s="3"/>
      <c r="BH65" s="3"/>
      <c r="BK65" s="35"/>
      <c r="BL65" s="35"/>
      <c r="BM65" s="35"/>
      <c r="BN65" s="35"/>
      <c r="BO65" s="35"/>
      <c r="BP65" s="35"/>
      <c r="BQ65" s="35"/>
      <c r="BR65" s="35"/>
    </row>
    <row r="66" spans="1:78" x14ac:dyDescent="0.3">
      <c r="A66" s="3">
        <v>14182500</v>
      </c>
      <c r="B66" s="3">
        <v>23780805</v>
      </c>
      <c r="C66" t="s">
        <v>141</v>
      </c>
      <c r="D66" t="s">
        <v>137</v>
      </c>
      <c r="G66" s="16">
        <v>0.65</v>
      </c>
      <c r="H66" s="16" t="str">
        <f t="shared" ref="H66:H75" si="128">IF(G66&gt;0.8,"VG",IF(G66&gt;0.7,"G",IF(G66&gt;0.45,"S","NS")))</f>
        <v>S</v>
      </c>
      <c r="I66" s="16" t="str">
        <f t="shared" ref="I66:I71" si="129">AI66</f>
        <v>S</v>
      </c>
      <c r="J66" s="16" t="str">
        <f t="shared" ref="J66:J71" si="130">BB66</f>
        <v>S</v>
      </c>
      <c r="K66" s="16" t="str">
        <f t="shared" ref="K66:K71" si="131">BT66</f>
        <v>S</v>
      </c>
      <c r="L66" s="19">
        <v>0.46400000000000002</v>
      </c>
      <c r="M66" s="26" t="str">
        <f t="shared" ref="M66:M75" si="132">IF(ABS(L66)&lt;5%,"VG",IF(ABS(L66)&lt;10%,"G",IF(ABS(L66)&lt;15%,"S","NS")))</f>
        <v>NS</v>
      </c>
      <c r="N66" s="26" t="str">
        <f t="shared" ref="N66:N79" si="133">AO66</f>
        <v>VG</v>
      </c>
      <c r="O66" s="26" t="str">
        <f t="shared" ref="O66:O71" si="134">BD66</f>
        <v>NS</v>
      </c>
      <c r="P66" s="26" t="str">
        <f t="shared" ref="P66:P79" si="135">BY66</f>
        <v>VG</v>
      </c>
      <c r="Q66" s="18">
        <v>0.55000000000000004</v>
      </c>
      <c r="R66" s="17" t="str">
        <f t="shared" ref="R66:R75" si="136">IF(Q66&lt;=0.5,"VG",IF(Q66&lt;=0.6,"G",IF(Q66&lt;=0.7,"S","NS")))</f>
        <v>G</v>
      </c>
      <c r="S66" s="17" t="str">
        <f t="shared" ref="S66:S71" si="137">AN66</f>
        <v>S</v>
      </c>
      <c r="T66" s="17" t="str">
        <f t="shared" ref="T66:T71" si="138">BF66</f>
        <v>S</v>
      </c>
      <c r="U66" s="17" t="str">
        <f t="shared" ref="U66:U71" si="139">BX66</f>
        <v>S</v>
      </c>
      <c r="V66" s="18">
        <v>0.88</v>
      </c>
      <c r="W66" s="18" t="str">
        <f t="shared" ref="W66:W75" si="140">IF(V66&gt;0.85,"VG",IF(V66&gt;0.75,"G",IF(V66&gt;0.6,"S","NS")))</f>
        <v>VG</v>
      </c>
      <c r="X66" s="18" t="str">
        <f t="shared" ref="X66:X71" si="141">AP66</f>
        <v>G</v>
      </c>
      <c r="Y66" s="18" t="str">
        <f t="shared" ref="Y66:Y71" si="142">BH66</f>
        <v>VG</v>
      </c>
      <c r="Z66" s="18" t="str">
        <f t="shared" ref="Z66:Z71" si="143">BZ66</f>
        <v>VG</v>
      </c>
      <c r="AA66" s="33">
        <v>0.535923319643546</v>
      </c>
      <c r="AB66" s="33">
        <v>0.54027386729737004</v>
      </c>
      <c r="AC66" s="42">
        <v>38.385922260563298</v>
      </c>
      <c r="AD66" s="42">
        <v>34.925235199023199</v>
      </c>
      <c r="AE66" s="43">
        <v>0.68123173763151501</v>
      </c>
      <c r="AF66" s="43">
        <v>0.67803107060268997</v>
      </c>
      <c r="AG66" s="35">
        <v>0.89656751071997598</v>
      </c>
      <c r="AH66" s="35">
        <v>0.81040885140585495</v>
      </c>
      <c r="AI66" s="36" t="s">
        <v>70</v>
      </c>
      <c r="AJ66" s="36" t="s">
        <v>70</v>
      </c>
      <c r="AK66" s="40" t="s">
        <v>68</v>
      </c>
      <c r="AL66" s="40" t="s">
        <v>68</v>
      </c>
      <c r="AM66" s="41" t="s">
        <v>70</v>
      </c>
      <c r="AN66" s="41" t="s">
        <v>70</v>
      </c>
      <c r="AO66" s="3" t="s">
        <v>71</v>
      </c>
      <c r="AP66" s="3" t="s">
        <v>69</v>
      </c>
      <c r="AR66" s="44" t="s">
        <v>147</v>
      </c>
      <c r="AS66" s="33">
        <v>0.58536063766689905</v>
      </c>
      <c r="AT66" s="33">
        <v>0.59272982781481798</v>
      </c>
      <c r="AU66" s="42">
        <v>33.469692203266703</v>
      </c>
      <c r="AV66" s="42">
        <v>33.364055411436802</v>
      </c>
      <c r="AW66" s="43">
        <v>0.64392496638436203</v>
      </c>
      <c r="AX66" s="43">
        <v>0.63817722631349205</v>
      </c>
      <c r="AY66" s="35">
        <v>0.86206359381770803</v>
      </c>
      <c r="AZ66" s="35">
        <v>0.87097721664626104</v>
      </c>
      <c r="BA66" s="36" t="s">
        <v>70</v>
      </c>
      <c r="BB66" s="36" t="s">
        <v>70</v>
      </c>
      <c r="BC66" s="40" t="s">
        <v>68</v>
      </c>
      <c r="BD66" s="40" t="s">
        <v>68</v>
      </c>
      <c r="BE66" s="41" t="s">
        <v>70</v>
      </c>
      <c r="BF66" s="41" t="s">
        <v>70</v>
      </c>
      <c r="BG66" s="3" t="s">
        <v>71</v>
      </c>
      <c r="BH66" s="3" t="s">
        <v>71</v>
      </c>
      <c r="BI66">
        <f t="shared" ref="BI66:BI79" si="144">IF(BJ66=AR66,1,0)</f>
        <v>1</v>
      </c>
      <c r="BJ66" t="s">
        <v>147</v>
      </c>
      <c r="BK66" s="35">
        <v>0.54378322653536504</v>
      </c>
      <c r="BL66" s="35">
        <v>0.55855572720182001</v>
      </c>
      <c r="BM66" s="35">
        <v>38.038808598584602</v>
      </c>
      <c r="BN66" s="35">
        <v>37.220206783194897</v>
      </c>
      <c r="BO66" s="35">
        <v>0.67543820847257097</v>
      </c>
      <c r="BP66" s="35">
        <v>0.66441272775149296</v>
      </c>
      <c r="BQ66" s="35">
        <v>0.89330690129327395</v>
      </c>
      <c r="BR66" s="35">
        <v>0.89525479032905397</v>
      </c>
      <c r="BS66" t="s">
        <v>70</v>
      </c>
      <c r="BT66" t="s">
        <v>70</v>
      </c>
      <c r="BU66" t="s">
        <v>68</v>
      </c>
      <c r="BV66" t="s">
        <v>68</v>
      </c>
      <c r="BW66" t="s">
        <v>70</v>
      </c>
      <c r="BX66" t="s">
        <v>70</v>
      </c>
      <c r="BY66" t="s">
        <v>71</v>
      </c>
      <c r="BZ6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151</v>
      </c>
      <c r="F67" s="57"/>
      <c r="G67" s="58">
        <v>0.66400000000000003</v>
      </c>
      <c r="H67" s="58" t="str">
        <f t="shared" si="128"/>
        <v>S</v>
      </c>
      <c r="I67" s="58" t="str">
        <f t="shared" si="129"/>
        <v>S</v>
      </c>
      <c r="J67" s="58" t="str">
        <f t="shared" si="130"/>
        <v>S</v>
      </c>
      <c r="K67" s="58" t="str">
        <f t="shared" si="131"/>
        <v>S</v>
      </c>
      <c r="L67" s="59">
        <v>0.435</v>
      </c>
      <c r="M67" s="58" t="str">
        <f t="shared" si="132"/>
        <v>NS</v>
      </c>
      <c r="N67" s="58" t="str">
        <f t="shared" si="133"/>
        <v>VG</v>
      </c>
      <c r="O67" s="58" t="str">
        <f t="shared" si="134"/>
        <v>NS</v>
      </c>
      <c r="P67" s="58" t="str">
        <f t="shared" si="135"/>
        <v>VG</v>
      </c>
      <c r="Q67" s="58">
        <v>0.54</v>
      </c>
      <c r="R67" s="58" t="str">
        <f t="shared" si="136"/>
        <v>G</v>
      </c>
      <c r="S67" s="58" t="str">
        <f t="shared" si="137"/>
        <v>S</v>
      </c>
      <c r="T67" s="58" t="str">
        <f t="shared" si="138"/>
        <v>S</v>
      </c>
      <c r="U67" s="58" t="str">
        <f t="shared" si="139"/>
        <v>S</v>
      </c>
      <c r="V67" s="58">
        <v>0.88500000000000001</v>
      </c>
      <c r="W67" s="58" t="str">
        <f t="shared" si="140"/>
        <v>VG</v>
      </c>
      <c r="X67" s="58" t="str">
        <f t="shared" si="141"/>
        <v>G</v>
      </c>
      <c r="Y67" s="58" t="str">
        <f t="shared" si="142"/>
        <v>VG</v>
      </c>
      <c r="Z67" s="58" t="str">
        <f t="shared" si="143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44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171</v>
      </c>
      <c r="E68" s="56" t="s">
        <v>172</v>
      </c>
      <c r="F68" s="57"/>
      <c r="G68" s="58">
        <v>0.78400000000000003</v>
      </c>
      <c r="H68" s="58" t="str">
        <f t="shared" si="128"/>
        <v>G</v>
      </c>
      <c r="I68" s="58" t="str">
        <f t="shared" si="129"/>
        <v>S</v>
      </c>
      <c r="J68" s="58" t="str">
        <f t="shared" si="130"/>
        <v>S</v>
      </c>
      <c r="K68" s="58" t="str">
        <f t="shared" si="131"/>
        <v>S</v>
      </c>
      <c r="L68" s="59">
        <v>0.19059999999999999</v>
      </c>
      <c r="M68" s="58" t="str">
        <f t="shared" si="132"/>
        <v>NS</v>
      </c>
      <c r="N68" s="58" t="str">
        <f t="shared" si="133"/>
        <v>VG</v>
      </c>
      <c r="O68" s="58" t="str">
        <f t="shared" si="134"/>
        <v>NS</v>
      </c>
      <c r="P68" s="58" t="str">
        <f t="shared" si="135"/>
        <v>VG</v>
      </c>
      <c r="Q68" s="58">
        <v>0.45600000000000002</v>
      </c>
      <c r="R68" s="58" t="str">
        <f t="shared" si="136"/>
        <v>VG</v>
      </c>
      <c r="S68" s="58" t="str">
        <f t="shared" si="137"/>
        <v>S</v>
      </c>
      <c r="T68" s="58" t="str">
        <f t="shared" si="138"/>
        <v>S</v>
      </c>
      <c r="U68" s="58" t="str">
        <f t="shared" si="139"/>
        <v>S</v>
      </c>
      <c r="V68" s="58">
        <v>0.878</v>
      </c>
      <c r="W68" s="58" t="str">
        <f t="shared" si="140"/>
        <v>VG</v>
      </c>
      <c r="X68" s="58" t="str">
        <f t="shared" si="141"/>
        <v>G</v>
      </c>
      <c r="Y68" s="58" t="str">
        <f t="shared" si="142"/>
        <v>VG</v>
      </c>
      <c r="Z68" s="58" t="str">
        <f t="shared" si="143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44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x14ac:dyDescent="0.3">
      <c r="A69" s="55">
        <v>14182500</v>
      </c>
      <c r="B69" s="55">
        <v>23780805</v>
      </c>
      <c r="C69" s="56" t="s">
        <v>141</v>
      </c>
      <c r="D69" s="56" t="s">
        <v>181</v>
      </c>
      <c r="E69" s="56" t="s">
        <v>182</v>
      </c>
      <c r="F69" s="57"/>
      <c r="G69" s="58">
        <v>0.66400000000000003</v>
      </c>
      <c r="H69" s="58" t="str">
        <f t="shared" si="128"/>
        <v>S</v>
      </c>
      <c r="I69" s="58" t="str">
        <f t="shared" si="129"/>
        <v>S</v>
      </c>
      <c r="J69" s="58" t="str">
        <f t="shared" si="130"/>
        <v>S</v>
      </c>
      <c r="K69" s="58" t="str">
        <f t="shared" si="131"/>
        <v>S</v>
      </c>
      <c r="L69" s="59">
        <v>0.434</v>
      </c>
      <c r="M69" s="58" t="str">
        <f t="shared" si="132"/>
        <v>NS</v>
      </c>
      <c r="N69" s="58" t="str">
        <f t="shared" si="133"/>
        <v>VG</v>
      </c>
      <c r="O69" s="58" t="str">
        <f t="shared" si="134"/>
        <v>NS</v>
      </c>
      <c r="P69" s="58" t="str">
        <f t="shared" si="135"/>
        <v>VG</v>
      </c>
      <c r="Q69" s="58">
        <v>0.54</v>
      </c>
      <c r="R69" s="58" t="str">
        <f t="shared" si="136"/>
        <v>G</v>
      </c>
      <c r="S69" s="58" t="str">
        <f t="shared" si="137"/>
        <v>S</v>
      </c>
      <c r="T69" s="58" t="str">
        <f t="shared" si="138"/>
        <v>S</v>
      </c>
      <c r="U69" s="58" t="str">
        <f t="shared" si="139"/>
        <v>S</v>
      </c>
      <c r="V69" s="58">
        <v>0.88680000000000003</v>
      </c>
      <c r="W69" s="58" t="str">
        <f t="shared" si="140"/>
        <v>VG</v>
      </c>
      <c r="X69" s="58" t="str">
        <f t="shared" si="141"/>
        <v>G</v>
      </c>
      <c r="Y69" s="58" t="str">
        <f t="shared" si="142"/>
        <v>VG</v>
      </c>
      <c r="Z69" s="58" t="str">
        <f t="shared" si="143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44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ht="28.8" x14ac:dyDescent="0.3">
      <c r="A70" s="55">
        <v>14182500</v>
      </c>
      <c r="B70" s="55">
        <v>23780805</v>
      </c>
      <c r="C70" s="56" t="s">
        <v>141</v>
      </c>
      <c r="D70" s="66" t="s">
        <v>179</v>
      </c>
      <c r="E70" s="56" t="s">
        <v>180</v>
      </c>
      <c r="F70" s="57"/>
      <c r="G70" s="58">
        <v>0.72099999999999997</v>
      </c>
      <c r="H70" s="58" t="str">
        <f t="shared" si="128"/>
        <v>G</v>
      </c>
      <c r="I70" s="58" t="str">
        <f t="shared" si="129"/>
        <v>S</v>
      </c>
      <c r="J70" s="58" t="str">
        <f t="shared" si="130"/>
        <v>S</v>
      </c>
      <c r="K70" s="58" t="str">
        <f t="shared" si="131"/>
        <v>S</v>
      </c>
      <c r="L70" s="59">
        <v>0.44900000000000001</v>
      </c>
      <c r="M70" s="58" t="str">
        <f t="shared" si="132"/>
        <v>NS</v>
      </c>
      <c r="N70" s="58" t="str">
        <f t="shared" si="133"/>
        <v>VG</v>
      </c>
      <c r="O70" s="58" t="str">
        <f t="shared" si="134"/>
        <v>NS</v>
      </c>
      <c r="P70" s="58" t="str">
        <f t="shared" si="135"/>
        <v>VG</v>
      </c>
      <c r="Q70" s="58">
        <v>0.49399999999999999</v>
      </c>
      <c r="R70" s="58" t="str">
        <f t="shared" si="136"/>
        <v>VG</v>
      </c>
      <c r="S70" s="58" t="str">
        <f t="shared" si="137"/>
        <v>S</v>
      </c>
      <c r="T70" s="58" t="str">
        <f t="shared" si="138"/>
        <v>S</v>
      </c>
      <c r="U70" s="58" t="str">
        <f t="shared" si="139"/>
        <v>S</v>
      </c>
      <c r="V70" s="58">
        <v>0.90229999999999999</v>
      </c>
      <c r="W70" s="58" t="str">
        <f t="shared" si="140"/>
        <v>VG</v>
      </c>
      <c r="X70" s="58" t="str">
        <f t="shared" si="141"/>
        <v>G</v>
      </c>
      <c r="Y70" s="58" t="str">
        <f t="shared" si="142"/>
        <v>VG</v>
      </c>
      <c r="Z70" s="58" t="str">
        <f t="shared" si="143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44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56" customFormat="1" x14ac:dyDescent="0.3">
      <c r="A71" s="55">
        <v>14182500</v>
      </c>
      <c r="B71" s="55">
        <v>23780805</v>
      </c>
      <c r="C71" s="56" t="s">
        <v>141</v>
      </c>
      <c r="D71" s="66" t="s">
        <v>183</v>
      </c>
      <c r="F71" s="57"/>
      <c r="G71" s="58">
        <v>0.66</v>
      </c>
      <c r="H71" s="58" t="str">
        <f t="shared" si="128"/>
        <v>S</v>
      </c>
      <c r="I71" s="58" t="str">
        <f t="shared" si="129"/>
        <v>S</v>
      </c>
      <c r="J71" s="58" t="str">
        <f t="shared" si="130"/>
        <v>S</v>
      </c>
      <c r="K71" s="58" t="str">
        <f t="shared" si="131"/>
        <v>S</v>
      </c>
      <c r="L71" s="59">
        <v>0.43559999999999999</v>
      </c>
      <c r="M71" s="58" t="str">
        <f t="shared" si="132"/>
        <v>NS</v>
      </c>
      <c r="N71" s="58" t="str">
        <f t="shared" si="133"/>
        <v>VG</v>
      </c>
      <c r="O71" s="58" t="str">
        <f t="shared" si="134"/>
        <v>NS</v>
      </c>
      <c r="P71" s="58" t="str">
        <f t="shared" si="135"/>
        <v>VG</v>
      </c>
      <c r="Q71" s="58">
        <v>0.54400000000000004</v>
      </c>
      <c r="R71" s="58" t="str">
        <f t="shared" si="136"/>
        <v>G</v>
      </c>
      <c r="S71" s="58" t="str">
        <f t="shared" si="137"/>
        <v>S</v>
      </c>
      <c r="T71" s="58" t="str">
        <f t="shared" si="138"/>
        <v>S</v>
      </c>
      <c r="U71" s="58" t="str">
        <f t="shared" si="139"/>
        <v>S</v>
      </c>
      <c r="V71" s="58">
        <v>0.88400000000000001</v>
      </c>
      <c r="W71" s="58" t="str">
        <f t="shared" si="140"/>
        <v>VG</v>
      </c>
      <c r="X71" s="58" t="str">
        <f t="shared" si="141"/>
        <v>G</v>
      </c>
      <c r="Y71" s="58" t="str">
        <f t="shared" si="142"/>
        <v>VG</v>
      </c>
      <c r="Z71" s="58" t="str">
        <f t="shared" si="143"/>
        <v>VG</v>
      </c>
      <c r="AA71" s="60">
        <v>0.535923319643546</v>
      </c>
      <c r="AB71" s="60">
        <v>0.54027386729737004</v>
      </c>
      <c r="AC71" s="60">
        <v>38.385922260563298</v>
      </c>
      <c r="AD71" s="60">
        <v>34.925235199023199</v>
      </c>
      <c r="AE71" s="60">
        <v>0.68123173763151501</v>
      </c>
      <c r="AF71" s="60">
        <v>0.67803107060268997</v>
      </c>
      <c r="AG71" s="60">
        <v>0.89656751071997598</v>
      </c>
      <c r="AH71" s="60">
        <v>0.81040885140585495</v>
      </c>
      <c r="AI71" s="55" t="s">
        <v>70</v>
      </c>
      <c r="AJ71" s="55" t="s">
        <v>70</v>
      </c>
      <c r="AK71" s="55" t="s">
        <v>68</v>
      </c>
      <c r="AL71" s="55" t="s">
        <v>68</v>
      </c>
      <c r="AM71" s="55" t="s">
        <v>70</v>
      </c>
      <c r="AN71" s="55" t="s">
        <v>70</v>
      </c>
      <c r="AO71" s="55" t="s">
        <v>71</v>
      </c>
      <c r="AP71" s="55" t="s">
        <v>69</v>
      </c>
      <c r="AR71" s="61" t="s">
        <v>147</v>
      </c>
      <c r="AS71" s="60">
        <v>0.58536063766689905</v>
      </c>
      <c r="AT71" s="60">
        <v>0.59272982781481798</v>
      </c>
      <c r="AU71" s="60">
        <v>33.469692203266703</v>
      </c>
      <c r="AV71" s="60">
        <v>33.364055411436802</v>
      </c>
      <c r="AW71" s="60">
        <v>0.64392496638436203</v>
      </c>
      <c r="AX71" s="60">
        <v>0.63817722631349205</v>
      </c>
      <c r="AY71" s="60">
        <v>0.86206359381770803</v>
      </c>
      <c r="AZ71" s="60">
        <v>0.87097721664626104</v>
      </c>
      <c r="BA71" s="55" t="s">
        <v>70</v>
      </c>
      <c r="BB71" s="55" t="s">
        <v>70</v>
      </c>
      <c r="BC71" s="55" t="s">
        <v>68</v>
      </c>
      <c r="BD71" s="55" t="s">
        <v>68</v>
      </c>
      <c r="BE71" s="55" t="s">
        <v>70</v>
      </c>
      <c r="BF71" s="55" t="s">
        <v>70</v>
      </c>
      <c r="BG71" s="55" t="s">
        <v>71</v>
      </c>
      <c r="BH71" s="55" t="s">
        <v>71</v>
      </c>
      <c r="BI71" s="56">
        <f t="shared" si="144"/>
        <v>1</v>
      </c>
      <c r="BJ71" s="56" t="s">
        <v>147</v>
      </c>
      <c r="BK71" s="60">
        <v>0.54378322653536504</v>
      </c>
      <c r="BL71" s="60">
        <v>0.55855572720182001</v>
      </c>
      <c r="BM71" s="60">
        <v>38.038808598584602</v>
      </c>
      <c r="BN71" s="60">
        <v>37.220206783194897</v>
      </c>
      <c r="BO71" s="60">
        <v>0.67543820847257097</v>
      </c>
      <c r="BP71" s="60">
        <v>0.66441272775149296</v>
      </c>
      <c r="BQ71" s="60">
        <v>0.89330690129327395</v>
      </c>
      <c r="BR71" s="60">
        <v>0.89525479032905397</v>
      </c>
      <c r="BS71" s="56" t="s">
        <v>70</v>
      </c>
      <c r="BT71" s="56" t="s">
        <v>70</v>
      </c>
      <c r="BU71" s="56" t="s">
        <v>68</v>
      </c>
      <c r="BV71" s="56" t="s">
        <v>68</v>
      </c>
      <c r="BW71" s="56" t="s">
        <v>70</v>
      </c>
      <c r="BX71" s="56" t="s">
        <v>70</v>
      </c>
      <c r="BY71" s="56" t="s">
        <v>71</v>
      </c>
      <c r="BZ71" s="56" t="s">
        <v>71</v>
      </c>
    </row>
    <row r="72" spans="1:78" s="30" customFormat="1" x14ac:dyDescent="0.3">
      <c r="A72" s="36">
        <v>14182500</v>
      </c>
      <c r="B72" s="36">
        <v>23780805</v>
      </c>
      <c r="C72" s="30" t="s">
        <v>141</v>
      </c>
      <c r="D72" s="67" t="s">
        <v>197</v>
      </c>
      <c r="F72" s="63"/>
      <c r="G72" s="24">
        <v>0.68</v>
      </c>
      <c r="H72" s="24" t="str">
        <f t="shared" si="128"/>
        <v>S</v>
      </c>
      <c r="I72" s="24" t="str">
        <f t="shared" ref="I72:I79" si="145">AI72</f>
        <v>S</v>
      </c>
      <c r="J72" s="24" t="str">
        <f t="shared" ref="J72:J79" si="146">BB72</f>
        <v>S</v>
      </c>
      <c r="K72" s="24" t="str">
        <f t="shared" ref="K72:K79" si="147">BT72</f>
        <v>S</v>
      </c>
      <c r="L72" s="25">
        <v>0.4103</v>
      </c>
      <c r="M72" s="24" t="str">
        <f t="shared" si="132"/>
        <v>NS</v>
      </c>
      <c r="N72" s="24" t="str">
        <f t="shared" si="133"/>
        <v>VG</v>
      </c>
      <c r="O72" s="24" t="str">
        <f t="shared" ref="O72:O79" si="148">BD72</f>
        <v>NS</v>
      </c>
      <c r="P72" s="24" t="str">
        <f t="shared" si="135"/>
        <v>VG</v>
      </c>
      <c r="Q72" s="24">
        <v>0.53200000000000003</v>
      </c>
      <c r="R72" s="24" t="str">
        <f t="shared" si="136"/>
        <v>G</v>
      </c>
      <c r="S72" s="24" t="str">
        <f t="shared" ref="S72:S79" si="149">AN72</f>
        <v>S</v>
      </c>
      <c r="T72" s="24" t="str">
        <f t="shared" ref="T72:T79" si="150">BF72</f>
        <v>S</v>
      </c>
      <c r="U72" s="24" t="str">
        <f t="shared" ref="U72:U79" si="151">BX72</f>
        <v>S</v>
      </c>
      <c r="V72" s="24">
        <v>0.88970000000000005</v>
      </c>
      <c r="W72" s="24" t="str">
        <f t="shared" si="140"/>
        <v>VG</v>
      </c>
      <c r="X72" s="24" t="str">
        <f t="shared" ref="X72:X79" si="152">AP72</f>
        <v>G</v>
      </c>
      <c r="Y72" s="24" t="str">
        <f t="shared" ref="Y72:Y79" si="153">BH72</f>
        <v>VG</v>
      </c>
      <c r="Z72" s="24" t="str">
        <f t="shared" ref="Z72:Z79" si="154">BZ72</f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44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ht="28.8" x14ac:dyDescent="0.3">
      <c r="A73" s="36">
        <v>14182500</v>
      </c>
      <c r="B73" s="36">
        <v>23780805</v>
      </c>
      <c r="C73" s="30" t="s">
        <v>141</v>
      </c>
      <c r="D73" s="67" t="s">
        <v>198</v>
      </c>
      <c r="F73" s="63"/>
      <c r="G73" s="24">
        <v>0.72799999999999998</v>
      </c>
      <c r="H73" s="24" t="str">
        <f t="shared" si="128"/>
        <v>G</v>
      </c>
      <c r="I73" s="24" t="str">
        <f t="shared" si="145"/>
        <v>S</v>
      </c>
      <c r="J73" s="24" t="str">
        <f t="shared" si="146"/>
        <v>S</v>
      </c>
      <c r="K73" s="24" t="str">
        <f t="shared" si="147"/>
        <v>S</v>
      </c>
      <c r="L73" s="25">
        <v>0.29310000000000003</v>
      </c>
      <c r="M73" s="24" t="str">
        <f t="shared" si="132"/>
        <v>NS</v>
      </c>
      <c r="N73" s="24" t="str">
        <f t="shared" si="133"/>
        <v>VG</v>
      </c>
      <c r="O73" s="24" t="str">
        <f t="shared" si="148"/>
        <v>NS</v>
      </c>
      <c r="P73" s="24" t="str">
        <f t="shared" si="135"/>
        <v>VG</v>
      </c>
      <c r="Q73" s="24">
        <v>0.502</v>
      </c>
      <c r="R73" s="24" t="str">
        <f t="shared" si="136"/>
        <v>G</v>
      </c>
      <c r="S73" s="24" t="str">
        <f t="shared" si="149"/>
        <v>S</v>
      </c>
      <c r="T73" s="24" t="str">
        <f t="shared" si="150"/>
        <v>S</v>
      </c>
      <c r="U73" s="24" t="str">
        <f t="shared" si="151"/>
        <v>S</v>
      </c>
      <c r="V73" s="24">
        <v>0.87549999999999994</v>
      </c>
      <c r="W73" s="24" t="str">
        <f t="shared" si="140"/>
        <v>VG</v>
      </c>
      <c r="X73" s="24" t="str">
        <f t="shared" si="152"/>
        <v>G</v>
      </c>
      <c r="Y73" s="24" t="str">
        <f t="shared" si="153"/>
        <v>VG</v>
      </c>
      <c r="Z73" s="24" t="str">
        <f t="shared" si="154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44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199</v>
      </c>
      <c r="F74" s="63"/>
      <c r="G74" s="24">
        <v>0.72199999999999998</v>
      </c>
      <c r="H74" s="24" t="str">
        <f t="shared" si="128"/>
        <v>G</v>
      </c>
      <c r="I74" s="24" t="str">
        <f t="shared" si="145"/>
        <v>S</v>
      </c>
      <c r="J74" s="24" t="str">
        <f t="shared" si="146"/>
        <v>S</v>
      </c>
      <c r="K74" s="24" t="str">
        <f t="shared" si="147"/>
        <v>S</v>
      </c>
      <c r="L74" s="25">
        <v>0.30230000000000001</v>
      </c>
      <c r="M74" s="24" t="str">
        <f t="shared" si="132"/>
        <v>NS</v>
      </c>
      <c r="N74" s="24" t="str">
        <f t="shared" si="133"/>
        <v>VG</v>
      </c>
      <c r="O74" s="24" t="str">
        <f t="shared" si="148"/>
        <v>NS</v>
      </c>
      <c r="P74" s="24" t="str">
        <f t="shared" si="135"/>
        <v>VG</v>
      </c>
      <c r="Q74" s="24">
        <v>0.50700000000000001</v>
      </c>
      <c r="R74" s="24" t="str">
        <f t="shared" si="136"/>
        <v>G</v>
      </c>
      <c r="S74" s="24" t="str">
        <f t="shared" si="149"/>
        <v>S</v>
      </c>
      <c r="T74" s="24" t="str">
        <f t="shared" si="150"/>
        <v>S</v>
      </c>
      <c r="U74" s="24" t="str">
        <f t="shared" si="151"/>
        <v>S</v>
      </c>
      <c r="V74" s="24">
        <v>0.87549999999999994</v>
      </c>
      <c r="W74" s="24" t="str">
        <f t="shared" si="140"/>
        <v>VG</v>
      </c>
      <c r="X74" s="24" t="str">
        <f t="shared" si="152"/>
        <v>G</v>
      </c>
      <c r="Y74" s="24" t="str">
        <f t="shared" si="153"/>
        <v>VG</v>
      </c>
      <c r="Z74" s="24" t="str">
        <f t="shared" si="154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44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67" t="s">
        <v>200</v>
      </c>
      <c r="F75" s="63"/>
      <c r="G75" s="24">
        <v>0.72199999999999998</v>
      </c>
      <c r="H75" s="24" t="str">
        <f t="shared" si="128"/>
        <v>G</v>
      </c>
      <c r="I75" s="24" t="str">
        <f t="shared" si="145"/>
        <v>S</v>
      </c>
      <c r="J75" s="24" t="str">
        <f t="shared" si="146"/>
        <v>S</v>
      </c>
      <c r="K75" s="24" t="str">
        <f t="shared" si="147"/>
        <v>S</v>
      </c>
      <c r="L75" s="25">
        <v>0.30230000000000001</v>
      </c>
      <c r="M75" s="24" t="str">
        <f t="shared" si="132"/>
        <v>NS</v>
      </c>
      <c r="N75" s="24" t="str">
        <f t="shared" si="133"/>
        <v>VG</v>
      </c>
      <c r="O75" s="24" t="str">
        <f t="shared" si="148"/>
        <v>NS</v>
      </c>
      <c r="P75" s="24" t="str">
        <f t="shared" si="135"/>
        <v>VG</v>
      </c>
      <c r="Q75" s="24">
        <v>0.50700000000000001</v>
      </c>
      <c r="R75" s="24" t="str">
        <f t="shared" si="136"/>
        <v>G</v>
      </c>
      <c r="S75" s="24" t="str">
        <f t="shared" si="149"/>
        <v>S</v>
      </c>
      <c r="T75" s="24" t="str">
        <f t="shared" si="150"/>
        <v>S</v>
      </c>
      <c r="U75" s="24" t="str">
        <f t="shared" si="151"/>
        <v>S</v>
      </c>
      <c r="V75" s="24">
        <v>0.87549999999999994</v>
      </c>
      <c r="W75" s="24" t="str">
        <f t="shared" si="140"/>
        <v>VG</v>
      </c>
      <c r="X75" s="24" t="str">
        <f t="shared" si="152"/>
        <v>G</v>
      </c>
      <c r="Y75" s="24" t="str">
        <f t="shared" si="153"/>
        <v>VG</v>
      </c>
      <c r="Z75" s="24" t="str">
        <f t="shared" si="154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44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207</v>
      </c>
      <c r="F76" s="63"/>
      <c r="G76" s="24">
        <v>0.72199999999999998</v>
      </c>
      <c r="H76" s="24" t="str">
        <f t="shared" ref="H76:H84" si="155">IF(G76&gt;0.8,"VG",IF(G76&gt;0.7,"G",IF(G76&gt;0.45,"S","NS")))</f>
        <v>G</v>
      </c>
      <c r="I76" s="24" t="str">
        <f t="shared" si="145"/>
        <v>S</v>
      </c>
      <c r="J76" s="24" t="str">
        <f t="shared" si="146"/>
        <v>S</v>
      </c>
      <c r="K76" s="24" t="str">
        <f t="shared" si="147"/>
        <v>S</v>
      </c>
      <c r="L76" s="25">
        <v>0.30280000000000001</v>
      </c>
      <c r="M76" s="24" t="str">
        <f t="shared" ref="M76:M84" si="156">IF(ABS(L76)&lt;5%,"VG",IF(ABS(L76)&lt;10%,"G",IF(ABS(L76)&lt;15%,"S","NS")))</f>
        <v>NS</v>
      </c>
      <c r="N76" s="24" t="str">
        <f t="shared" si="133"/>
        <v>VG</v>
      </c>
      <c r="O76" s="24" t="str">
        <f t="shared" si="148"/>
        <v>NS</v>
      </c>
      <c r="P76" s="24" t="str">
        <f t="shared" si="135"/>
        <v>VG</v>
      </c>
      <c r="Q76" s="24">
        <v>0.50700000000000001</v>
      </c>
      <c r="R76" s="24" t="str">
        <f t="shared" ref="R76:R84" si="157">IF(Q76&lt;=0.5,"VG",IF(Q76&lt;=0.6,"G",IF(Q76&lt;=0.7,"S","NS")))</f>
        <v>G</v>
      </c>
      <c r="S76" s="24" t="str">
        <f t="shared" si="149"/>
        <v>S</v>
      </c>
      <c r="T76" s="24" t="str">
        <f t="shared" si="150"/>
        <v>S</v>
      </c>
      <c r="U76" s="24" t="str">
        <f t="shared" si="151"/>
        <v>S</v>
      </c>
      <c r="V76" s="24">
        <v>0.87629999999999997</v>
      </c>
      <c r="W76" s="24" t="str">
        <f t="shared" ref="W76:W84" si="158">IF(V76&gt;0.85,"VG",IF(V76&gt;0.75,"G",IF(V76&gt;0.6,"S","NS")))</f>
        <v>VG</v>
      </c>
      <c r="X76" s="24" t="str">
        <f t="shared" si="152"/>
        <v>G</v>
      </c>
      <c r="Y76" s="24" t="str">
        <f t="shared" si="153"/>
        <v>VG</v>
      </c>
      <c r="Z76" s="24" t="str">
        <f t="shared" si="154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44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211</v>
      </c>
      <c r="F77" s="63"/>
      <c r="G77" s="24">
        <v>0.72199999999999998</v>
      </c>
      <c r="H77" s="24" t="str">
        <f t="shared" si="155"/>
        <v>G</v>
      </c>
      <c r="I77" s="24" t="str">
        <f t="shared" si="145"/>
        <v>S</v>
      </c>
      <c r="J77" s="24" t="str">
        <f t="shared" si="146"/>
        <v>S</v>
      </c>
      <c r="K77" s="24" t="str">
        <f t="shared" si="147"/>
        <v>S</v>
      </c>
      <c r="L77" s="25">
        <v>0.30280000000000001</v>
      </c>
      <c r="M77" s="24" t="str">
        <f t="shared" si="156"/>
        <v>NS</v>
      </c>
      <c r="N77" s="24" t="str">
        <f t="shared" si="133"/>
        <v>VG</v>
      </c>
      <c r="O77" s="24" t="str">
        <f t="shared" si="148"/>
        <v>NS</v>
      </c>
      <c r="P77" s="24" t="str">
        <f t="shared" si="135"/>
        <v>VG</v>
      </c>
      <c r="Q77" s="24">
        <v>0.50700000000000001</v>
      </c>
      <c r="R77" s="24" t="str">
        <f t="shared" si="157"/>
        <v>G</v>
      </c>
      <c r="S77" s="24" t="str">
        <f t="shared" si="149"/>
        <v>S</v>
      </c>
      <c r="T77" s="24" t="str">
        <f t="shared" si="150"/>
        <v>S</v>
      </c>
      <c r="U77" s="24" t="str">
        <f t="shared" si="151"/>
        <v>S</v>
      </c>
      <c r="V77" s="24">
        <v>0.87629999999999997</v>
      </c>
      <c r="W77" s="24" t="str">
        <f t="shared" si="158"/>
        <v>VG</v>
      </c>
      <c r="X77" s="24" t="str">
        <f t="shared" si="152"/>
        <v>G</v>
      </c>
      <c r="Y77" s="24" t="str">
        <f t="shared" si="153"/>
        <v>VG</v>
      </c>
      <c r="Z77" s="24" t="str">
        <f t="shared" si="154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44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216</v>
      </c>
      <c r="F78" s="63"/>
      <c r="G78" s="24">
        <v>0.78100000000000003</v>
      </c>
      <c r="H78" s="24" t="str">
        <f t="shared" si="155"/>
        <v>G</v>
      </c>
      <c r="I78" s="24" t="str">
        <f t="shared" si="145"/>
        <v>S</v>
      </c>
      <c r="J78" s="24" t="str">
        <f t="shared" si="146"/>
        <v>S</v>
      </c>
      <c r="K78" s="24" t="str">
        <f t="shared" si="147"/>
        <v>S</v>
      </c>
      <c r="L78" s="25">
        <v>0.30049999999999999</v>
      </c>
      <c r="M78" s="24" t="str">
        <f t="shared" si="156"/>
        <v>NS</v>
      </c>
      <c r="N78" s="24" t="str">
        <f t="shared" si="133"/>
        <v>VG</v>
      </c>
      <c r="O78" s="24" t="str">
        <f t="shared" si="148"/>
        <v>NS</v>
      </c>
      <c r="P78" s="24" t="str">
        <f t="shared" si="135"/>
        <v>VG</v>
      </c>
      <c r="Q78" s="24">
        <v>0.45</v>
      </c>
      <c r="R78" s="24" t="str">
        <f t="shared" si="157"/>
        <v>VG</v>
      </c>
      <c r="S78" s="24" t="str">
        <f t="shared" si="149"/>
        <v>S</v>
      </c>
      <c r="T78" s="24" t="str">
        <f t="shared" si="150"/>
        <v>S</v>
      </c>
      <c r="U78" s="24" t="str">
        <f t="shared" si="151"/>
        <v>S</v>
      </c>
      <c r="V78" s="24">
        <v>0.8891</v>
      </c>
      <c r="W78" s="24" t="str">
        <f t="shared" si="158"/>
        <v>VG</v>
      </c>
      <c r="X78" s="24" t="str">
        <f t="shared" si="152"/>
        <v>G</v>
      </c>
      <c r="Y78" s="24" t="str">
        <f t="shared" si="153"/>
        <v>VG</v>
      </c>
      <c r="Z78" s="24" t="str">
        <f t="shared" si="154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44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30" customFormat="1" x14ac:dyDescent="0.3">
      <c r="A79" s="36">
        <v>14182500</v>
      </c>
      <c r="B79" s="36">
        <v>23780805</v>
      </c>
      <c r="C79" s="30" t="s">
        <v>141</v>
      </c>
      <c r="D79" s="78" t="s">
        <v>222</v>
      </c>
      <c r="E79" s="30" t="s">
        <v>223</v>
      </c>
      <c r="F79" s="63"/>
      <c r="G79" s="24">
        <v>0.78</v>
      </c>
      <c r="H79" s="24" t="str">
        <f t="shared" si="155"/>
        <v>G</v>
      </c>
      <c r="I79" s="24" t="str">
        <f t="shared" si="145"/>
        <v>S</v>
      </c>
      <c r="J79" s="24" t="str">
        <f t="shared" si="146"/>
        <v>S</v>
      </c>
      <c r="K79" s="24" t="str">
        <f t="shared" si="147"/>
        <v>S</v>
      </c>
      <c r="L79" s="25">
        <v>0.30149999999999999</v>
      </c>
      <c r="M79" s="24" t="str">
        <f t="shared" si="156"/>
        <v>NS</v>
      </c>
      <c r="N79" s="24" t="str">
        <f t="shared" si="133"/>
        <v>VG</v>
      </c>
      <c r="O79" s="24" t="str">
        <f t="shared" si="148"/>
        <v>NS</v>
      </c>
      <c r="P79" s="24" t="str">
        <f t="shared" si="135"/>
        <v>VG</v>
      </c>
      <c r="Q79" s="24">
        <v>0.45100000000000001</v>
      </c>
      <c r="R79" s="24" t="str">
        <f t="shared" si="157"/>
        <v>VG</v>
      </c>
      <c r="S79" s="24" t="str">
        <f t="shared" si="149"/>
        <v>S</v>
      </c>
      <c r="T79" s="24" t="str">
        <f t="shared" si="150"/>
        <v>S</v>
      </c>
      <c r="U79" s="24" t="str">
        <f t="shared" si="151"/>
        <v>S</v>
      </c>
      <c r="V79" s="24">
        <v>0.8891</v>
      </c>
      <c r="W79" s="24" t="str">
        <f t="shared" si="158"/>
        <v>VG</v>
      </c>
      <c r="X79" s="24" t="str">
        <f t="shared" si="152"/>
        <v>G</v>
      </c>
      <c r="Y79" s="24" t="str">
        <f t="shared" si="153"/>
        <v>VG</v>
      </c>
      <c r="Z79" s="24" t="str">
        <f t="shared" si="154"/>
        <v>VG</v>
      </c>
      <c r="AA79" s="33">
        <v>0.535923319643546</v>
      </c>
      <c r="AB79" s="33">
        <v>0.54027386729737004</v>
      </c>
      <c r="AC79" s="33">
        <v>38.385922260563298</v>
      </c>
      <c r="AD79" s="33">
        <v>34.925235199023199</v>
      </c>
      <c r="AE79" s="33">
        <v>0.68123173763151501</v>
      </c>
      <c r="AF79" s="33">
        <v>0.67803107060268997</v>
      </c>
      <c r="AG79" s="33">
        <v>0.89656751071997598</v>
      </c>
      <c r="AH79" s="33">
        <v>0.81040885140585495</v>
      </c>
      <c r="AI79" s="36" t="s">
        <v>70</v>
      </c>
      <c r="AJ79" s="36" t="s">
        <v>70</v>
      </c>
      <c r="AK79" s="36" t="s">
        <v>68</v>
      </c>
      <c r="AL79" s="36" t="s">
        <v>68</v>
      </c>
      <c r="AM79" s="36" t="s">
        <v>70</v>
      </c>
      <c r="AN79" s="36" t="s">
        <v>70</v>
      </c>
      <c r="AO79" s="36" t="s">
        <v>71</v>
      </c>
      <c r="AP79" s="36" t="s">
        <v>69</v>
      </c>
      <c r="AR79" s="64" t="s">
        <v>147</v>
      </c>
      <c r="AS79" s="33">
        <v>0.58536063766689905</v>
      </c>
      <c r="AT79" s="33">
        <v>0.59272982781481798</v>
      </c>
      <c r="AU79" s="33">
        <v>33.469692203266703</v>
      </c>
      <c r="AV79" s="33">
        <v>33.364055411436802</v>
      </c>
      <c r="AW79" s="33">
        <v>0.64392496638436203</v>
      </c>
      <c r="AX79" s="33">
        <v>0.63817722631349205</v>
      </c>
      <c r="AY79" s="33">
        <v>0.86206359381770803</v>
      </c>
      <c r="AZ79" s="33">
        <v>0.87097721664626104</v>
      </c>
      <c r="BA79" s="36" t="s">
        <v>70</v>
      </c>
      <c r="BB79" s="36" t="s">
        <v>70</v>
      </c>
      <c r="BC79" s="36" t="s">
        <v>68</v>
      </c>
      <c r="BD79" s="36" t="s">
        <v>68</v>
      </c>
      <c r="BE79" s="36" t="s">
        <v>70</v>
      </c>
      <c r="BF79" s="36" t="s">
        <v>70</v>
      </c>
      <c r="BG79" s="36" t="s">
        <v>71</v>
      </c>
      <c r="BH79" s="36" t="s">
        <v>71</v>
      </c>
      <c r="BI79" s="30">
        <f t="shared" si="144"/>
        <v>1</v>
      </c>
      <c r="BJ79" s="30" t="s">
        <v>147</v>
      </c>
      <c r="BK79" s="33">
        <v>0.54378322653536504</v>
      </c>
      <c r="BL79" s="33">
        <v>0.55855572720182001</v>
      </c>
      <c r="BM79" s="33">
        <v>38.038808598584602</v>
      </c>
      <c r="BN79" s="33">
        <v>37.220206783194897</v>
      </c>
      <c r="BO79" s="33">
        <v>0.67543820847257097</v>
      </c>
      <c r="BP79" s="33">
        <v>0.66441272775149296</v>
      </c>
      <c r="BQ79" s="33">
        <v>0.89330690129327395</v>
      </c>
      <c r="BR79" s="33">
        <v>0.89525479032905397</v>
      </c>
      <c r="BS79" s="30" t="s">
        <v>70</v>
      </c>
      <c r="BT79" s="30" t="s">
        <v>70</v>
      </c>
      <c r="BU79" s="30" t="s">
        <v>68</v>
      </c>
      <c r="BV79" s="30" t="s">
        <v>68</v>
      </c>
      <c r="BW79" s="30" t="s">
        <v>70</v>
      </c>
      <c r="BX79" s="30" t="s">
        <v>70</v>
      </c>
      <c r="BY79" s="30" t="s">
        <v>71</v>
      </c>
      <c r="BZ79" s="30" t="s">
        <v>71</v>
      </c>
    </row>
    <row r="80" spans="1:78" s="49" customFormat="1" x14ac:dyDescent="0.3">
      <c r="A80" s="48">
        <v>14182500</v>
      </c>
      <c r="B80" s="48">
        <v>23780805</v>
      </c>
      <c r="C80" s="49" t="s">
        <v>141</v>
      </c>
      <c r="D80" s="77" t="s">
        <v>230</v>
      </c>
      <c r="F80" s="50"/>
      <c r="G80" s="51">
        <v>0.86199999999999999</v>
      </c>
      <c r="H80" s="51" t="str">
        <f t="shared" si="155"/>
        <v>VG</v>
      </c>
      <c r="I80" s="51" t="str">
        <f t="shared" ref="I80" si="159">AI80</f>
        <v>S</v>
      </c>
      <c r="J80" s="51" t="str">
        <f t="shared" ref="J80" si="160">BB80</f>
        <v>S</v>
      </c>
      <c r="K80" s="51" t="str">
        <f t="shared" ref="K80" si="161">BT80</f>
        <v>S</v>
      </c>
      <c r="L80" s="52">
        <v>1.6000000000000001E-3</v>
      </c>
      <c r="M80" s="51" t="str">
        <f t="shared" si="156"/>
        <v>VG</v>
      </c>
      <c r="N80" s="51" t="str">
        <f t="shared" ref="N80" si="162">AO80</f>
        <v>VG</v>
      </c>
      <c r="O80" s="51" t="str">
        <f t="shared" ref="O80" si="163">BD80</f>
        <v>NS</v>
      </c>
      <c r="P80" s="51" t="str">
        <f t="shared" ref="P80" si="164">BY80</f>
        <v>VG</v>
      </c>
      <c r="Q80" s="51">
        <v>0.372</v>
      </c>
      <c r="R80" s="51" t="str">
        <f t="shared" si="157"/>
        <v>VG</v>
      </c>
      <c r="S80" s="51" t="str">
        <f t="shared" ref="S80" si="165">AN80</f>
        <v>S</v>
      </c>
      <c r="T80" s="51" t="str">
        <f t="shared" ref="T80" si="166">BF80</f>
        <v>S</v>
      </c>
      <c r="U80" s="51" t="str">
        <f t="shared" ref="U80" si="167">BX80</f>
        <v>S</v>
      </c>
      <c r="V80" s="51">
        <v>0.8891</v>
      </c>
      <c r="W80" s="51" t="str">
        <f t="shared" si="158"/>
        <v>VG</v>
      </c>
      <c r="X80" s="51" t="str">
        <f t="shared" ref="X80" si="168">AP80</f>
        <v>G</v>
      </c>
      <c r="Y80" s="51" t="str">
        <f t="shared" ref="Y80" si="169">BH80</f>
        <v>VG</v>
      </c>
      <c r="Z80" s="51" t="str">
        <f t="shared" ref="Z80" si="170">BZ80</f>
        <v>VG</v>
      </c>
      <c r="AA80" s="53">
        <v>0.535923319643546</v>
      </c>
      <c r="AB80" s="53">
        <v>0.54027386729737004</v>
      </c>
      <c r="AC80" s="53">
        <v>38.385922260563298</v>
      </c>
      <c r="AD80" s="53">
        <v>34.925235199023199</v>
      </c>
      <c r="AE80" s="53">
        <v>0.68123173763151501</v>
      </c>
      <c r="AF80" s="53">
        <v>0.67803107060268997</v>
      </c>
      <c r="AG80" s="53">
        <v>0.89656751071997598</v>
      </c>
      <c r="AH80" s="53">
        <v>0.81040885140585495</v>
      </c>
      <c r="AI80" s="48" t="s">
        <v>70</v>
      </c>
      <c r="AJ80" s="48" t="s">
        <v>70</v>
      </c>
      <c r="AK80" s="48" t="s">
        <v>68</v>
      </c>
      <c r="AL80" s="48" t="s">
        <v>68</v>
      </c>
      <c r="AM80" s="48" t="s">
        <v>70</v>
      </c>
      <c r="AN80" s="48" t="s">
        <v>70</v>
      </c>
      <c r="AO80" s="48" t="s">
        <v>71</v>
      </c>
      <c r="AP80" s="48" t="s">
        <v>69</v>
      </c>
      <c r="AR80" s="54" t="s">
        <v>147</v>
      </c>
      <c r="AS80" s="53">
        <v>0.58536063766689905</v>
      </c>
      <c r="AT80" s="53">
        <v>0.59272982781481798</v>
      </c>
      <c r="AU80" s="53">
        <v>33.469692203266703</v>
      </c>
      <c r="AV80" s="53">
        <v>33.364055411436802</v>
      </c>
      <c r="AW80" s="53">
        <v>0.64392496638436203</v>
      </c>
      <c r="AX80" s="53">
        <v>0.63817722631349205</v>
      </c>
      <c r="AY80" s="53">
        <v>0.86206359381770803</v>
      </c>
      <c r="AZ80" s="53">
        <v>0.87097721664626104</v>
      </c>
      <c r="BA80" s="48" t="s">
        <v>70</v>
      </c>
      <c r="BB80" s="48" t="s">
        <v>70</v>
      </c>
      <c r="BC80" s="48" t="s">
        <v>68</v>
      </c>
      <c r="BD80" s="48" t="s">
        <v>68</v>
      </c>
      <c r="BE80" s="48" t="s">
        <v>70</v>
      </c>
      <c r="BF80" s="48" t="s">
        <v>70</v>
      </c>
      <c r="BG80" s="48" t="s">
        <v>71</v>
      </c>
      <c r="BH80" s="48" t="s">
        <v>71</v>
      </c>
      <c r="BI80" s="49">
        <f t="shared" ref="BI80" si="171">IF(BJ80=AR80,1,0)</f>
        <v>1</v>
      </c>
      <c r="BJ80" s="49" t="s">
        <v>147</v>
      </c>
      <c r="BK80" s="53">
        <v>0.54378322653536504</v>
      </c>
      <c r="BL80" s="53">
        <v>0.55855572720182001</v>
      </c>
      <c r="BM80" s="53">
        <v>38.038808598584602</v>
      </c>
      <c r="BN80" s="53">
        <v>37.220206783194897</v>
      </c>
      <c r="BO80" s="53">
        <v>0.67543820847257097</v>
      </c>
      <c r="BP80" s="53">
        <v>0.66441272775149296</v>
      </c>
      <c r="BQ80" s="53">
        <v>0.89330690129327395</v>
      </c>
      <c r="BR80" s="53">
        <v>0.89525479032905397</v>
      </c>
      <c r="BS80" s="49" t="s">
        <v>70</v>
      </c>
      <c r="BT80" s="49" t="s">
        <v>70</v>
      </c>
      <c r="BU80" s="49" t="s">
        <v>68</v>
      </c>
      <c r="BV80" s="49" t="s">
        <v>68</v>
      </c>
      <c r="BW80" s="49" t="s">
        <v>70</v>
      </c>
      <c r="BX80" s="49" t="s">
        <v>70</v>
      </c>
      <c r="BY80" s="49" t="s">
        <v>71</v>
      </c>
      <c r="BZ80" s="49" t="s">
        <v>71</v>
      </c>
    </row>
    <row r="81" spans="1:78" s="49" customFormat="1" x14ac:dyDescent="0.3">
      <c r="A81" s="48">
        <v>14182500</v>
      </c>
      <c r="B81" s="48">
        <v>23780805</v>
      </c>
      <c r="C81" s="49" t="s">
        <v>141</v>
      </c>
      <c r="D81" s="77" t="s">
        <v>231</v>
      </c>
      <c r="F81" s="50"/>
      <c r="G81" s="51">
        <v>0.86199999999999999</v>
      </c>
      <c r="H81" s="51" t="str">
        <f t="shared" si="155"/>
        <v>VG</v>
      </c>
      <c r="I81" s="51" t="str">
        <f t="shared" ref="I81" si="172">AI81</f>
        <v>S</v>
      </c>
      <c r="J81" s="51" t="str">
        <f t="shared" ref="J81" si="173">BB81</f>
        <v>S</v>
      </c>
      <c r="K81" s="51" t="str">
        <f t="shared" ref="K81" si="174">BT81</f>
        <v>S</v>
      </c>
      <c r="L81" s="52">
        <v>2.3E-3</v>
      </c>
      <c r="M81" s="51" t="str">
        <f t="shared" si="156"/>
        <v>VG</v>
      </c>
      <c r="N81" s="51" t="str">
        <f t="shared" ref="N81" si="175">AO81</f>
        <v>VG</v>
      </c>
      <c r="O81" s="51" t="str">
        <f t="shared" ref="O81" si="176">BD81</f>
        <v>NS</v>
      </c>
      <c r="P81" s="51" t="str">
        <f t="shared" ref="P81" si="177">BY81</f>
        <v>VG</v>
      </c>
      <c r="Q81" s="51">
        <v>0.372</v>
      </c>
      <c r="R81" s="51" t="str">
        <f t="shared" si="157"/>
        <v>VG</v>
      </c>
      <c r="S81" s="51" t="str">
        <f t="shared" ref="S81" si="178">AN81</f>
        <v>S</v>
      </c>
      <c r="T81" s="51" t="str">
        <f t="shared" ref="T81" si="179">BF81</f>
        <v>S</v>
      </c>
      <c r="U81" s="51" t="str">
        <f t="shared" ref="U81" si="180">BX81</f>
        <v>S</v>
      </c>
      <c r="V81" s="51">
        <v>0.8891</v>
      </c>
      <c r="W81" s="51" t="str">
        <f t="shared" si="158"/>
        <v>VG</v>
      </c>
      <c r="X81" s="51" t="str">
        <f t="shared" ref="X81" si="181">AP81</f>
        <v>G</v>
      </c>
      <c r="Y81" s="51" t="str">
        <f t="shared" ref="Y81" si="182">BH81</f>
        <v>VG</v>
      </c>
      <c r="Z81" s="51" t="str">
        <f t="shared" ref="Z81" si="183">BZ81</f>
        <v>VG</v>
      </c>
      <c r="AA81" s="53">
        <v>0.535923319643546</v>
      </c>
      <c r="AB81" s="53">
        <v>0.54027386729737004</v>
      </c>
      <c r="AC81" s="53">
        <v>38.385922260563298</v>
      </c>
      <c r="AD81" s="53">
        <v>34.925235199023199</v>
      </c>
      <c r="AE81" s="53">
        <v>0.68123173763151501</v>
      </c>
      <c r="AF81" s="53">
        <v>0.67803107060268997</v>
      </c>
      <c r="AG81" s="53">
        <v>0.89656751071997598</v>
      </c>
      <c r="AH81" s="53">
        <v>0.81040885140585495</v>
      </c>
      <c r="AI81" s="48" t="s">
        <v>70</v>
      </c>
      <c r="AJ81" s="48" t="s">
        <v>70</v>
      </c>
      <c r="AK81" s="48" t="s">
        <v>68</v>
      </c>
      <c r="AL81" s="48" t="s">
        <v>68</v>
      </c>
      <c r="AM81" s="48" t="s">
        <v>70</v>
      </c>
      <c r="AN81" s="48" t="s">
        <v>70</v>
      </c>
      <c r="AO81" s="48" t="s">
        <v>71</v>
      </c>
      <c r="AP81" s="48" t="s">
        <v>69</v>
      </c>
      <c r="AR81" s="54" t="s">
        <v>147</v>
      </c>
      <c r="AS81" s="53">
        <v>0.58536063766689905</v>
      </c>
      <c r="AT81" s="53">
        <v>0.59272982781481798</v>
      </c>
      <c r="AU81" s="53">
        <v>33.469692203266703</v>
      </c>
      <c r="AV81" s="53">
        <v>33.364055411436802</v>
      </c>
      <c r="AW81" s="53">
        <v>0.64392496638436203</v>
      </c>
      <c r="AX81" s="53">
        <v>0.63817722631349205</v>
      </c>
      <c r="AY81" s="53">
        <v>0.86206359381770803</v>
      </c>
      <c r="AZ81" s="53">
        <v>0.87097721664626104</v>
      </c>
      <c r="BA81" s="48" t="s">
        <v>70</v>
      </c>
      <c r="BB81" s="48" t="s">
        <v>70</v>
      </c>
      <c r="BC81" s="48" t="s">
        <v>68</v>
      </c>
      <c r="BD81" s="48" t="s">
        <v>68</v>
      </c>
      <c r="BE81" s="48" t="s">
        <v>70</v>
      </c>
      <c r="BF81" s="48" t="s">
        <v>70</v>
      </c>
      <c r="BG81" s="48" t="s">
        <v>71</v>
      </c>
      <c r="BH81" s="48" t="s">
        <v>71</v>
      </c>
      <c r="BI81" s="49">
        <f t="shared" ref="BI81" si="184">IF(BJ81=AR81,1,0)</f>
        <v>1</v>
      </c>
      <c r="BJ81" s="49" t="s">
        <v>147</v>
      </c>
      <c r="BK81" s="53">
        <v>0.54378322653536504</v>
      </c>
      <c r="BL81" s="53">
        <v>0.55855572720182001</v>
      </c>
      <c r="BM81" s="53">
        <v>38.038808598584602</v>
      </c>
      <c r="BN81" s="53">
        <v>37.220206783194897</v>
      </c>
      <c r="BO81" s="53">
        <v>0.67543820847257097</v>
      </c>
      <c r="BP81" s="53">
        <v>0.66441272775149296</v>
      </c>
      <c r="BQ81" s="53">
        <v>0.89330690129327395</v>
      </c>
      <c r="BR81" s="53">
        <v>0.89525479032905397</v>
      </c>
      <c r="BS81" s="49" t="s">
        <v>70</v>
      </c>
      <c r="BT81" s="49" t="s">
        <v>70</v>
      </c>
      <c r="BU81" s="49" t="s">
        <v>68</v>
      </c>
      <c r="BV81" s="49" t="s">
        <v>68</v>
      </c>
      <c r="BW81" s="49" t="s">
        <v>70</v>
      </c>
      <c r="BX81" s="49" t="s">
        <v>70</v>
      </c>
      <c r="BY81" s="49" t="s">
        <v>71</v>
      </c>
      <c r="BZ81" s="49" t="s">
        <v>71</v>
      </c>
    </row>
    <row r="82" spans="1:78" s="49" customFormat="1" x14ac:dyDescent="0.3">
      <c r="A82" s="48">
        <v>14182500</v>
      </c>
      <c r="B82" s="48">
        <v>23780805</v>
      </c>
      <c r="C82" s="49" t="s">
        <v>141</v>
      </c>
      <c r="D82" s="77" t="s">
        <v>236</v>
      </c>
      <c r="F82" s="50"/>
      <c r="G82" s="51">
        <v>0.86899999999999999</v>
      </c>
      <c r="H82" s="51" t="str">
        <f t="shared" si="155"/>
        <v>VG</v>
      </c>
      <c r="I82" s="51" t="str">
        <f t="shared" ref="I82" si="185">AI82</f>
        <v>S</v>
      </c>
      <c r="J82" s="51" t="str">
        <f t="shared" ref="J82" si="186">BB82</f>
        <v>S</v>
      </c>
      <c r="K82" s="51" t="str">
        <f t="shared" ref="K82" si="187">BT82</f>
        <v>S</v>
      </c>
      <c r="L82" s="52">
        <v>3.3500000000000002E-2</v>
      </c>
      <c r="M82" s="51" t="str">
        <f t="shared" si="156"/>
        <v>VG</v>
      </c>
      <c r="N82" s="51" t="str">
        <f t="shared" ref="N82" si="188">AO82</f>
        <v>VG</v>
      </c>
      <c r="O82" s="51" t="str">
        <f t="shared" ref="O82" si="189">BD82</f>
        <v>NS</v>
      </c>
      <c r="P82" s="51" t="str">
        <f t="shared" ref="P82" si="190">BY82</f>
        <v>VG</v>
      </c>
      <c r="Q82" s="51">
        <v>0.36199999999999999</v>
      </c>
      <c r="R82" s="51" t="str">
        <f t="shared" si="157"/>
        <v>VG</v>
      </c>
      <c r="S82" s="51" t="str">
        <f t="shared" ref="S82" si="191">AN82</f>
        <v>S</v>
      </c>
      <c r="T82" s="51" t="str">
        <f t="shared" ref="T82" si="192">BF82</f>
        <v>S</v>
      </c>
      <c r="U82" s="51" t="str">
        <f t="shared" ref="U82" si="193">BX82</f>
        <v>S</v>
      </c>
      <c r="V82" s="51">
        <v>0.89639999999999997</v>
      </c>
      <c r="W82" s="51" t="str">
        <f t="shared" si="158"/>
        <v>VG</v>
      </c>
      <c r="X82" s="51" t="str">
        <f t="shared" ref="X82" si="194">AP82</f>
        <v>G</v>
      </c>
      <c r="Y82" s="51" t="str">
        <f t="shared" ref="Y82" si="195">BH82</f>
        <v>VG</v>
      </c>
      <c r="Z82" s="51" t="str">
        <f t="shared" ref="Z82" si="196">BZ82</f>
        <v>VG</v>
      </c>
      <c r="AA82" s="53">
        <v>0.535923319643546</v>
      </c>
      <c r="AB82" s="53">
        <v>0.54027386729737004</v>
      </c>
      <c r="AC82" s="53">
        <v>38.385922260563298</v>
      </c>
      <c r="AD82" s="53">
        <v>34.925235199023199</v>
      </c>
      <c r="AE82" s="53">
        <v>0.68123173763151501</v>
      </c>
      <c r="AF82" s="53">
        <v>0.67803107060268997</v>
      </c>
      <c r="AG82" s="53">
        <v>0.89656751071997598</v>
      </c>
      <c r="AH82" s="53">
        <v>0.81040885140585495</v>
      </c>
      <c r="AI82" s="48" t="s">
        <v>70</v>
      </c>
      <c r="AJ82" s="48" t="s">
        <v>70</v>
      </c>
      <c r="AK82" s="48" t="s">
        <v>68</v>
      </c>
      <c r="AL82" s="48" t="s">
        <v>68</v>
      </c>
      <c r="AM82" s="48" t="s">
        <v>70</v>
      </c>
      <c r="AN82" s="48" t="s">
        <v>70</v>
      </c>
      <c r="AO82" s="48" t="s">
        <v>71</v>
      </c>
      <c r="AP82" s="48" t="s">
        <v>69</v>
      </c>
      <c r="AR82" s="54" t="s">
        <v>147</v>
      </c>
      <c r="AS82" s="53">
        <v>0.58536063766689905</v>
      </c>
      <c r="AT82" s="53">
        <v>0.59272982781481798</v>
      </c>
      <c r="AU82" s="53">
        <v>33.469692203266703</v>
      </c>
      <c r="AV82" s="53">
        <v>33.364055411436802</v>
      </c>
      <c r="AW82" s="53">
        <v>0.64392496638436203</v>
      </c>
      <c r="AX82" s="53">
        <v>0.63817722631349205</v>
      </c>
      <c r="AY82" s="53">
        <v>0.86206359381770803</v>
      </c>
      <c r="AZ82" s="53">
        <v>0.87097721664626104</v>
      </c>
      <c r="BA82" s="48" t="s">
        <v>70</v>
      </c>
      <c r="BB82" s="48" t="s">
        <v>70</v>
      </c>
      <c r="BC82" s="48" t="s">
        <v>68</v>
      </c>
      <c r="BD82" s="48" t="s">
        <v>68</v>
      </c>
      <c r="BE82" s="48" t="s">
        <v>70</v>
      </c>
      <c r="BF82" s="48" t="s">
        <v>70</v>
      </c>
      <c r="BG82" s="48" t="s">
        <v>71</v>
      </c>
      <c r="BH82" s="48" t="s">
        <v>71</v>
      </c>
      <c r="BI82" s="49">
        <f t="shared" ref="BI82" si="197">IF(BJ82=AR82,1,0)</f>
        <v>1</v>
      </c>
      <c r="BJ82" s="49" t="s">
        <v>147</v>
      </c>
      <c r="BK82" s="53">
        <v>0.54378322653536504</v>
      </c>
      <c r="BL82" s="53">
        <v>0.55855572720182001</v>
      </c>
      <c r="BM82" s="53">
        <v>38.038808598584602</v>
      </c>
      <c r="BN82" s="53">
        <v>37.220206783194897</v>
      </c>
      <c r="BO82" s="53">
        <v>0.67543820847257097</v>
      </c>
      <c r="BP82" s="53">
        <v>0.66441272775149296</v>
      </c>
      <c r="BQ82" s="53">
        <v>0.89330690129327395</v>
      </c>
      <c r="BR82" s="53">
        <v>0.89525479032905397</v>
      </c>
      <c r="BS82" s="49" t="s">
        <v>70</v>
      </c>
      <c r="BT82" s="49" t="s">
        <v>70</v>
      </c>
      <c r="BU82" s="49" t="s">
        <v>68</v>
      </c>
      <c r="BV82" s="49" t="s">
        <v>68</v>
      </c>
      <c r="BW82" s="49" t="s">
        <v>70</v>
      </c>
      <c r="BX82" s="49" t="s">
        <v>70</v>
      </c>
      <c r="BY82" s="49" t="s">
        <v>71</v>
      </c>
      <c r="BZ82" s="49" t="s">
        <v>71</v>
      </c>
    </row>
    <row r="83" spans="1:78" s="49" customFormat="1" x14ac:dyDescent="0.3">
      <c r="A83" s="48">
        <v>14182500</v>
      </c>
      <c r="B83" s="48">
        <v>23780805</v>
      </c>
      <c r="C83" s="49" t="s">
        <v>141</v>
      </c>
      <c r="D83" s="77" t="s">
        <v>237</v>
      </c>
      <c r="F83" s="50"/>
      <c r="G83" s="51">
        <v>0.86799999999999999</v>
      </c>
      <c r="H83" s="51" t="str">
        <f t="shared" si="155"/>
        <v>VG</v>
      </c>
      <c r="I83" s="51" t="str">
        <f t="shared" ref="I83" si="198">AI83</f>
        <v>S</v>
      </c>
      <c r="J83" s="51" t="str">
        <f t="shared" ref="J83" si="199">BB83</f>
        <v>S</v>
      </c>
      <c r="K83" s="51" t="str">
        <f t="shared" ref="K83" si="200">BT83</f>
        <v>S</v>
      </c>
      <c r="L83" s="52">
        <v>3.4799999999999998E-2</v>
      </c>
      <c r="M83" s="51" t="str">
        <f t="shared" si="156"/>
        <v>VG</v>
      </c>
      <c r="N83" s="51" t="str">
        <f t="shared" ref="N83" si="201">AO83</f>
        <v>VG</v>
      </c>
      <c r="O83" s="51" t="str">
        <f t="shared" ref="O83" si="202">BD83</f>
        <v>NS</v>
      </c>
      <c r="P83" s="51" t="str">
        <f t="shared" ref="P83" si="203">BY83</f>
        <v>VG</v>
      </c>
      <c r="Q83" s="51">
        <v>0.36299999999999999</v>
      </c>
      <c r="R83" s="51" t="str">
        <f t="shared" si="157"/>
        <v>VG</v>
      </c>
      <c r="S83" s="51" t="str">
        <f t="shared" ref="S83" si="204">AN83</f>
        <v>S</v>
      </c>
      <c r="T83" s="51" t="str">
        <f t="shared" ref="T83" si="205">BF83</f>
        <v>S</v>
      </c>
      <c r="U83" s="51" t="str">
        <f t="shared" ref="U83" si="206">BX83</f>
        <v>S</v>
      </c>
      <c r="V83" s="51">
        <v>0.8962</v>
      </c>
      <c r="W83" s="51" t="str">
        <f t="shared" si="158"/>
        <v>VG</v>
      </c>
      <c r="X83" s="51" t="str">
        <f t="shared" ref="X83" si="207">AP83</f>
        <v>G</v>
      </c>
      <c r="Y83" s="51" t="str">
        <f t="shared" ref="Y83" si="208">BH83</f>
        <v>VG</v>
      </c>
      <c r="Z83" s="51" t="str">
        <f t="shared" ref="Z83" si="209">BZ83</f>
        <v>VG</v>
      </c>
      <c r="AA83" s="53">
        <v>0.535923319643546</v>
      </c>
      <c r="AB83" s="53">
        <v>0.54027386729737004</v>
      </c>
      <c r="AC83" s="53">
        <v>38.385922260563298</v>
      </c>
      <c r="AD83" s="53">
        <v>34.925235199023199</v>
      </c>
      <c r="AE83" s="53">
        <v>0.68123173763151501</v>
      </c>
      <c r="AF83" s="53">
        <v>0.67803107060268997</v>
      </c>
      <c r="AG83" s="53">
        <v>0.89656751071997598</v>
      </c>
      <c r="AH83" s="53">
        <v>0.81040885140585495</v>
      </c>
      <c r="AI83" s="48" t="s">
        <v>70</v>
      </c>
      <c r="AJ83" s="48" t="s">
        <v>70</v>
      </c>
      <c r="AK83" s="48" t="s">
        <v>68</v>
      </c>
      <c r="AL83" s="48" t="s">
        <v>68</v>
      </c>
      <c r="AM83" s="48" t="s">
        <v>70</v>
      </c>
      <c r="AN83" s="48" t="s">
        <v>70</v>
      </c>
      <c r="AO83" s="48" t="s">
        <v>71</v>
      </c>
      <c r="AP83" s="48" t="s">
        <v>69</v>
      </c>
      <c r="AR83" s="54" t="s">
        <v>147</v>
      </c>
      <c r="AS83" s="53">
        <v>0.58536063766689905</v>
      </c>
      <c r="AT83" s="53">
        <v>0.59272982781481798</v>
      </c>
      <c r="AU83" s="53">
        <v>33.469692203266703</v>
      </c>
      <c r="AV83" s="53">
        <v>33.364055411436802</v>
      </c>
      <c r="AW83" s="53">
        <v>0.64392496638436203</v>
      </c>
      <c r="AX83" s="53">
        <v>0.63817722631349205</v>
      </c>
      <c r="AY83" s="53">
        <v>0.86206359381770803</v>
      </c>
      <c r="AZ83" s="53">
        <v>0.87097721664626104</v>
      </c>
      <c r="BA83" s="48" t="s">
        <v>70</v>
      </c>
      <c r="BB83" s="48" t="s">
        <v>70</v>
      </c>
      <c r="BC83" s="48" t="s">
        <v>68</v>
      </c>
      <c r="BD83" s="48" t="s">
        <v>68</v>
      </c>
      <c r="BE83" s="48" t="s">
        <v>70</v>
      </c>
      <c r="BF83" s="48" t="s">
        <v>70</v>
      </c>
      <c r="BG83" s="48" t="s">
        <v>71</v>
      </c>
      <c r="BH83" s="48" t="s">
        <v>71</v>
      </c>
      <c r="BI83" s="49">
        <f t="shared" ref="BI83" si="210">IF(BJ83=AR83,1,0)</f>
        <v>1</v>
      </c>
      <c r="BJ83" s="49" t="s">
        <v>147</v>
      </c>
      <c r="BK83" s="53">
        <v>0.54378322653536504</v>
      </c>
      <c r="BL83" s="53">
        <v>0.55855572720182001</v>
      </c>
      <c r="BM83" s="53">
        <v>38.038808598584602</v>
      </c>
      <c r="BN83" s="53">
        <v>37.220206783194897</v>
      </c>
      <c r="BO83" s="53">
        <v>0.67543820847257097</v>
      </c>
      <c r="BP83" s="53">
        <v>0.66441272775149296</v>
      </c>
      <c r="BQ83" s="53">
        <v>0.89330690129327395</v>
      </c>
      <c r="BR83" s="53">
        <v>0.89525479032905397</v>
      </c>
      <c r="BS83" s="49" t="s">
        <v>70</v>
      </c>
      <c r="BT83" s="49" t="s">
        <v>70</v>
      </c>
      <c r="BU83" s="49" t="s">
        <v>68</v>
      </c>
      <c r="BV83" s="49" t="s">
        <v>68</v>
      </c>
      <c r="BW83" s="49" t="s">
        <v>70</v>
      </c>
      <c r="BX83" s="49" t="s">
        <v>70</v>
      </c>
      <c r="BY83" s="49" t="s">
        <v>71</v>
      </c>
      <c r="BZ83" s="49" t="s">
        <v>71</v>
      </c>
    </row>
    <row r="84" spans="1:78" s="49" customFormat="1" x14ac:dyDescent="0.3">
      <c r="A84" s="48">
        <v>14182500</v>
      </c>
      <c r="B84" s="48">
        <v>23780805</v>
      </c>
      <c r="C84" s="49" t="s">
        <v>141</v>
      </c>
      <c r="D84" s="77" t="s">
        <v>242</v>
      </c>
      <c r="F84" s="50"/>
      <c r="G84" s="51">
        <v>0.86199999999999999</v>
      </c>
      <c r="H84" s="51" t="str">
        <f t="shared" si="155"/>
        <v>VG</v>
      </c>
      <c r="I84" s="51" t="str">
        <f t="shared" ref="I84" si="211">AI84</f>
        <v>S</v>
      </c>
      <c r="J84" s="51" t="str">
        <f t="shared" ref="J84" si="212">BB84</f>
        <v>S</v>
      </c>
      <c r="K84" s="51" t="str">
        <f t="shared" ref="K84" si="213">BT84</f>
        <v>S</v>
      </c>
      <c r="L84" s="52">
        <v>5.6599999999999998E-2</v>
      </c>
      <c r="M84" s="51" t="str">
        <f t="shared" si="156"/>
        <v>G</v>
      </c>
      <c r="N84" s="51" t="str">
        <f t="shared" ref="N84" si="214">AO84</f>
        <v>VG</v>
      </c>
      <c r="O84" s="51" t="str">
        <f t="shared" ref="O84" si="215">BD84</f>
        <v>NS</v>
      </c>
      <c r="P84" s="51" t="str">
        <f t="shared" ref="P84" si="216">BY84</f>
        <v>VG</v>
      </c>
      <c r="Q84" s="51">
        <v>0.371</v>
      </c>
      <c r="R84" s="51" t="str">
        <f t="shared" si="157"/>
        <v>VG</v>
      </c>
      <c r="S84" s="51" t="str">
        <f t="shared" ref="S84" si="217">AN84</f>
        <v>S</v>
      </c>
      <c r="T84" s="51" t="str">
        <f t="shared" ref="T84" si="218">BF84</f>
        <v>S</v>
      </c>
      <c r="U84" s="51" t="str">
        <f t="shared" ref="U84" si="219">BX84</f>
        <v>S</v>
      </c>
      <c r="V84" s="51">
        <v>0.89670000000000005</v>
      </c>
      <c r="W84" s="51" t="str">
        <f t="shared" si="158"/>
        <v>VG</v>
      </c>
      <c r="X84" s="51" t="str">
        <f t="shared" ref="X84" si="220">AP84</f>
        <v>G</v>
      </c>
      <c r="Y84" s="51" t="str">
        <f t="shared" ref="Y84" si="221">BH84</f>
        <v>VG</v>
      </c>
      <c r="Z84" s="51" t="str">
        <f t="shared" ref="Z84" si="222">BZ84</f>
        <v>VG</v>
      </c>
      <c r="AA84" s="53">
        <v>0.535923319643546</v>
      </c>
      <c r="AB84" s="53">
        <v>0.54027386729737004</v>
      </c>
      <c r="AC84" s="53">
        <v>38.385922260563298</v>
      </c>
      <c r="AD84" s="53">
        <v>34.925235199023199</v>
      </c>
      <c r="AE84" s="53">
        <v>0.68123173763151501</v>
      </c>
      <c r="AF84" s="53">
        <v>0.67803107060268997</v>
      </c>
      <c r="AG84" s="53">
        <v>0.89656751071997598</v>
      </c>
      <c r="AH84" s="53">
        <v>0.81040885140585495</v>
      </c>
      <c r="AI84" s="48" t="s">
        <v>70</v>
      </c>
      <c r="AJ84" s="48" t="s">
        <v>70</v>
      </c>
      <c r="AK84" s="48" t="s">
        <v>68</v>
      </c>
      <c r="AL84" s="48" t="s">
        <v>68</v>
      </c>
      <c r="AM84" s="48" t="s">
        <v>70</v>
      </c>
      <c r="AN84" s="48" t="s">
        <v>70</v>
      </c>
      <c r="AO84" s="48" t="s">
        <v>71</v>
      </c>
      <c r="AP84" s="48" t="s">
        <v>69</v>
      </c>
      <c r="AR84" s="54" t="s">
        <v>147</v>
      </c>
      <c r="AS84" s="53">
        <v>0.58536063766689905</v>
      </c>
      <c r="AT84" s="53">
        <v>0.59272982781481798</v>
      </c>
      <c r="AU84" s="53">
        <v>33.469692203266703</v>
      </c>
      <c r="AV84" s="53">
        <v>33.364055411436802</v>
      </c>
      <c r="AW84" s="53">
        <v>0.64392496638436203</v>
      </c>
      <c r="AX84" s="53">
        <v>0.63817722631349205</v>
      </c>
      <c r="AY84" s="53">
        <v>0.86206359381770803</v>
      </c>
      <c r="AZ84" s="53">
        <v>0.87097721664626104</v>
      </c>
      <c r="BA84" s="48" t="s">
        <v>70</v>
      </c>
      <c r="BB84" s="48" t="s">
        <v>70</v>
      </c>
      <c r="BC84" s="48" t="s">
        <v>68</v>
      </c>
      <c r="BD84" s="48" t="s">
        <v>68</v>
      </c>
      <c r="BE84" s="48" t="s">
        <v>70</v>
      </c>
      <c r="BF84" s="48" t="s">
        <v>70</v>
      </c>
      <c r="BG84" s="48" t="s">
        <v>71</v>
      </c>
      <c r="BH84" s="48" t="s">
        <v>71</v>
      </c>
      <c r="BI84" s="49">
        <f t="shared" ref="BI84" si="223">IF(BJ84=AR84,1,0)</f>
        <v>1</v>
      </c>
      <c r="BJ84" s="49" t="s">
        <v>147</v>
      </c>
      <c r="BK84" s="53">
        <v>0.54378322653536504</v>
      </c>
      <c r="BL84" s="53">
        <v>0.55855572720182001</v>
      </c>
      <c r="BM84" s="53">
        <v>38.038808598584602</v>
      </c>
      <c r="BN84" s="53">
        <v>37.220206783194897</v>
      </c>
      <c r="BO84" s="53">
        <v>0.67543820847257097</v>
      </c>
      <c r="BP84" s="53">
        <v>0.66441272775149296</v>
      </c>
      <c r="BQ84" s="53">
        <v>0.89330690129327395</v>
      </c>
      <c r="BR84" s="53">
        <v>0.89525479032905397</v>
      </c>
      <c r="BS84" s="49" t="s">
        <v>70</v>
      </c>
      <c r="BT84" s="49" t="s">
        <v>70</v>
      </c>
      <c r="BU84" s="49" t="s">
        <v>68</v>
      </c>
      <c r="BV84" s="49" t="s">
        <v>68</v>
      </c>
      <c r="BW84" s="49" t="s">
        <v>70</v>
      </c>
      <c r="BX84" s="49" t="s">
        <v>70</v>
      </c>
      <c r="BY84" s="49" t="s">
        <v>71</v>
      </c>
      <c r="BZ84" s="49" t="s">
        <v>71</v>
      </c>
    </row>
    <row r="85" spans="1:78" s="70" customFormat="1" x14ac:dyDescent="0.3">
      <c r="A85" s="69"/>
      <c r="B85" s="69"/>
      <c r="D85" s="79"/>
      <c r="F85" s="71"/>
      <c r="G85" s="72"/>
      <c r="H85" s="72"/>
      <c r="I85" s="72"/>
      <c r="J85" s="72"/>
      <c r="K85" s="72"/>
      <c r="L85" s="73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4"/>
      <c r="AB85" s="74"/>
      <c r="AC85" s="74"/>
      <c r="AD85" s="74"/>
      <c r="AE85" s="74"/>
      <c r="AF85" s="74"/>
      <c r="AG85" s="74"/>
      <c r="AH85" s="74"/>
      <c r="AI85" s="69"/>
      <c r="AJ85" s="69"/>
      <c r="AK85" s="69"/>
      <c r="AL85" s="69"/>
      <c r="AM85" s="69"/>
      <c r="AN85" s="69"/>
      <c r="AO85" s="69"/>
      <c r="AP85" s="69"/>
      <c r="AR85" s="75"/>
      <c r="AS85" s="74"/>
      <c r="AT85" s="74"/>
      <c r="AU85" s="74"/>
      <c r="AV85" s="74"/>
      <c r="AW85" s="74"/>
      <c r="AX85" s="74"/>
      <c r="AY85" s="74"/>
      <c r="AZ85" s="74"/>
      <c r="BA85" s="69"/>
      <c r="BB85" s="69"/>
      <c r="BC85" s="69"/>
      <c r="BD85" s="69"/>
      <c r="BE85" s="69"/>
      <c r="BF85" s="69"/>
      <c r="BG85" s="69"/>
      <c r="BH85" s="69"/>
      <c r="BK85" s="74"/>
      <c r="BL85" s="74"/>
      <c r="BM85" s="74"/>
      <c r="BN85" s="74"/>
      <c r="BO85" s="74"/>
      <c r="BP85" s="74"/>
      <c r="BQ85" s="74"/>
      <c r="BR85" s="74"/>
    </row>
    <row r="86" spans="1:78" x14ac:dyDescent="0.3">
      <c r="A86" s="3">
        <v>14183000</v>
      </c>
      <c r="B86" s="3">
        <v>23780481</v>
      </c>
      <c r="C86" t="s">
        <v>142</v>
      </c>
      <c r="D86" t="s">
        <v>137</v>
      </c>
      <c r="G86" s="16">
        <v>0.78</v>
      </c>
      <c r="H86" s="16" t="str">
        <f t="shared" ref="H86:H94" si="224">IF(G86&gt;0.8,"VG",IF(G86&gt;0.7,"G",IF(G86&gt;0.45,"S","NS")))</f>
        <v>G</v>
      </c>
      <c r="I86" s="16" t="str">
        <f t="shared" ref="I86:I94" si="225">AI86</f>
        <v>G</v>
      </c>
      <c r="J86" s="16" t="str">
        <f t="shared" ref="J86:J94" si="226">BB86</f>
        <v>G</v>
      </c>
      <c r="K86" s="16" t="str">
        <f t="shared" ref="K86:K94" si="227">BT86</f>
        <v>G</v>
      </c>
      <c r="L86" s="19">
        <v>0.16500000000000001</v>
      </c>
      <c r="M86" s="26" t="str">
        <f t="shared" ref="M86:M94" si="228">IF(ABS(L86)&lt;5%,"VG",IF(ABS(L86)&lt;10%,"G",IF(ABS(L86)&lt;15%,"S","NS")))</f>
        <v>NS</v>
      </c>
      <c r="N86" s="26" t="str">
        <f t="shared" ref="N86:N94" si="229">AO86</f>
        <v>G</v>
      </c>
      <c r="O86" s="26" t="str">
        <f t="shared" ref="O86:O94" si="230">BD86</f>
        <v>S</v>
      </c>
      <c r="P86" s="26" t="str">
        <f t="shared" ref="P86:P94" si="231">BY86</f>
        <v>G</v>
      </c>
      <c r="Q86" s="18">
        <v>0.45</v>
      </c>
      <c r="R86" s="17" t="str">
        <f t="shared" ref="R86:R94" si="232">IF(Q86&lt;=0.5,"VG",IF(Q86&lt;=0.6,"G",IF(Q86&lt;=0.7,"S","NS")))</f>
        <v>VG</v>
      </c>
      <c r="S86" s="17" t="str">
        <f t="shared" ref="S86:S94" si="233">AN86</f>
        <v>G</v>
      </c>
      <c r="T86" s="17" t="str">
        <f t="shared" ref="T86:T94" si="234">BF86</f>
        <v>VG</v>
      </c>
      <c r="U86" s="17" t="str">
        <f t="shared" ref="U86:U94" si="235">BX86</f>
        <v>G</v>
      </c>
      <c r="V86" s="18">
        <v>0.84</v>
      </c>
      <c r="W86" s="18" t="str">
        <f t="shared" ref="W86:W94" si="236">IF(V86&gt;0.85,"VG",IF(V86&gt;0.75,"G",IF(V86&gt;0.6,"S","NS")))</f>
        <v>G</v>
      </c>
      <c r="X86" s="18" t="str">
        <f t="shared" ref="X86:X94" si="237">AP86</f>
        <v>S</v>
      </c>
      <c r="Y86" s="18" t="str">
        <f t="shared" ref="Y86:Y94" si="238">BH86</f>
        <v>G</v>
      </c>
      <c r="Z86" s="18" t="str">
        <f t="shared" ref="Z86:Z94" si="239">BZ86</f>
        <v>VG</v>
      </c>
      <c r="AA86" s="33">
        <v>0.70282479882715998</v>
      </c>
      <c r="AB86" s="33">
        <v>0.64417107550446695</v>
      </c>
      <c r="AC86" s="42">
        <v>19.359259877907299</v>
      </c>
      <c r="AD86" s="42">
        <v>16.635148005357099</v>
      </c>
      <c r="AE86" s="43">
        <v>0.54513778182477901</v>
      </c>
      <c r="AF86" s="43">
        <v>0.59651397678137696</v>
      </c>
      <c r="AG86" s="35">
        <v>0.84394804880386798</v>
      </c>
      <c r="AH86" s="35">
        <v>0.737360127489193</v>
      </c>
      <c r="AI86" s="36" t="s">
        <v>69</v>
      </c>
      <c r="AJ86" s="36" t="s">
        <v>70</v>
      </c>
      <c r="AK86" s="40" t="s">
        <v>68</v>
      </c>
      <c r="AL86" s="40" t="s">
        <v>68</v>
      </c>
      <c r="AM86" s="41" t="s">
        <v>69</v>
      </c>
      <c r="AN86" s="41" t="s">
        <v>69</v>
      </c>
      <c r="AO86" s="3" t="s">
        <v>69</v>
      </c>
      <c r="AP86" s="3" t="s">
        <v>70</v>
      </c>
      <c r="AR86" s="44" t="s">
        <v>148</v>
      </c>
      <c r="AS86" s="33">
        <v>0.76928837982983</v>
      </c>
      <c r="AT86" s="33">
        <v>0.76210211929609495</v>
      </c>
      <c r="AU86" s="42">
        <v>13.359614076382901</v>
      </c>
      <c r="AV86" s="42">
        <v>14.134358933216401</v>
      </c>
      <c r="AW86" s="43">
        <v>0.480324494659777</v>
      </c>
      <c r="AX86" s="43">
        <v>0.48774776340225801</v>
      </c>
      <c r="AY86" s="35">
        <v>0.84007191381065005</v>
      </c>
      <c r="AZ86" s="35">
        <v>0.84754044212579605</v>
      </c>
      <c r="BA86" s="36" t="s">
        <v>69</v>
      </c>
      <c r="BB86" s="36" t="s">
        <v>69</v>
      </c>
      <c r="BC86" s="40" t="s">
        <v>70</v>
      </c>
      <c r="BD86" s="40" t="s">
        <v>70</v>
      </c>
      <c r="BE86" s="41" t="s">
        <v>71</v>
      </c>
      <c r="BF86" s="41" t="s">
        <v>71</v>
      </c>
      <c r="BG86" s="3" t="s">
        <v>69</v>
      </c>
      <c r="BH86" s="3" t="s">
        <v>69</v>
      </c>
      <c r="BI86">
        <f t="shared" ref="BI86:BI94" si="240">IF(BJ86=AR86,1,0)</f>
        <v>1</v>
      </c>
      <c r="BJ86" t="s">
        <v>148</v>
      </c>
      <c r="BK86" s="35">
        <v>0.71112207149379403</v>
      </c>
      <c r="BL86" s="35">
        <v>0.71533235825707098</v>
      </c>
      <c r="BM86" s="35">
        <v>19.023758263725899</v>
      </c>
      <c r="BN86" s="35">
        <v>18.862054385397599</v>
      </c>
      <c r="BO86" s="35">
        <v>0.53747365377868195</v>
      </c>
      <c r="BP86" s="35">
        <v>0.53354253976878796</v>
      </c>
      <c r="BQ86" s="35">
        <v>0.84446838566792704</v>
      </c>
      <c r="BR86" s="35">
        <v>0.85395105944368899</v>
      </c>
      <c r="BS86" t="s">
        <v>69</v>
      </c>
      <c r="BT86" t="s">
        <v>69</v>
      </c>
      <c r="BU86" t="s">
        <v>68</v>
      </c>
      <c r="BV86" t="s">
        <v>68</v>
      </c>
      <c r="BW86" t="s">
        <v>69</v>
      </c>
      <c r="BX86" t="s">
        <v>69</v>
      </c>
      <c r="BY86" t="s">
        <v>69</v>
      </c>
      <c r="BZ86" t="s">
        <v>71</v>
      </c>
    </row>
    <row r="87" spans="1:78" s="56" customFormat="1" x14ac:dyDescent="0.3">
      <c r="A87" s="55">
        <v>14183000</v>
      </c>
      <c r="B87" s="55">
        <v>23780481</v>
      </c>
      <c r="C87" s="56" t="s">
        <v>142</v>
      </c>
      <c r="D87" s="56" t="s">
        <v>151</v>
      </c>
      <c r="F87" s="57"/>
      <c r="G87" s="58">
        <v>0.79</v>
      </c>
      <c r="H87" s="58" t="str">
        <f t="shared" si="224"/>
        <v>G</v>
      </c>
      <c r="I87" s="58" t="str">
        <f t="shared" si="225"/>
        <v>G</v>
      </c>
      <c r="J87" s="58" t="str">
        <f t="shared" si="226"/>
        <v>G</v>
      </c>
      <c r="K87" s="58" t="str">
        <f t="shared" si="227"/>
        <v>G</v>
      </c>
      <c r="L87" s="62">
        <v>0.15049999999999999</v>
      </c>
      <c r="M87" s="58" t="str">
        <f t="shared" si="228"/>
        <v>NS</v>
      </c>
      <c r="N87" s="58" t="str">
        <f t="shared" si="229"/>
        <v>G</v>
      </c>
      <c r="O87" s="58" t="str">
        <f t="shared" si="230"/>
        <v>S</v>
      </c>
      <c r="P87" s="58" t="str">
        <f t="shared" si="231"/>
        <v>G</v>
      </c>
      <c r="Q87" s="58">
        <v>0.45</v>
      </c>
      <c r="R87" s="58" t="str">
        <f t="shared" si="232"/>
        <v>VG</v>
      </c>
      <c r="S87" s="58" t="str">
        <f t="shared" si="233"/>
        <v>G</v>
      </c>
      <c r="T87" s="58" t="str">
        <f t="shared" si="234"/>
        <v>VG</v>
      </c>
      <c r="U87" s="58" t="str">
        <f t="shared" si="235"/>
        <v>G</v>
      </c>
      <c r="V87" s="58">
        <v>0.84499999999999997</v>
      </c>
      <c r="W87" s="58" t="str">
        <f t="shared" si="236"/>
        <v>G</v>
      </c>
      <c r="X87" s="58" t="str">
        <f t="shared" si="237"/>
        <v>S</v>
      </c>
      <c r="Y87" s="58" t="str">
        <f t="shared" si="238"/>
        <v>G</v>
      </c>
      <c r="Z87" s="58" t="str">
        <f t="shared" si="239"/>
        <v>VG</v>
      </c>
      <c r="AA87" s="60">
        <v>0.70282479882715998</v>
      </c>
      <c r="AB87" s="60">
        <v>0.64417107550446695</v>
      </c>
      <c r="AC87" s="60">
        <v>19.359259877907299</v>
      </c>
      <c r="AD87" s="60">
        <v>16.635148005357099</v>
      </c>
      <c r="AE87" s="60">
        <v>0.54513778182477901</v>
      </c>
      <c r="AF87" s="60">
        <v>0.59651397678137696</v>
      </c>
      <c r="AG87" s="60">
        <v>0.84394804880386798</v>
      </c>
      <c r="AH87" s="60">
        <v>0.737360127489193</v>
      </c>
      <c r="AI87" s="55" t="s">
        <v>69</v>
      </c>
      <c r="AJ87" s="55" t="s">
        <v>70</v>
      </c>
      <c r="AK87" s="55" t="s">
        <v>68</v>
      </c>
      <c r="AL87" s="55" t="s">
        <v>68</v>
      </c>
      <c r="AM87" s="55" t="s">
        <v>69</v>
      </c>
      <c r="AN87" s="55" t="s">
        <v>69</v>
      </c>
      <c r="AO87" s="55" t="s">
        <v>69</v>
      </c>
      <c r="AP87" s="55" t="s">
        <v>70</v>
      </c>
      <c r="AR87" s="61" t="s">
        <v>148</v>
      </c>
      <c r="AS87" s="60">
        <v>0.76928837982983</v>
      </c>
      <c r="AT87" s="60">
        <v>0.76210211929609495</v>
      </c>
      <c r="AU87" s="60">
        <v>13.359614076382901</v>
      </c>
      <c r="AV87" s="60">
        <v>14.134358933216401</v>
      </c>
      <c r="AW87" s="60">
        <v>0.480324494659777</v>
      </c>
      <c r="AX87" s="60">
        <v>0.48774776340225801</v>
      </c>
      <c r="AY87" s="60">
        <v>0.84007191381065005</v>
      </c>
      <c r="AZ87" s="60">
        <v>0.84754044212579605</v>
      </c>
      <c r="BA87" s="55" t="s">
        <v>69</v>
      </c>
      <c r="BB87" s="55" t="s">
        <v>69</v>
      </c>
      <c r="BC87" s="55" t="s">
        <v>70</v>
      </c>
      <c r="BD87" s="55" t="s">
        <v>70</v>
      </c>
      <c r="BE87" s="55" t="s">
        <v>71</v>
      </c>
      <c r="BF87" s="55" t="s">
        <v>71</v>
      </c>
      <c r="BG87" s="55" t="s">
        <v>69</v>
      </c>
      <c r="BH87" s="55" t="s">
        <v>69</v>
      </c>
      <c r="BI87" s="56">
        <f t="shared" si="240"/>
        <v>1</v>
      </c>
      <c r="BJ87" s="56" t="s">
        <v>148</v>
      </c>
      <c r="BK87" s="60">
        <v>0.71112207149379403</v>
      </c>
      <c r="BL87" s="60">
        <v>0.71533235825707098</v>
      </c>
      <c r="BM87" s="60">
        <v>19.023758263725899</v>
      </c>
      <c r="BN87" s="60">
        <v>18.862054385397599</v>
      </c>
      <c r="BO87" s="60">
        <v>0.53747365377868195</v>
      </c>
      <c r="BP87" s="60">
        <v>0.53354253976878796</v>
      </c>
      <c r="BQ87" s="60">
        <v>0.84446838566792704</v>
      </c>
      <c r="BR87" s="60">
        <v>0.85395105944368899</v>
      </c>
      <c r="BS87" s="56" t="s">
        <v>69</v>
      </c>
      <c r="BT87" s="56" t="s">
        <v>69</v>
      </c>
      <c r="BU87" s="56" t="s">
        <v>68</v>
      </c>
      <c r="BV87" s="56" t="s">
        <v>68</v>
      </c>
      <c r="BW87" s="56" t="s">
        <v>69</v>
      </c>
      <c r="BX87" s="56" t="s">
        <v>69</v>
      </c>
      <c r="BY87" s="56" t="s">
        <v>69</v>
      </c>
      <c r="BZ87" s="56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183</v>
      </c>
      <c r="F88" s="50"/>
      <c r="G88" s="51">
        <v>0.8</v>
      </c>
      <c r="H88" s="51" t="str">
        <f t="shared" si="224"/>
        <v>G</v>
      </c>
      <c r="I88" s="51" t="str">
        <f t="shared" si="225"/>
        <v>G</v>
      </c>
      <c r="J88" s="51" t="str">
        <f t="shared" si="226"/>
        <v>G</v>
      </c>
      <c r="K88" s="51" t="str">
        <f t="shared" si="227"/>
        <v>G</v>
      </c>
      <c r="L88" s="68">
        <v>0.13</v>
      </c>
      <c r="M88" s="51" t="str">
        <f t="shared" si="228"/>
        <v>S</v>
      </c>
      <c r="N88" s="51" t="str">
        <f t="shared" si="229"/>
        <v>G</v>
      </c>
      <c r="O88" s="51" t="str">
        <f t="shared" si="230"/>
        <v>S</v>
      </c>
      <c r="P88" s="51" t="str">
        <f t="shared" si="231"/>
        <v>G</v>
      </c>
      <c r="Q88" s="51">
        <v>0.439</v>
      </c>
      <c r="R88" s="51" t="str">
        <f t="shared" si="232"/>
        <v>VG</v>
      </c>
      <c r="S88" s="51" t="str">
        <f t="shared" si="233"/>
        <v>G</v>
      </c>
      <c r="T88" s="51" t="str">
        <f t="shared" si="234"/>
        <v>VG</v>
      </c>
      <c r="U88" s="51" t="str">
        <f t="shared" si="235"/>
        <v>G</v>
      </c>
      <c r="V88" s="51">
        <v>0.84230000000000005</v>
      </c>
      <c r="W88" s="51" t="str">
        <f t="shared" si="236"/>
        <v>G</v>
      </c>
      <c r="X88" s="51" t="str">
        <f t="shared" si="237"/>
        <v>S</v>
      </c>
      <c r="Y88" s="51" t="str">
        <f t="shared" si="238"/>
        <v>G</v>
      </c>
      <c r="Z88" s="51" t="str">
        <f t="shared" si="239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240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x14ac:dyDescent="0.3">
      <c r="A89" s="48">
        <v>14183000</v>
      </c>
      <c r="B89" s="48">
        <v>23780481</v>
      </c>
      <c r="C89" s="49" t="s">
        <v>142</v>
      </c>
      <c r="D89" s="49" t="s">
        <v>197</v>
      </c>
      <c r="F89" s="50"/>
      <c r="G89" s="51">
        <v>0.81799999999999995</v>
      </c>
      <c r="H89" s="51" t="str">
        <f t="shared" si="224"/>
        <v>VG</v>
      </c>
      <c r="I89" s="51" t="str">
        <f t="shared" si="225"/>
        <v>G</v>
      </c>
      <c r="J89" s="51" t="str">
        <f t="shared" si="226"/>
        <v>G</v>
      </c>
      <c r="K89" s="51" t="str">
        <f t="shared" si="227"/>
        <v>G</v>
      </c>
      <c r="L89" s="68">
        <v>0.1084</v>
      </c>
      <c r="M89" s="51" t="str">
        <f t="shared" si="228"/>
        <v>S</v>
      </c>
      <c r="N89" s="51" t="str">
        <f t="shared" si="229"/>
        <v>G</v>
      </c>
      <c r="O89" s="51" t="str">
        <f t="shared" si="230"/>
        <v>S</v>
      </c>
      <c r="P89" s="51" t="str">
        <f t="shared" si="231"/>
        <v>G</v>
      </c>
      <c r="Q89" s="51">
        <v>0.42</v>
      </c>
      <c r="R89" s="51" t="str">
        <f t="shared" si="232"/>
        <v>VG</v>
      </c>
      <c r="S89" s="51" t="str">
        <f t="shared" si="233"/>
        <v>G</v>
      </c>
      <c r="T89" s="51" t="str">
        <f t="shared" si="234"/>
        <v>VG</v>
      </c>
      <c r="U89" s="51" t="str">
        <f t="shared" si="235"/>
        <v>G</v>
      </c>
      <c r="V89" s="51">
        <v>0.84899999999999998</v>
      </c>
      <c r="W89" s="51" t="str">
        <f t="shared" si="236"/>
        <v>G</v>
      </c>
      <c r="X89" s="51" t="str">
        <f t="shared" si="237"/>
        <v>S</v>
      </c>
      <c r="Y89" s="51" t="str">
        <f t="shared" si="238"/>
        <v>G</v>
      </c>
      <c r="Z89" s="51" t="str">
        <f t="shared" si="239"/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si="240"/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49" customFormat="1" x14ac:dyDescent="0.3">
      <c r="A90" s="48">
        <v>14183000</v>
      </c>
      <c r="B90" s="48">
        <v>23780481</v>
      </c>
      <c r="C90" s="49" t="s">
        <v>142</v>
      </c>
      <c r="D90" s="49" t="s">
        <v>199</v>
      </c>
      <c r="F90" s="50"/>
      <c r="G90" s="51">
        <v>0.82899999999999996</v>
      </c>
      <c r="H90" s="51" t="str">
        <f t="shared" si="224"/>
        <v>VG</v>
      </c>
      <c r="I90" s="51" t="str">
        <f t="shared" si="225"/>
        <v>G</v>
      </c>
      <c r="J90" s="51" t="str">
        <f t="shared" si="226"/>
        <v>G</v>
      </c>
      <c r="K90" s="51" t="str">
        <f t="shared" si="227"/>
        <v>G</v>
      </c>
      <c r="L90" s="68">
        <v>-6.7799999999999999E-2</v>
      </c>
      <c r="M90" s="51" t="str">
        <f t="shared" si="228"/>
        <v>G</v>
      </c>
      <c r="N90" s="51" t="str">
        <f t="shared" si="229"/>
        <v>G</v>
      </c>
      <c r="O90" s="51" t="str">
        <f t="shared" si="230"/>
        <v>S</v>
      </c>
      <c r="P90" s="51" t="str">
        <f t="shared" si="231"/>
        <v>G</v>
      </c>
      <c r="Q90" s="51">
        <v>0.41</v>
      </c>
      <c r="R90" s="51" t="str">
        <f t="shared" si="232"/>
        <v>VG</v>
      </c>
      <c r="S90" s="51" t="str">
        <f t="shared" si="233"/>
        <v>G</v>
      </c>
      <c r="T90" s="51" t="str">
        <f t="shared" si="234"/>
        <v>VG</v>
      </c>
      <c r="U90" s="51" t="str">
        <f t="shared" si="235"/>
        <v>G</v>
      </c>
      <c r="V90" s="51">
        <v>0.85599999999999998</v>
      </c>
      <c r="W90" s="51" t="str">
        <f t="shared" si="236"/>
        <v>VG</v>
      </c>
      <c r="X90" s="51" t="str">
        <f t="shared" si="237"/>
        <v>S</v>
      </c>
      <c r="Y90" s="51" t="str">
        <f t="shared" si="238"/>
        <v>G</v>
      </c>
      <c r="Z90" s="51" t="str">
        <f t="shared" si="239"/>
        <v>VG</v>
      </c>
      <c r="AA90" s="53">
        <v>0.70282479882715998</v>
      </c>
      <c r="AB90" s="53">
        <v>0.64417107550446695</v>
      </c>
      <c r="AC90" s="53">
        <v>19.359259877907299</v>
      </c>
      <c r="AD90" s="53">
        <v>16.635148005357099</v>
      </c>
      <c r="AE90" s="53">
        <v>0.54513778182477901</v>
      </c>
      <c r="AF90" s="53">
        <v>0.59651397678137696</v>
      </c>
      <c r="AG90" s="53">
        <v>0.84394804880386798</v>
      </c>
      <c r="AH90" s="53">
        <v>0.737360127489193</v>
      </c>
      <c r="AI90" s="48" t="s">
        <v>69</v>
      </c>
      <c r="AJ90" s="48" t="s">
        <v>70</v>
      </c>
      <c r="AK90" s="48" t="s">
        <v>68</v>
      </c>
      <c r="AL90" s="48" t="s">
        <v>68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148</v>
      </c>
      <c r="AS90" s="53">
        <v>0.76928837982983</v>
      </c>
      <c r="AT90" s="53">
        <v>0.76210211929609495</v>
      </c>
      <c r="AU90" s="53">
        <v>13.359614076382901</v>
      </c>
      <c r="AV90" s="53">
        <v>14.134358933216401</v>
      </c>
      <c r="AW90" s="53">
        <v>0.480324494659777</v>
      </c>
      <c r="AX90" s="53">
        <v>0.48774776340225801</v>
      </c>
      <c r="AY90" s="53">
        <v>0.84007191381065005</v>
      </c>
      <c r="AZ90" s="53">
        <v>0.84754044212579605</v>
      </c>
      <c r="BA90" s="48" t="s">
        <v>69</v>
      </c>
      <c r="BB90" s="48" t="s">
        <v>69</v>
      </c>
      <c r="BC90" s="48" t="s">
        <v>70</v>
      </c>
      <c r="BD90" s="48" t="s">
        <v>70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si="240"/>
        <v>1</v>
      </c>
      <c r="BJ90" s="49" t="s">
        <v>148</v>
      </c>
      <c r="BK90" s="53">
        <v>0.71112207149379403</v>
      </c>
      <c r="BL90" s="53">
        <v>0.71533235825707098</v>
      </c>
      <c r="BM90" s="53">
        <v>19.023758263725899</v>
      </c>
      <c r="BN90" s="53">
        <v>18.862054385397599</v>
      </c>
      <c r="BO90" s="53">
        <v>0.53747365377868195</v>
      </c>
      <c r="BP90" s="53">
        <v>0.53354253976878796</v>
      </c>
      <c r="BQ90" s="53">
        <v>0.84446838566792704</v>
      </c>
      <c r="BR90" s="53">
        <v>0.85395105944368899</v>
      </c>
      <c r="BS90" s="49" t="s">
        <v>69</v>
      </c>
      <c r="BT90" s="49" t="s">
        <v>69</v>
      </c>
      <c r="BU90" s="49" t="s">
        <v>68</v>
      </c>
      <c r="BV90" s="49" t="s">
        <v>68</v>
      </c>
      <c r="BW90" s="49" t="s">
        <v>69</v>
      </c>
      <c r="BX90" s="49" t="s">
        <v>69</v>
      </c>
      <c r="BY90" s="49" t="s">
        <v>69</v>
      </c>
      <c r="BZ90" s="49" t="s">
        <v>71</v>
      </c>
    </row>
    <row r="91" spans="1:78" s="49" customFormat="1" x14ac:dyDescent="0.3">
      <c r="A91" s="48">
        <v>14183000</v>
      </c>
      <c r="B91" s="48">
        <v>23780481</v>
      </c>
      <c r="C91" s="49" t="s">
        <v>142</v>
      </c>
      <c r="D91" s="49" t="s">
        <v>200</v>
      </c>
      <c r="F91" s="50"/>
      <c r="G91" s="51">
        <v>0.82599999999999996</v>
      </c>
      <c r="H91" s="51" t="str">
        <f t="shared" si="224"/>
        <v>VG</v>
      </c>
      <c r="I91" s="51" t="str">
        <f t="shared" si="225"/>
        <v>G</v>
      </c>
      <c r="J91" s="51" t="str">
        <f t="shared" si="226"/>
        <v>G</v>
      </c>
      <c r="K91" s="51" t="str">
        <f t="shared" si="227"/>
        <v>G</v>
      </c>
      <c r="L91" s="68">
        <v>-7.1900000000000006E-2</v>
      </c>
      <c r="M91" s="51" t="str">
        <f t="shared" si="228"/>
        <v>G</v>
      </c>
      <c r="N91" s="51" t="str">
        <f t="shared" si="229"/>
        <v>G</v>
      </c>
      <c r="O91" s="51" t="str">
        <f t="shared" si="230"/>
        <v>S</v>
      </c>
      <c r="P91" s="51" t="str">
        <f t="shared" si="231"/>
        <v>G</v>
      </c>
      <c r="Q91" s="51">
        <v>0.41299999999999998</v>
      </c>
      <c r="R91" s="51" t="str">
        <f t="shared" si="232"/>
        <v>VG</v>
      </c>
      <c r="S91" s="51" t="str">
        <f t="shared" si="233"/>
        <v>G</v>
      </c>
      <c r="T91" s="51" t="str">
        <f t="shared" si="234"/>
        <v>VG</v>
      </c>
      <c r="U91" s="51" t="str">
        <f t="shared" si="235"/>
        <v>G</v>
      </c>
      <c r="V91" s="51">
        <v>0.85599999999999998</v>
      </c>
      <c r="W91" s="51" t="str">
        <f t="shared" si="236"/>
        <v>VG</v>
      </c>
      <c r="X91" s="51" t="str">
        <f t="shared" si="237"/>
        <v>S</v>
      </c>
      <c r="Y91" s="51" t="str">
        <f t="shared" si="238"/>
        <v>G</v>
      </c>
      <c r="Z91" s="51" t="str">
        <f t="shared" si="239"/>
        <v>VG</v>
      </c>
      <c r="AA91" s="53">
        <v>0.70282479882715998</v>
      </c>
      <c r="AB91" s="53">
        <v>0.64417107550446695</v>
      </c>
      <c r="AC91" s="53">
        <v>19.359259877907299</v>
      </c>
      <c r="AD91" s="53">
        <v>16.635148005357099</v>
      </c>
      <c r="AE91" s="53">
        <v>0.54513778182477901</v>
      </c>
      <c r="AF91" s="53">
        <v>0.59651397678137696</v>
      </c>
      <c r="AG91" s="53">
        <v>0.84394804880386798</v>
      </c>
      <c r="AH91" s="53">
        <v>0.737360127489193</v>
      </c>
      <c r="AI91" s="48" t="s">
        <v>69</v>
      </c>
      <c r="AJ91" s="48" t="s">
        <v>70</v>
      </c>
      <c r="AK91" s="48" t="s">
        <v>68</v>
      </c>
      <c r="AL91" s="48" t="s">
        <v>68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148</v>
      </c>
      <c r="AS91" s="53">
        <v>0.76928837982983</v>
      </c>
      <c r="AT91" s="53">
        <v>0.76210211929609495</v>
      </c>
      <c r="AU91" s="53">
        <v>13.359614076382901</v>
      </c>
      <c r="AV91" s="53">
        <v>14.134358933216401</v>
      </c>
      <c r="AW91" s="53">
        <v>0.480324494659777</v>
      </c>
      <c r="AX91" s="53">
        <v>0.48774776340225801</v>
      </c>
      <c r="AY91" s="53">
        <v>0.84007191381065005</v>
      </c>
      <c r="AZ91" s="53">
        <v>0.84754044212579605</v>
      </c>
      <c r="BA91" s="48" t="s">
        <v>69</v>
      </c>
      <c r="BB91" s="48" t="s">
        <v>69</v>
      </c>
      <c r="BC91" s="48" t="s">
        <v>70</v>
      </c>
      <c r="BD91" s="48" t="s">
        <v>70</v>
      </c>
      <c r="BE91" s="48" t="s">
        <v>71</v>
      </c>
      <c r="BF91" s="48" t="s">
        <v>71</v>
      </c>
      <c r="BG91" s="48" t="s">
        <v>69</v>
      </c>
      <c r="BH91" s="48" t="s">
        <v>69</v>
      </c>
      <c r="BI91" s="49">
        <f t="shared" si="240"/>
        <v>1</v>
      </c>
      <c r="BJ91" s="49" t="s">
        <v>148</v>
      </c>
      <c r="BK91" s="53">
        <v>0.71112207149379403</v>
      </c>
      <c r="BL91" s="53">
        <v>0.71533235825707098</v>
      </c>
      <c r="BM91" s="53">
        <v>19.023758263725899</v>
      </c>
      <c r="BN91" s="53">
        <v>18.862054385397599</v>
      </c>
      <c r="BO91" s="53">
        <v>0.53747365377868195</v>
      </c>
      <c r="BP91" s="53">
        <v>0.53354253976878796</v>
      </c>
      <c r="BQ91" s="53">
        <v>0.84446838566792704</v>
      </c>
      <c r="BR91" s="53">
        <v>0.85395105944368899</v>
      </c>
      <c r="BS91" s="49" t="s">
        <v>69</v>
      </c>
      <c r="BT91" s="49" t="s">
        <v>69</v>
      </c>
      <c r="BU91" s="49" t="s">
        <v>68</v>
      </c>
      <c r="BV91" s="49" t="s">
        <v>68</v>
      </c>
      <c r="BW91" s="49" t="s">
        <v>69</v>
      </c>
      <c r="BX91" s="49" t="s">
        <v>69</v>
      </c>
      <c r="BY91" s="49" t="s">
        <v>69</v>
      </c>
      <c r="BZ91" s="49" t="s">
        <v>71</v>
      </c>
    </row>
    <row r="92" spans="1:78" s="49" customFormat="1" x14ac:dyDescent="0.3">
      <c r="A92" s="48">
        <v>14183000</v>
      </c>
      <c r="B92" s="48">
        <v>23780481</v>
      </c>
      <c r="C92" s="49" t="s">
        <v>142</v>
      </c>
      <c r="D92" s="49" t="s">
        <v>204</v>
      </c>
      <c r="F92" s="50"/>
      <c r="G92" s="51">
        <v>0.81399999999999995</v>
      </c>
      <c r="H92" s="51" t="str">
        <f t="shared" si="224"/>
        <v>VG</v>
      </c>
      <c r="I92" s="51" t="str">
        <f t="shared" si="225"/>
        <v>G</v>
      </c>
      <c r="J92" s="51" t="str">
        <f t="shared" si="226"/>
        <v>G</v>
      </c>
      <c r="K92" s="51" t="str">
        <f t="shared" si="227"/>
        <v>G</v>
      </c>
      <c r="L92" s="68">
        <v>0.12379999999999999</v>
      </c>
      <c r="M92" s="51" t="str">
        <f t="shared" si="228"/>
        <v>S</v>
      </c>
      <c r="N92" s="51" t="str">
        <f t="shared" si="229"/>
        <v>G</v>
      </c>
      <c r="O92" s="51" t="str">
        <f t="shared" si="230"/>
        <v>S</v>
      </c>
      <c r="P92" s="51" t="str">
        <f t="shared" si="231"/>
        <v>G</v>
      </c>
      <c r="Q92" s="51">
        <v>0.42399999999999999</v>
      </c>
      <c r="R92" s="51" t="str">
        <f t="shared" si="232"/>
        <v>VG</v>
      </c>
      <c r="S92" s="51" t="str">
        <f t="shared" si="233"/>
        <v>G</v>
      </c>
      <c r="T92" s="51" t="str">
        <f t="shared" si="234"/>
        <v>VG</v>
      </c>
      <c r="U92" s="51" t="str">
        <f t="shared" si="235"/>
        <v>G</v>
      </c>
      <c r="V92" s="51">
        <v>0.85409999999999997</v>
      </c>
      <c r="W92" s="51" t="str">
        <f t="shared" si="236"/>
        <v>VG</v>
      </c>
      <c r="X92" s="51" t="str">
        <f t="shared" si="237"/>
        <v>S</v>
      </c>
      <c r="Y92" s="51" t="str">
        <f t="shared" si="238"/>
        <v>G</v>
      </c>
      <c r="Z92" s="51" t="str">
        <f t="shared" si="239"/>
        <v>VG</v>
      </c>
      <c r="AA92" s="53">
        <v>0.70282479882715998</v>
      </c>
      <c r="AB92" s="53">
        <v>0.64417107550446695</v>
      </c>
      <c r="AC92" s="53">
        <v>19.359259877907299</v>
      </c>
      <c r="AD92" s="53">
        <v>16.635148005357099</v>
      </c>
      <c r="AE92" s="53">
        <v>0.54513778182477901</v>
      </c>
      <c r="AF92" s="53">
        <v>0.59651397678137696</v>
      </c>
      <c r="AG92" s="53">
        <v>0.84394804880386798</v>
      </c>
      <c r="AH92" s="53">
        <v>0.737360127489193</v>
      </c>
      <c r="AI92" s="48" t="s">
        <v>69</v>
      </c>
      <c r="AJ92" s="48" t="s">
        <v>70</v>
      </c>
      <c r="AK92" s="48" t="s">
        <v>68</v>
      </c>
      <c r="AL92" s="48" t="s">
        <v>68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148</v>
      </c>
      <c r="AS92" s="53">
        <v>0.76928837982983</v>
      </c>
      <c r="AT92" s="53">
        <v>0.76210211929609495</v>
      </c>
      <c r="AU92" s="53">
        <v>13.359614076382901</v>
      </c>
      <c r="AV92" s="53">
        <v>14.134358933216401</v>
      </c>
      <c r="AW92" s="53">
        <v>0.480324494659777</v>
      </c>
      <c r="AX92" s="53">
        <v>0.48774776340225801</v>
      </c>
      <c r="AY92" s="53">
        <v>0.84007191381065005</v>
      </c>
      <c r="AZ92" s="53">
        <v>0.84754044212579605</v>
      </c>
      <c r="BA92" s="48" t="s">
        <v>69</v>
      </c>
      <c r="BB92" s="48" t="s">
        <v>69</v>
      </c>
      <c r="BC92" s="48" t="s">
        <v>70</v>
      </c>
      <c r="BD92" s="48" t="s">
        <v>70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 t="shared" si="240"/>
        <v>1</v>
      </c>
      <c r="BJ92" s="49" t="s">
        <v>148</v>
      </c>
      <c r="BK92" s="53">
        <v>0.71112207149379403</v>
      </c>
      <c r="BL92" s="53">
        <v>0.71533235825707098</v>
      </c>
      <c r="BM92" s="53">
        <v>19.023758263725899</v>
      </c>
      <c r="BN92" s="53">
        <v>18.862054385397599</v>
      </c>
      <c r="BO92" s="53">
        <v>0.53747365377868195</v>
      </c>
      <c r="BP92" s="53">
        <v>0.53354253976878796</v>
      </c>
      <c r="BQ92" s="53">
        <v>0.84446838566792704</v>
      </c>
      <c r="BR92" s="53">
        <v>0.85395105944368899</v>
      </c>
      <c r="BS92" s="49" t="s">
        <v>69</v>
      </c>
      <c r="BT92" s="49" t="s">
        <v>69</v>
      </c>
      <c r="BU92" s="49" t="s">
        <v>68</v>
      </c>
      <c r="BV92" s="49" t="s">
        <v>68</v>
      </c>
      <c r="BW92" s="49" t="s">
        <v>69</v>
      </c>
      <c r="BX92" s="49" t="s">
        <v>69</v>
      </c>
      <c r="BY92" s="49" t="s">
        <v>69</v>
      </c>
      <c r="BZ92" s="49" t="s">
        <v>71</v>
      </c>
    </row>
    <row r="93" spans="1:78" s="49" customFormat="1" x14ac:dyDescent="0.3">
      <c r="A93" s="48">
        <v>14183000</v>
      </c>
      <c r="B93" s="48">
        <v>23780481</v>
      </c>
      <c r="C93" s="49" t="s">
        <v>142</v>
      </c>
      <c r="D93" s="49" t="s">
        <v>213</v>
      </c>
      <c r="F93" s="50"/>
      <c r="G93" s="51">
        <v>0.81399999999999995</v>
      </c>
      <c r="H93" s="51" t="str">
        <f t="shared" si="224"/>
        <v>VG</v>
      </c>
      <c r="I93" s="51" t="str">
        <f t="shared" si="225"/>
        <v>G</v>
      </c>
      <c r="J93" s="51" t="str">
        <f t="shared" si="226"/>
        <v>G</v>
      </c>
      <c r="K93" s="51" t="str">
        <f t="shared" si="227"/>
        <v>G</v>
      </c>
      <c r="L93" s="68">
        <v>0.12379999999999999</v>
      </c>
      <c r="M93" s="51" t="str">
        <f t="shared" si="228"/>
        <v>S</v>
      </c>
      <c r="N93" s="51" t="str">
        <f t="shared" si="229"/>
        <v>G</v>
      </c>
      <c r="O93" s="51" t="str">
        <f t="shared" si="230"/>
        <v>S</v>
      </c>
      <c r="P93" s="51" t="str">
        <f t="shared" si="231"/>
        <v>G</v>
      </c>
      <c r="Q93" s="51">
        <v>0.42399999999999999</v>
      </c>
      <c r="R93" s="51" t="str">
        <f t="shared" si="232"/>
        <v>VG</v>
      </c>
      <c r="S93" s="51" t="str">
        <f t="shared" si="233"/>
        <v>G</v>
      </c>
      <c r="T93" s="51" t="str">
        <f t="shared" si="234"/>
        <v>VG</v>
      </c>
      <c r="U93" s="51" t="str">
        <f t="shared" si="235"/>
        <v>G</v>
      </c>
      <c r="V93" s="51">
        <v>0.85409999999999997</v>
      </c>
      <c r="W93" s="51" t="str">
        <f t="shared" si="236"/>
        <v>VG</v>
      </c>
      <c r="X93" s="51" t="str">
        <f t="shared" si="237"/>
        <v>S</v>
      </c>
      <c r="Y93" s="51" t="str">
        <f t="shared" si="238"/>
        <v>G</v>
      </c>
      <c r="Z93" s="51" t="str">
        <f t="shared" si="239"/>
        <v>VG</v>
      </c>
      <c r="AA93" s="53">
        <v>0.70282479882715998</v>
      </c>
      <c r="AB93" s="53">
        <v>0.64417107550446695</v>
      </c>
      <c r="AC93" s="53">
        <v>19.359259877907299</v>
      </c>
      <c r="AD93" s="53">
        <v>16.635148005357099</v>
      </c>
      <c r="AE93" s="53">
        <v>0.54513778182477901</v>
      </c>
      <c r="AF93" s="53">
        <v>0.59651397678137696</v>
      </c>
      <c r="AG93" s="53">
        <v>0.84394804880386798</v>
      </c>
      <c r="AH93" s="53">
        <v>0.737360127489193</v>
      </c>
      <c r="AI93" s="48" t="s">
        <v>69</v>
      </c>
      <c r="AJ93" s="48" t="s">
        <v>70</v>
      </c>
      <c r="AK93" s="48" t="s">
        <v>68</v>
      </c>
      <c r="AL93" s="48" t="s">
        <v>68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148</v>
      </c>
      <c r="AS93" s="53">
        <v>0.76928837982983</v>
      </c>
      <c r="AT93" s="53">
        <v>0.76210211929609495</v>
      </c>
      <c r="AU93" s="53">
        <v>13.359614076382901</v>
      </c>
      <c r="AV93" s="53">
        <v>14.134358933216401</v>
      </c>
      <c r="AW93" s="53">
        <v>0.480324494659777</v>
      </c>
      <c r="AX93" s="53">
        <v>0.48774776340225801</v>
      </c>
      <c r="AY93" s="53">
        <v>0.84007191381065005</v>
      </c>
      <c r="AZ93" s="53">
        <v>0.84754044212579605</v>
      </c>
      <c r="BA93" s="48" t="s">
        <v>69</v>
      </c>
      <c r="BB93" s="48" t="s">
        <v>69</v>
      </c>
      <c r="BC93" s="48" t="s">
        <v>70</v>
      </c>
      <c r="BD93" s="48" t="s">
        <v>70</v>
      </c>
      <c r="BE93" s="48" t="s">
        <v>71</v>
      </c>
      <c r="BF93" s="48" t="s">
        <v>71</v>
      </c>
      <c r="BG93" s="48" t="s">
        <v>69</v>
      </c>
      <c r="BH93" s="48" t="s">
        <v>69</v>
      </c>
      <c r="BI93" s="49">
        <f t="shared" si="240"/>
        <v>1</v>
      </c>
      <c r="BJ93" s="49" t="s">
        <v>148</v>
      </c>
      <c r="BK93" s="53">
        <v>0.71112207149379403</v>
      </c>
      <c r="BL93" s="53">
        <v>0.71533235825707098</v>
      </c>
      <c r="BM93" s="53">
        <v>19.023758263725899</v>
      </c>
      <c r="BN93" s="53">
        <v>18.862054385397599</v>
      </c>
      <c r="BO93" s="53">
        <v>0.53747365377868195</v>
      </c>
      <c r="BP93" s="53">
        <v>0.53354253976878796</v>
      </c>
      <c r="BQ93" s="53">
        <v>0.84446838566792704</v>
      </c>
      <c r="BR93" s="53">
        <v>0.85395105944368899</v>
      </c>
      <c r="BS93" s="49" t="s">
        <v>69</v>
      </c>
      <c r="BT93" s="49" t="s">
        <v>69</v>
      </c>
      <c r="BU93" s="49" t="s">
        <v>68</v>
      </c>
      <c r="BV93" s="49" t="s">
        <v>68</v>
      </c>
      <c r="BW93" s="49" t="s">
        <v>69</v>
      </c>
      <c r="BX93" s="49" t="s">
        <v>69</v>
      </c>
      <c r="BY93" s="49" t="s">
        <v>69</v>
      </c>
      <c r="BZ93" s="49" t="s">
        <v>71</v>
      </c>
    </row>
    <row r="94" spans="1:78" s="49" customFormat="1" x14ac:dyDescent="0.3">
      <c r="A94" s="48">
        <v>14183000</v>
      </c>
      <c r="B94" s="48">
        <v>23780481</v>
      </c>
      <c r="C94" s="49" t="s">
        <v>142</v>
      </c>
      <c r="D94" s="49" t="s">
        <v>222</v>
      </c>
      <c r="E94" s="49" t="s">
        <v>224</v>
      </c>
      <c r="F94" s="50"/>
      <c r="G94" s="51">
        <v>0.85199999999999998</v>
      </c>
      <c r="H94" s="51" t="str">
        <f t="shared" si="224"/>
        <v>VG</v>
      </c>
      <c r="I94" s="51" t="str">
        <f t="shared" si="225"/>
        <v>G</v>
      </c>
      <c r="J94" s="51" t="str">
        <f t="shared" si="226"/>
        <v>G</v>
      </c>
      <c r="K94" s="51" t="str">
        <f t="shared" si="227"/>
        <v>G</v>
      </c>
      <c r="L94" s="68">
        <v>-5.8099999999999999E-2</v>
      </c>
      <c r="M94" s="51" t="str">
        <f t="shared" si="228"/>
        <v>G</v>
      </c>
      <c r="N94" s="51" t="str">
        <f t="shared" si="229"/>
        <v>G</v>
      </c>
      <c r="O94" s="51" t="str">
        <f t="shared" si="230"/>
        <v>S</v>
      </c>
      <c r="P94" s="51" t="str">
        <f t="shared" si="231"/>
        <v>G</v>
      </c>
      <c r="Q94" s="51">
        <v>0.38200000000000001</v>
      </c>
      <c r="R94" s="51" t="str">
        <f t="shared" si="232"/>
        <v>VG</v>
      </c>
      <c r="S94" s="51" t="str">
        <f t="shared" si="233"/>
        <v>G</v>
      </c>
      <c r="T94" s="51" t="str">
        <f t="shared" si="234"/>
        <v>VG</v>
      </c>
      <c r="U94" s="51" t="str">
        <f t="shared" si="235"/>
        <v>G</v>
      </c>
      <c r="V94" s="51">
        <v>0.86599999999999999</v>
      </c>
      <c r="W94" s="51" t="str">
        <f t="shared" si="236"/>
        <v>VG</v>
      </c>
      <c r="X94" s="51" t="str">
        <f t="shared" si="237"/>
        <v>S</v>
      </c>
      <c r="Y94" s="51" t="str">
        <f t="shared" si="238"/>
        <v>G</v>
      </c>
      <c r="Z94" s="51" t="str">
        <f t="shared" si="239"/>
        <v>VG</v>
      </c>
      <c r="AA94" s="53">
        <v>0.70282479882715998</v>
      </c>
      <c r="AB94" s="53">
        <v>0.64417107550446695</v>
      </c>
      <c r="AC94" s="53">
        <v>19.359259877907299</v>
      </c>
      <c r="AD94" s="53">
        <v>16.635148005357099</v>
      </c>
      <c r="AE94" s="53">
        <v>0.54513778182477901</v>
      </c>
      <c r="AF94" s="53">
        <v>0.59651397678137696</v>
      </c>
      <c r="AG94" s="53">
        <v>0.84394804880386798</v>
      </c>
      <c r="AH94" s="53">
        <v>0.737360127489193</v>
      </c>
      <c r="AI94" s="48" t="s">
        <v>69</v>
      </c>
      <c r="AJ94" s="48" t="s">
        <v>70</v>
      </c>
      <c r="AK94" s="48" t="s">
        <v>68</v>
      </c>
      <c r="AL94" s="48" t="s">
        <v>68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148</v>
      </c>
      <c r="AS94" s="53">
        <v>0.76928837982983</v>
      </c>
      <c r="AT94" s="53">
        <v>0.76210211929609495</v>
      </c>
      <c r="AU94" s="53">
        <v>13.359614076382901</v>
      </c>
      <c r="AV94" s="53">
        <v>14.134358933216401</v>
      </c>
      <c r="AW94" s="53">
        <v>0.480324494659777</v>
      </c>
      <c r="AX94" s="53">
        <v>0.48774776340225801</v>
      </c>
      <c r="AY94" s="53">
        <v>0.84007191381065005</v>
      </c>
      <c r="AZ94" s="53">
        <v>0.84754044212579605</v>
      </c>
      <c r="BA94" s="48" t="s">
        <v>69</v>
      </c>
      <c r="BB94" s="48" t="s">
        <v>69</v>
      </c>
      <c r="BC94" s="48" t="s">
        <v>70</v>
      </c>
      <c r="BD94" s="48" t="s">
        <v>70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 t="shared" si="240"/>
        <v>1</v>
      </c>
      <c r="BJ94" s="49" t="s">
        <v>148</v>
      </c>
      <c r="BK94" s="53">
        <v>0.71112207149379403</v>
      </c>
      <c r="BL94" s="53">
        <v>0.71533235825707098</v>
      </c>
      <c r="BM94" s="53">
        <v>19.023758263725899</v>
      </c>
      <c r="BN94" s="53">
        <v>18.862054385397599</v>
      </c>
      <c r="BO94" s="53">
        <v>0.53747365377868195</v>
      </c>
      <c r="BP94" s="53">
        <v>0.53354253976878796</v>
      </c>
      <c r="BQ94" s="53">
        <v>0.84446838566792704</v>
      </c>
      <c r="BR94" s="53">
        <v>0.85395105944368899</v>
      </c>
      <c r="BS94" s="49" t="s">
        <v>69</v>
      </c>
      <c r="BT94" s="49" t="s">
        <v>69</v>
      </c>
      <c r="BU94" s="49" t="s">
        <v>68</v>
      </c>
      <c r="BV94" s="49" t="s">
        <v>68</v>
      </c>
      <c r="BW94" s="49" t="s">
        <v>69</v>
      </c>
      <c r="BX94" s="49" t="s">
        <v>69</v>
      </c>
      <c r="BY94" s="49" t="s">
        <v>69</v>
      </c>
      <c r="BZ94" s="49" t="s">
        <v>71</v>
      </c>
    </row>
    <row r="95" spans="1:78" s="49" customFormat="1" ht="57.6" x14ac:dyDescent="0.3">
      <c r="A95" s="48">
        <v>14183000</v>
      </c>
      <c r="B95" s="48">
        <v>23780481</v>
      </c>
      <c r="C95" s="49" t="s">
        <v>142</v>
      </c>
      <c r="D95" s="65" t="s">
        <v>226</v>
      </c>
      <c r="E95" s="49" t="s">
        <v>227</v>
      </c>
      <c r="F95" s="50"/>
      <c r="G95" s="51">
        <v>0.83699999999999997</v>
      </c>
      <c r="H95" s="51" t="str">
        <f t="shared" ref="H95" si="241">IF(G95&gt;0.8,"VG",IF(G95&gt;0.7,"G",IF(G95&gt;0.45,"S","NS")))</f>
        <v>VG</v>
      </c>
      <c r="I95" s="51" t="str">
        <f t="shared" ref="I95" si="242">AI95</f>
        <v>G</v>
      </c>
      <c r="J95" s="51" t="str">
        <f t="shared" ref="J95" si="243">BB95</f>
        <v>G</v>
      </c>
      <c r="K95" s="51" t="str">
        <f t="shared" ref="K95" si="244">BT95</f>
        <v>G</v>
      </c>
      <c r="L95" s="68">
        <v>9.7799999999999998E-2</v>
      </c>
      <c r="M95" s="51" t="str">
        <f t="shared" ref="M95" si="245">IF(ABS(L95)&lt;5%,"VG",IF(ABS(L95)&lt;10%,"G",IF(ABS(L95)&lt;15%,"S","NS")))</f>
        <v>G</v>
      </c>
      <c r="N95" s="51" t="str">
        <f t="shared" ref="N95" si="246">AO95</f>
        <v>G</v>
      </c>
      <c r="O95" s="51" t="str">
        <f t="shared" ref="O95" si="247">BD95</f>
        <v>S</v>
      </c>
      <c r="P95" s="51" t="str">
        <f t="shared" ref="P95" si="248">BY95</f>
        <v>G</v>
      </c>
      <c r="Q95" s="51">
        <v>0.39900000000000002</v>
      </c>
      <c r="R95" s="51" t="str">
        <f t="shared" ref="R95" si="249">IF(Q95&lt;=0.5,"VG",IF(Q95&lt;=0.6,"G",IF(Q95&lt;=0.7,"S","NS")))</f>
        <v>VG</v>
      </c>
      <c r="S95" s="51" t="str">
        <f t="shared" ref="S95" si="250">AN95</f>
        <v>G</v>
      </c>
      <c r="T95" s="51" t="str">
        <f t="shared" ref="T95" si="251">BF95</f>
        <v>VG</v>
      </c>
      <c r="U95" s="51" t="str">
        <f t="shared" ref="U95" si="252">BX95</f>
        <v>G</v>
      </c>
      <c r="V95" s="51">
        <v>0.86809999999999998</v>
      </c>
      <c r="W95" s="51" t="str">
        <f t="shared" ref="W95" si="253">IF(V95&gt;0.85,"VG",IF(V95&gt;0.75,"G",IF(V95&gt;0.6,"S","NS")))</f>
        <v>VG</v>
      </c>
      <c r="X95" s="51" t="str">
        <f t="shared" ref="X95" si="254">AP95</f>
        <v>S</v>
      </c>
      <c r="Y95" s="51" t="str">
        <f t="shared" ref="Y95" si="255">BH95</f>
        <v>G</v>
      </c>
      <c r="Z95" s="51" t="str">
        <f t="shared" ref="Z95" si="256">BZ95</f>
        <v>VG</v>
      </c>
      <c r="AA95" s="53">
        <v>0.70282479882715998</v>
      </c>
      <c r="AB95" s="53">
        <v>0.64417107550446695</v>
      </c>
      <c r="AC95" s="53">
        <v>19.359259877907299</v>
      </c>
      <c r="AD95" s="53">
        <v>16.635148005357099</v>
      </c>
      <c r="AE95" s="53">
        <v>0.54513778182477901</v>
      </c>
      <c r="AF95" s="53">
        <v>0.59651397678137696</v>
      </c>
      <c r="AG95" s="53">
        <v>0.84394804880386798</v>
      </c>
      <c r="AH95" s="53">
        <v>0.737360127489193</v>
      </c>
      <c r="AI95" s="48" t="s">
        <v>69</v>
      </c>
      <c r="AJ95" s="48" t="s">
        <v>70</v>
      </c>
      <c r="AK95" s="48" t="s">
        <v>68</v>
      </c>
      <c r="AL95" s="48" t="s">
        <v>68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148</v>
      </c>
      <c r="AS95" s="53">
        <v>0.76928837982983</v>
      </c>
      <c r="AT95" s="53">
        <v>0.76210211929609495</v>
      </c>
      <c r="AU95" s="53">
        <v>13.359614076382901</v>
      </c>
      <c r="AV95" s="53">
        <v>14.134358933216401</v>
      </c>
      <c r="AW95" s="53">
        <v>0.480324494659777</v>
      </c>
      <c r="AX95" s="53">
        <v>0.48774776340225801</v>
      </c>
      <c r="AY95" s="53">
        <v>0.84007191381065005</v>
      </c>
      <c r="AZ95" s="53">
        <v>0.84754044212579605</v>
      </c>
      <c r="BA95" s="48" t="s">
        <v>69</v>
      </c>
      <c r="BB95" s="48" t="s">
        <v>69</v>
      </c>
      <c r="BC95" s="48" t="s">
        <v>70</v>
      </c>
      <c r="BD95" s="48" t="s">
        <v>70</v>
      </c>
      <c r="BE95" s="48" t="s">
        <v>71</v>
      </c>
      <c r="BF95" s="48" t="s">
        <v>71</v>
      </c>
      <c r="BG95" s="48" t="s">
        <v>69</v>
      </c>
      <c r="BH95" s="48" t="s">
        <v>69</v>
      </c>
      <c r="BI95" s="49">
        <f t="shared" ref="BI95" si="257">IF(BJ95=AR95,1,0)</f>
        <v>1</v>
      </c>
      <c r="BJ95" s="49" t="s">
        <v>148</v>
      </c>
      <c r="BK95" s="53">
        <v>0.71112207149379403</v>
      </c>
      <c r="BL95" s="53">
        <v>0.71533235825707098</v>
      </c>
      <c r="BM95" s="53">
        <v>19.023758263725899</v>
      </c>
      <c r="BN95" s="53">
        <v>18.862054385397599</v>
      </c>
      <c r="BO95" s="53">
        <v>0.53747365377868195</v>
      </c>
      <c r="BP95" s="53">
        <v>0.53354253976878796</v>
      </c>
      <c r="BQ95" s="53">
        <v>0.84446838566792704</v>
      </c>
      <c r="BR95" s="53">
        <v>0.85395105944368899</v>
      </c>
      <c r="BS95" s="49" t="s">
        <v>69</v>
      </c>
      <c r="BT95" s="49" t="s">
        <v>69</v>
      </c>
      <c r="BU95" s="49" t="s">
        <v>68</v>
      </c>
      <c r="BV95" s="49" t="s">
        <v>68</v>
      </c>
      <c r="BW95" s="49" t="s">
        <v>69</v>
      </c>
      <c r="BX95" s="49" t="s">
        <v>69</v>
      </c>
      <c r="BY95" s="49" t="s">
        <v>69</v>
      </c>
      <c r="BZ95" s="49" t="s">
        <v>71</v>
      </c>
    </row>
    <row r="96" spans="1:78" s="49" customFormat="1" x14ac:dyDescent="0.3">
      <c r="A96" s="48">
        <v>14183000</v>
      </c>
      <c r="B96" s="48">
        <v>23780481</v>
      </c>
      <c r="C96" s="49" t="s">
        <v>142</v>
      </c>
      <c r="D96" s="65" t="s">
        <v>231</v>
      </c>
      <c r="E96" s="49" t="s">
        <v>232</v>
      </c>
      <c r="F96" s="50"/>
      <c r="G96" s="51">
        <v>0.79700000000000004</v>
      </c>
      <c r="H96" s="51" t="str">
        <f t="shared" ref="H96" si="258">IF(G96&gt;0.8,"VG",IF(G96&gt;0.7,"G",IF(G96&gt;0.45,"S","NS")))</f>
        <v>G</v>
      </c>
      <c r="I96" s="51" t="str">
        <f t="shared" ref="I96" si="259">AI96</f>
        <v>G</v>
      </c>
      <c r="J96" s="51" t="str">
        <f t="shared" ref="J96" si="260">BB96</f>
        <v>G</v>
      </c>
      <c r="K96" s="51" t="str">
        <f t="shared" ref="K96" si="261">BT96</f>
        <v>G</v>
      </c>
      <c r="L96" s="68">
        <v>-0.1283</v>
      </c>
      <c r="M96" s="51" t="str">
        <f t="shared" ref="M96" si="262">IF(ABS(L96)&lt;5%,"VG",IF(ABS(L96)&lt;10%,"G",IF(ABS(L96)&lt;15%,"S","NS")))</f>
        <v>S</v>
      </c>
      <c r="N96" s="51" t="str">
        <f t="shared" ref="N96" si="263">AO96</f>
        <v>G</v>
      </c>
      <c r="O96" s="51" t="str">
        <f t="shared" ref="O96" si="264">BD96</f>
        <v>S</v>
      </c>
      <c r="P96" s="51" t="str">
        <f t="shared" ref="P96" si="265">BY96</f>
        <v>G</v>
      </c>
      <c r="Q96" s="51">
        <v>0.437</v>
      </c>
      <c r="R96" s="51" t="str">
        <f t="shared" ref="R96" si="266">IF(Q96&lt;=0.5,"VG",IF(Q96&lt;=0.6,"G",IF(Q96&lt;=0.7,"S","NS")))</f>
        <v>VG</v>
      </c>
      <c r="S96" s="51" t="str">
        <f t="shared" ref="S96" si="267">AN96</f>
        <v>G</v>
      </c>
      <c r="T96" s="51" t="str">
        <f t="shared" ref="T96" si="268">BF96</f>
        <v>VG</v>
      </c>
      <c r="U96" s="51" t="str">
        <f t="shared" ref="U96" si="269">BX96</f>
        <v>G</v>
      </c>
      <c r="V96" s="51">
        <v>0.8679</v>
      </c>
      <c r="W96" s="51" t="str">
        <f t="shared" ref="W96" si="270">IF(V96&gt;0.85,"VG",IF(V96&gt;0.75,"G",IF(V96&gt;0.6,"S","NS")))</f>
        <v>VG</v>
      </c>
      <c r="X96" s="51" t="str">
        <f t="shared" ref="X96" si="271">AP96</f>
        <v>S</v>
      </c>
      <c r="Y96" s="51" t="str">
        <f t="shared" ref="Y96" si="272">BH96</f>
        <v>G</v>
      </c>
      <c r="Z96" s="51" t="str">
        <f t="shared" ref="Z96" si="273">BZ96</f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ref="BI96" si="274">IF(BJ96=AR96,1,0)</f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x14ac:dyDescent="0.3">
      <c r="A97" s="48">
        <v>14183000</v>
      </c>
      <c r="B97" s="48">
        <v>23780481</v>
      </c>
      <c r="C97" s="49" t="s">
        <v>142</v>
      </c>
      <c r="D97" s="65" t="s">
        <v>237</v>
      </c>
      <c r="E97" s="49" t="s">
        <v>238</v>
      </c>
      <c r="F97" s="50"/>
      <c r="G97" s="51">
        <v>0.80500000000000005</v>
      </c>
      <c r="H97" s="51" t="str">
        <f t="shared" ref="H97" si="275">IF(G97&gt;0.8,"VG",IF(G97&gt;0.7,"G",IF(G97&gt;0.45,"S","NS")))</f>
        <v>VG</v>
      </c>
      <c r="I97" s="51" t="str">
        <f t="shared" ref="I97" si="276">AI97</f>
        <v>G</v>
      </c>
      <c r="J97" s="51" t="str">
        <f t="shared" ref="J97" si="277">BB97</f>
        <v>G</v>
      </c>
      <c r="K97" s="51" t="str">
        <f t="shared" ref="K97" si="278">BT97</f>
        <v>G</v>
      </c>
      <c r="L97" s="68">
        <v>-0.1225</v>
      </c>
      <c r="M97" s="51" t="str">
        <f t="shared" ref="M97" si="279">IF(ABS(L97)&lt;5%,"VG",IF(ABS(L97)&lt;10%,"G",IF(ABS(L97)&lt;15%,"S","NS")))</f>
        <v>S</v>
      </c>
      <c r="N97" s="51" t="str">
        <f t="shared" ref="N97" si="280">AO97</f>
        <v>G</v>
      </c>
      <c r="O97" s="51" t="str">
        <f t="shared" ref="O97" si="281">BD97</f>
        <v>S</v>
      </c>
      <c r="P97" s="51" t="str">
        <f t="shared" ref="P97" si="282">BY97</f>
        <v>G</v>
      </c>
      <c r="Q97" s="51">
        <v>0.43</v>
      </c>
      <c r="R97" s="51" t="str">
        <f t="shared" ref="R97" si="283">IF(Q97&lt;=0.5,"VG",IF(Q97&lt;=0.6,"G",IF(Q97&lt;=0.7,"S","NS")))</f>
        <v>VG</v>
      </c>
      <c r="S97" s="51" t="str">
        <f t="shared" ref="S97" si="284">AN97</f>
        <v>G</v>
      </c>
      <c r="T97" s="51" t="str">
        <f t="shared" ref="T97" si="285">BF97</f>
        <v>VG</v>
      </c>
      <c r="U97" s="51" t="str">
        <f t="shared" ref="U97" si="286">BX97</f>
        <v>G</v>
      </c>
      <c r="V97" s="51">
        <v>0.86929999999999996</v>
      </c>
      <c r="W97" s="51" t="str">
        <f t="shared" ref="W97" si="287">IF(V97&gt;0.85,"VG",IF(V97&gt;0.75,"G",IF(V97&gt;0.6,"S","NS")))</f>
        <v>VG</v>
      </c>
      <c r="X97" s="51" t="str">
        <f t="shared" ref="X97" si="288">AP97</f>
        <v>S</v>
      </c>
      <c r="Y97" s="51" t="str">
        <f t="shared" ref="Y97" si="289">BH97</f>
        <v>G</v>
      </c>
      <c r="Z97" s="51" t="str">
        <f t="shared" ref="Z97" si="290">BZ97</f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ref="BI97" si="291">IF(BJ97=AR97,1,0)</f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ht="43.2" x14ac:dyDescent="0.3">
      <c r="A98" s="48">
        <v>14183000</v>
      </c>
      <c r="B98" s="48">
        <v>23780481</v>
      </c>
      <c r="C98" s="49" t="s">
        <v>142</v>
      </c>
      <c r="D98" s="65" t="s">
        <v>241</v>
      </c>
      <c r="E98" s="49" t="s">
        <v>240</v>
      </c>
      <c r="F98" s="50"/>
      <c r="G98" s="51">
        <v>0.85499999999999998</v>
      </c>
      <c r="H98" s="51" t="str">
        <f t="shared" ref="H98" si="292">IF(G98&gt;0.8,"VG",IF(G98&gt;0.7,"G",IF(G98&gt;0.45,"S","NS")))</f>
        <v>VG</v>
      </c>
      <c r="I98" s="51" t="str">
        <f t="shared" ref="I98" si="293">AI98</f>
        <v>G</v>
      </c>
      <c r="J98" s="51" t="str">
        <f t="shared" ref="J98" si="294">BB98</f>
        <v>G</v>
      </c>
      <c r="K98" s="51" t="str">
        <f t="shared" ref="K98" si="295">BT98</f>
        <v>G</v>
      </c>
      <c r="L98" s="68">
        <v>5.7099999999999998E-2</v>
      </c>
      <c r="M98" s="51" t="str">
        <f t="shared" ref="M98" si="296">IF(ABS(L98)&lt;5%,"VG",IF(ABS(L98)&lt;10%,"G",IF(ABS(L98)&lt;15%,"S","NS")))</f>
        <v>G</v>
      </c>
      <c r="N98" s="51" t="str">
        <f t="shared" ref="N98" si="297">AO98</f>
        <v>G</v>
      </c>
      <c r="O98" s="51" t="str">
        <f t="shared" ref="O98" si="298">BD98</f>
        <v>S</v>
      </c>
      <c r="P98" s="51" t="str">
        <f t="shared" ref="P98" si="299">BY98</f>
        <v>G</v>
      </c>
      <c r="Q98" s="51">
        <v>0.379</v>
      </c>
      <c r="R98" s="51" t="str">
        <f t="shared" ref="R98" si="300">IF(Q98&lt;=0.5,"VG",IF(Q98&lt;=0.6,"G",IF(Q98&lt;=0.7,"S","NS")))</f>
        <v>VG</v>
      </c>
      <c r="S98" s="51" t="str">
        <f t="shared" ref="S98" si="301">AN98</f>
        <v>G</v>
      </c>
      <c r="T98" s="51" t="str">
        <f t="shared" ref="T98" si="302">BF98</f>
        <v>VG</v>
      </c>
      <c r="U98" s="51" t="str">
        <f t="shared" ref="U98" si="303">BX98</f>
        <v>G</v>
      </c>
      <c r="V98" s="51">
        <v>0.87150000000000005</v>
      </c>
      <c r="W98" s="51" t="str">
        <f t="shared" ref="W98" si="304">IF(V98&gt;0.85,"VG",IF(V98&gt;0.75,"G",IF(V98&gt;0.6,"S","NS")))</f>
        <v>VG</v>
      </c>
      <c r="X98" s="51" t="str">
        <f t="shared" ref="X98" si="305">AP98</f>
        <v>S</v>
      </c>
      <c r="Y98" s="51" t="str">
        <f t="shared" ref="Y98" si="306">BH98</f>
        <v>G</v>
      </c>
      <c r="Z98" s="51" t="str">
        <f t="shared" ref="Z98" si="307">BZ98</f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ref="BI98" si="308">IF(BJ98=AR98,1,0)</f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49" customFormat="1" x14ac:dyDescent="0.3">
      <c r="A99" s="48">
        <v>14183000</v>
      </c>
      <c r="B99" s="48">
        <v>23780481</v>
      </c>
      <c r="C99" s="49" t="s">
        <v>142</v>
      </c>
      <c r="D99" s="65" t="s">
        <v>242</v>
      </c>
      <c r="E99" s="49" t="s">
        <v>243</v>
      </c>
      <c r="F99" s="50"/>
      <c r="G99" s="51">
        <v>0.82899999999999996</v>
      </c>
      <c r="H99" s="51" t="str">
        <f t="shared" ref="H99" si="309">IF(G99&gt;0.8,"VG",IF(G99&gt;0.7,"G",IF(G99&gt;0.45,"S","NS")))</f>
        <v>VG</v>
      </c>
      <c r="I99" s="51" t="str">
        <f t="shared" ref="I99" si="310">AI99</f>
        <v>G</v>
      </c>
      <c r="J99" s="51" t="str">
        <f t="shared" ref="J99" si="311">BB99</f>
        <v>G</v>
      </c>
      <c r="K99" s="51" t="str">
        <f t="shared" ref="K99" si="312">BT99</f>
        <v>G</v>
      </c>
      <c r="L99" s="68">
        <v>-9.5899999999999999E-2</v>
      </c>
      <c r="M99" s="51" t="str">
        <f t="shared" ref="M99" si="313">IF(ABS(L99)&lt;5%,"VG",IF(ABS(L99)&lt;10%,"G",IF(ABS(L99)&lt;15%,"S","NS")))</f>
        <v>G</v>
      </c>
      <c r="N99" s="51" t="str">
        <f t="shared" ref="N99" si="314">AO99</f>
        <v>G</v>
      </c>
      <c r="O99" s="51" t="str">
        <f t="shared" ref="O99" si="315">BD99</f>
        <v>S</v>
      </c>
      <c r="P99" s="51" t="str">
        <f t="shared" ref="P99" si="316">BY99</f>
        <v>G</v>
      </c>
      <c r="Q99" s="51">
        <v>0.40699999999999997</v>
      </c>
      <c r="R99" s="51" t="str">
        <f t="shared" ref="R99" si="317">IF(Q99&lt;=0.5,"VG",IF(Q99&lt;=0.6,"G",IF(Q99&lt;=0.7,"S","NS")))</f>
        <v>VG</v>
      </c>
      <c r="S99" s="51" t="str">
        <f t="shared" ref="S99" si="318">AN99</f>
        <v>G</v>
      </c>
      <c r="T99" s="51" t="str">
        <f t="shared" ref="T99" si="319">BF99</f>
        <v>VG</v>
      </c>
      <c r="U99" s="51" t="str">
        <f t="shared" ref="U99" si="320">BX99</f>
        <v>G</v>
      </c>
      <c r="V99" s="51">
        <v>0.86550000000000005</v>
      </c>
      <c r="W99" s="51" t="str">
        <f t="shared" ref="W99" si="321">IF(V99&gt;0.85,"VG",IF(V99&gt;0.75,"G",IF(V99&gt;0.6,"S","NS")))</f>
        <v>VG</v>
      </c>
      <c r="X99" s="51" t="str">
        <f t="shared" ref="X99" si="322">AP99</f>
        <v>S</v>
      </c>
      <c r="Y99" s="51" t="str">
        <f t="shared" ref="Y99" si="323">BH99</f>
        <v>G</v>
      </c>
      <c r="Z99" s="51" t="str">
        <f t="shared" ref="Z99" si="324">BZ99</f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48" t="s">
        <v>69</v>
      </c>
      <c r="AJ99" s="48" t="s">
        <v>70</v>
      </c>
      <c r="AK99" s="48" t="s">
        <v>68</v>
      </c>
      <c r="AL99" s="48" t="s">
        <v>68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48" t="s">
        <v>69</v>
      </c>
      <c r="BB99" s="48" t="s">
        <v>69</v>
      </c>
      <c r="BC99" s="48" t="s">
        <v>70</v>
      </c>
      <c r="BD99" s="48" t="s">
        <v>70</v>
      </c>
      <c r="BE99" s="48" t="s">
        <v>71</v>
      </c>
      <c r="BF99" s="48" t="s">
        <v>71</v>
      </c>
      <c r="BG99" s="48" t="s">
        <v>69</v>
      </c>
      <c r="BH99" s="48" t="s">
        <v>69</v>
      </c>
      <c r="BI99" s="49">
        <f t="shared" ref="BI99" si="325">IF(BJ99=AR99,1,0)</f>
        <v>1</v>
      </c>
      <c r="BJ99" s="49" t="s">
        <v>148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49" t="s">
        <v>69</v>
      </c>
      <c r="BT99" s="49" t="s">
        <v>69</v>
      </c>
      <c r="BU99" s="49" t="s">
        <v>68</v>
      </c>
      <c r="BV99" s="49" t="s">
        <v>68</v>
      </c>
      <c r="BW99" s="49" t="s">
        <v>69</v>
      </c>
      <c r="BX99" s="49" t="s">
        <v>69</v>
      </c>
      <c r="BY99" s="49" t="s">
        <v>69</v>
      </c>
      <c r="BZ99" s="49" t="s">
        <v>71</v>
      </c>
    </row>
    <row r="100" spans="1:78" s="70" customFormat="1" x14ac:dyDescent="0.3">
      <c r="A100" s="69"/>
      <c r="B100" s="69"/>
      <c r="F100" s="71"/>
      <c r="G100" s="72"/>
      <c r="H100" s="72"/>
      <c r="I100" s="72"/>
      <c r="J100" s="72"/>
      <c r="K100" s="72"/>
      <c r="L100" s="80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4"/>
      <c r="AB100" s="74"/>
      <c r="AC100" s="74"/>
      <c r="AD100" s="74"/>
      <c r="AE100" s="74"/>
      <c r="AF100" s="74"/>
      <c r="AG100" s="74"/>
      <c r="AH100" s="74"/>
      <c r="AI100" s="69"/>
      <c r="AJ100" s="69"/>
      <c r="AK100" s="69"/>
      <c r="AL100" s="69"/>
      <c r="AM100" s="69"/>
      <c r="AN100" s="69"/>
      <c r="AO100" s="69"/>
      <c r="AP100" s="69"/>
      <c r="AR100" s="75"/>
      <c r="AS100" s="74"/>
      <c r="AT100" s="74"/>
      <c r="AU100" s="74"/>
      <c r="AV100" s="74"/>
      <c r="AW100" s="74"/>
      <c r="AX100" s="74"/>
      <c r="AY100" s="74"/>
      <c r="AZ100" s="74"/>
      <c r="BA100" s="69"/>
      <c r="BB100" s="69"/>
      <c r="BC100" s="69"/>
      <c r="BD100" s="69"/>
      <c r="BE100" s="69"/>
      <c r="BF100" s="69"/>
      <c r="BG100" s="69"/>
      <c r="BH100" s="69"/>
      <c r="BK100" s="74"/>
      <c r="BL100" s="74"/>
      <c r="BM100" s="74"/>
      <c r="BN100" s="74"/>
      <c r="BO100" s="74"/>
      <c r="BP100" s="74"/>
      <c r="BQ100" s="74"/>
      <c r="BR100" s="74"/>
    </row>
    <row r="101" spans="1:78" x14ac:dyDescent="0.3">
      <c r="A101" s="3">
        <v>14184100</v>
      </c>
      <c r="B101" s="3">
        <v>23780883</v>
      </c>
      <c r="C101" t="s">
        <v>143</v>
      </c>
      <c r="D101" t="s">
        <v>137</v>
      </c>
      <c r="G101" s="16">
        <v>0.82</v>
      </c>
      <c r="H101" s="16" t="str">
        <f t="shared" ref="H101:H115" si="326">IF(G101&gt;0.8,"VG",IF(G101&gt;0.7,"G",IF(G101&gt;0.45,"S","NS")))</f>
        <v>VG</v>
      </c>
      <c r="I101" s="16" t="str">
        <f t="shared" ref="I101:I115" si="327">AI101</f>
        <v>G</v>
      </c>
      <c r="J101" s="16" t="str">
        <f t="shared" ref="J101:J115" si="328">BB101</f>
        <v>G</v>
      </c>
      <c r="K101" s="16" t="str">
        <f t="shared" ref="K101:K115" si="329">BT101</f>
        <v>G</v>
      </c>
      <c r="L101" s="19">
        <v>6.4000000000000001E-2</v>
      </c>
      <c r="M101" s="26" t="str">
        <f t="shared" ref="M101:M115" si="330">IF(ABS(L101)&lt;5%,"VG",IF(ABS(L101)&lt;10%,"G",IF(ABS(L101)&lt;15%,"S","NS")))</f>
        <v>G</v>
      </c>
      <c r="N101" s="26" t="str">
        <f t="shared" ref="N101:N115" si="331">AO101</f>
        <v>G</v>
      </c>
      <c r="O101" s="26" t="str">
        <f t="shared" ref="O101:O115" si="332">BD101</f>
        <v>G</v>
      </c>
      <c r="P101" s="26" t="str">
        <f t="shared" ref="P101:P115" si="333">BY101</f>
        <v>G</v>
      </c>
      <c r="Q101" s="18">
        <v>0.42</v>
      </c>
      <c r="R101" s="17" t="str">
        <f t="shared" ref="R101:R115" si="334">IF(Q101&lt;=0.5,"VG",IF(Q101&lt;=0.6,"G",IF(Q101&lt;=0.7,"S","NS")))</f>
        <v>VG</v>
      </c>
      <c r="S101" s="17" t="str">
        <f t="shared" ref="S101:S115" si="335">AN101</f>
        <v>G</v>
      </c>
      <c r="T101" s="17" t="str">
        <f t="shared" ref="T101:T115" si="336">BF101</f>
        <v>VG</v>
      </c>
      <c r="U101" s="17" t="str">
        <f t="shared" ref="U101:U115" si="337">BX101</f>
        <v>VG</v>
      </c>
      <c r="V101" s="18">
        <v>0.84</v>
      </c>
      <c r="W101" s="18" t="str">
        <f t="shared" ref="W101:W115" si="338">IF(V101&gt;0.85,"VG",IF(V101&gt;0.75,"G",IF(V101&gt;0.6,"S","NS")))</f>
        <v>G</v>
      </c>
      <c r="X101" s="18" t="str">
        <f t="shared" ref="X101:X115" si="339">AP101</f>
        <v>S</v>
      </c>
      <c r="Y101" s="18" t="str">
        <f t="shared" ref="Y101:Y115" si="340">BH101</f>
        <v>VG</v>
      </c>
      <c r="Z101" s="18" t="str">
        <f t="shared" ref="Z101:Z115" si="341">BZ101</f>
        <v>G</v>
      </c>
      <c r="AA101" s="33">
        <v>0.74616055699305495</v>
      </c>
      <c r="AB101" s="33">
        <v>0.67909814418889003</v>
      </c>
      <c r="AC101" s="42">
        <v>14.057892180073001</v>
      </c>
      <c r="AD101" s="42">
        <v>10.3877828640448</v>
      </c>
      <c r="AE101" s="43">
        <v>0.50382481380629296</v>
      </c>
      <c r="AF101" s="43">
        <v>0.56648199954730305</v>
      </c>
      <c r="AG101" s="35">
        <v>0.84268686003554205</v>
      </c>
      <c r="AH101" s="35">
        <v>0.72946601556531199</v>
      </c>
      <c r="AI101" s="36" t="s">
        <v>69</v>
      </c>
      <c r="AJ101" s="36" t="s">
        <v>70</v>
      </c>
      <c r="AK101" s="40" t="s">
        <v>70</v>
      </c>
      <c r="AL101" s="40" t="s">
        <v>70</v>
      </c>
      <c r="AM101" s="41" t="s">
        <v>69</v>
      </c>
      <c r="AN101" s="41" t="s">
        <v>69</v>
      </c>
      <c r="AO101" s="3" t="s">
        <v>69</v>
      </c>
      <c r="AP101" s="3" t="s">
        <v>70</v>
      </c>
      <c r="AR101" s="44" t="s">
        <v>149</v>
      </c>
      <c r="AS101" s="33">
        <v>0.79445395584336498</v>
      </c>
      <c r="AT101" s="33">
        <v>0.793548832874162</v>
      </c>
      <c r="AU101" s="42">
        <v>8.4103450557926198</v>
      </c>
      <c r="AV101" s="42">
        <v>8.4276026771923807</v>
      </c>
      <c r="AW101" s="43">
        <v>0.45337186079049402</v>
      </c>
      <c r="AX101" s="43">
        <v>0.45436897685233502</v>
      </c>
      <c r="AY101" s="35">
        <v>0.85077270589057197</v>
      </c>
      <c r="AZ101" s="35">
        <v>0.85532850180283004</v>
      </c>
      <c r="BA101" s="36" t="s">
        <v>69</v>
      </c>
      <c r="BB101" s="36" t="s">
        <v>69</v>
      </c>
      <c r="BC101" s="40" t="s">
        <v>69</v>
      </c>
      <c r="BD101" s="40" t="s">
        <v>69</v>
      </c>
      <c r="BE101" s="41" t="s">
        <v>71</v>
      </c>
      <c r="BF101" s="41" t="s">
        <v>71</v>
      </c>
      <c r="BG101" s="3" t="s">
        <v>71</v>
      </c>
      <c r="BH101" s="3" t="s">
        <v>71</v>
      </c>
      <c r="BI101">
        <f t="shared" ref="BI101:BI115" si="342">IF(BJ101=AR101,1,0)</f>
        <v>1</v>
      </c>
      <c r="BJ101" t="s">
        <v>149</v>
      </c>
      <c r="BK101" s="35">
        <v>0.75847979630699902</v>
      </c>
      <c r="BL101" s="35">
        <v>0.76392120553183895</v>
      </c>
      <c r="BM101" s="35">
        <v>12.772944691857001</v>
      </c>
      <c r="BN101" s="35">
        <v>11.9197259371805</v>
      </c>
      <c r="BO101" s="35">
        <v>0.49144705075216599</v>
      </c>
      <c r="BP101" s="35">
        <v>0.485879403214584</v>
      </c>
      <c r="BQ101" s="35">
        <v>0.84162527161224499</v>
      </c>
      <c r="BR101" s="35">
        <v>0.84458503604716195</v>
      </c>
      <c r="BS101" t="s">
        <v>69</v>
      </c>
      <c r="BT101" t="s">
        <v>69</v>
      </c>
      <c r="BU101" t="s">
        <v>70</v>
      </c>
      <c r="BV101" t="s">
        <v>70</v>
      </c>
      <c r="BW101" t="s">
        <v>71</v>
      </c>
      <c r="BX101" t="s">
        <v>71</v>
      </c>
      <c r="BY101" t="s">
        <v>69</v>
      </c>
      <c r="BZ101" t="s">
        <v>69</v>
      </c>
    </row>
    <row r="102" spans="1:78" s="49" customFormat="1" x14ac:dyDescent="0.3">
      <c r="A102" s="48">
        <v>14184100</v>
      </c>
      <c r="B102" s="48">
        <v>23780883</v>
      </c>
      <c r="C102" s="49" t="s">
        <v>143</v>
      </c>
      <c r="D102" s="49" t="s">
        <v>151</v>
      </c>
      <c r="F102" s="50"/>
      <c r="G102" s="51">
        <v>0.82</v>
      </c>
      <c r="H102" s="51" t="str">
        <f t="shared" si="326"/>
        <v>VG</v>
      </c>
      <c r="I102" s="51" t="str">
        <f t="shared" si="327"/>
        <v>G</v>
      </c>
      <c r="J102" s="51" t="str">
        <f t="shared" si="328"/>
        <v>G</v>
      </c>
      <c r="K102" s="51" t="str">
        <f t="shared" si="329"/>
        <v>G</v>
      </c>
      <c r="L102" s="52">
        <v>0.05</v>
      </c>
      <c r="M102" s="51" t="str">
        <f t="shared" si="330"/>
        <v>G</v>
      </c>
      <c r="N102" s="51" t="str">
        <f t="shared" si="331"/>
        <v>G</v>
      </c>
      <c r="O102" s="51" t="str">
        <f t="shared" si="332"/>
        <v>G</v>
      </c>
      <c r="P102" s="51" t="str">
        <f t="shared" si="333"/>
        <v>G</v>
      </c>
      <c r="Q102" s="51">
        <v>0.43</v>
      </c>
      <c r="R102" s="51" t="str">
        <f t="shared" si="334"/>
        <v>VG</v>
      </c>
      <c r="S102" s="51" t="str">
        <f t="shared" si="335"/>
        <v>G</v>
      </c>
      <c r="T102" s="51" t="str">
        <f t="shared" si="336"/>
        <v>VG</v>
      </c>
      <c r="U102" s="51" t="str">
        <f t="shared" si="337"/>
        <v>VG</v>
      </c>
      <c r="V102" s="51">
        <v>0.84</v>
      </c>
      <c r="W102" s="51" t="str">
        <f t="shared" si="338"/>
        <v>G</v>
      </c>
      <c r="X102" s="51" t="str">
        <f t="shared" si="339"/>
        <v>S</v>
      </c>
      <c r="Y102" s="51" t="str">
        <f t="shared" si="340"/>
        <v>VG</v>
      </c>
      <c r="Z102" s="51" t="str">
        <f t="shared" si="341"/>
        <v>G</v>
      </c>
      <c r="AA102" s="53">
        <v>0.74616055699305495</v>
      </c>
      <c r="AB102" s="53">
        <v>0.67909814418889003</v>
      </c>
      <c r="AC102" s="53">
        <v>14.057892180073001</v>
      </c>
      <c r="AD102" s="53">
        <v>10.3877828640448</v>
      </c>
      <c r="AE102" s="53">
        <v>0.50382481380629296</v>
      </c>
      <c r="AF102" s="53">
        <v>0.56648199954730305</v>
      </c>
      <c r="AG102" s="53">
        <v>0.84268686003554205</v>
      </c>
      <c r="AH102" s="53">
        <v>0.72946601556531199</v>
      </c>
      <c r="AI102" s="48" t="s">
        <v>69</v>
      </c>
      <c r="AJ102" s="48" t="s">
        <v>70</v>
      </c>
      <c r="AK102" s="48" t="s">
        <v>70</v>
      </c>
      <c r="AL102" s="48" t="s">
        <v>70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149</v>
      </c>
      <c r="AS102" s="53">
        <v>0.79445395584336498</v>
      </c>
      <c r="AT102" s="53">
        <v>0.793548832874162</v>
      </c>
      <c r="AU102" s="53">
        <v>8.4103450557926198</v>
      </c>
      <c r="AV102" s="53">
        <v>8.4276026771923807</v>
      </c>
      <c r="AW102" s="53">
        <v>0.45337186079049402</v>
      </c>
      <c r="AX102" s="53">
        <v>0.45436897685233502</v>
      </c>
      <c r="AY102" s="53">
        <v>0.85077270589057197</v>
      </c>
      <c r="AZ102" s="53">
        <v>0.85532850180283004</v>
      </c>
      <c r="BA102" s="48" t="s">
        <v>69</v>
      </c>
      <c r="BB102" s="48" t="s">
        <v>69</v>
      </c>
      <c r="BC102" s="48" t="s">
        <v>69</v>
      </c>
      <c r="BD102" s="48" t="s">
        <v>69</v>
      </c>
      <c r="BE102" s="48" t="s">
        <v>71</v>
      </c>
      <c r="BF102" s="48" t="s">
        <v>71</v>
      </c>
      <c r="BG102" s="48" t="s">
        <v>71</v>
      </c>
      <c r="BH102" s="48" t="s">
        <v>71</v>
      </c>
      <c r="BI102" s="49">
        <f t="shared" si="342"/>
        <v>1</v>
      </c>
      <c r="BJ102" s="49" t="s">
        <v>149</v>
      </c>
      <c r="BK102" s="53">
        <v>0.75847979630699902</v>
      </c>
      <c r="BL102" s="53">
        <v>0.76392120553183895</v>
      </c>
      <c r="BM102" s="53">
        <v>12.772944691857001</v>
      </c>
      <c r="BN102" s="53">
        <v>11.9197259371805</v>
      </c>
      <c r="BO102" s="53">
        <v>0.49144705075216599</v>
      </c>
      <c r="BP102" s="53">
        <v>0.485879403214584</v>
      </c>
      <c r="BQ102" s="53">
        <v>0.84162527161224499</v>
      </c>
      <c r="BR102" s="53">
        <v>0.84458503604716195</v>
      </c>
      <c r="BS102" s="49" t="s">
        <v>69</v>
      </c>
      <c r="BT102" s="49" t="s">
        <v>69</v>
      </c>
      <c r="BU102" s="49" t="s">
        <v>70</v>
      </c>
      <c r="BV102" s="49" t="s">
        <v>70</v>
      </c>
      <c r="BW102" s="49" t="s">
        <v>71</v>
      </c>
      <c r="BX102" s="49" t="s">
        <v>71</v>
      </c>
      <c r="BY102" s="49" t="s">
        <v>69</v>
      </c>
      <c r="BZ102" s="49" t="s">
        <v>69</v>
      </c>
    </row>
    <row r="103" spans="1:78" s="56" customFormat="1" ht="28.8" x14ac:dyDescent="0.3">
      <c r="A103" s="55">
        <v>14184100</v>
      </c>
      <c r="B103" s="55">
        <v>23780883</v>
      </c>
      <c r="C103" s="56" t="s">
        <v>143</v>
      </c>
      <c r="D103" s="66" t="s">
        <v>156</v>
      </c>
      <c r="E103" s="56" t="s">
        <v>157</v>
      </c>
      <c r="F103" s="57"/>
      <c r="G103" s="58">
        <v>0.75</v>
      </c>
      <c r="H103" s="58" t="str">
        <f t="shared" si="326"/>
        <v>G</v>
      </c>
      <c r="I103" s="58" t="str">
        <f t="shared" si="327"/>
        <v>G</v>
      </c>
      <c r="J103" s="58" t="str">
        <f t="shared" si="328"/>
        <v>G</v>
      </c>
      <c r="K103" s="58" t="str">
        <f t="shared" si="329"/>
        <v>G</v>
      </c>
      <c r="L103" s="59">
        <v>0.193</v>
      </c>
      <c r="M103" s="58" t="str">
        <f t="shared" si="330"/>
        <v>NS</v>
      </c>
      <c r="N103" s="58" t="str">
        <f t="shared" si="331"/>
        <v>G</v>
      </c>
      <c r="O103" s="58" t="str">
        <f t="shared" si="332"/>
        <v>G</v>
      </c>
      <c r="P103" s="58" t="str">
        <f t="shared" si="333"/>
        <v>G</v>
      </c>
      <c r="Q103" s="58">
        <v>0.49</v>
      </c>
      <c r="R103" s="58" t="str">
        <f t="shared" si="334"/>
        <v>VG</v>
      </c>
      <c r="S103" s="58" t="str">
        <f t="shared" si="335"/>
        <v>G</v>
      </c>
      <c r="T103" s="58" t="str">
        <f t="shared" si="336"/>
        <v>VG</v>
      </c>
      <c r="U103" s="58" t="str">
        <f t="shared" si="337"/>
        <v>VG</v>
      </c>
      <c r="V103" s="58">
        <v>0.83</v>
      </c>
      <c r="W103" s="58" t="str">
        <f t="shared" si="338"/>
        <v>G</v>
      </c>
      <c r="X103" s="58" t="str">
        <f t="shared" si="339"/>
        <v>S</v>
      </c>
      <c r="Y103" s="58" t="str">
        <f t="shared" si="340"/>
        <v>VG</v>
      </c>
      <c r="Z103" s="58" t="str">
        <f t="shared" si="341"/>
        <v>G</v>
      </c>
      <c r="AA103" s="60">
        <v>0.74616055699305495</v>
      </c>
      <c r="AB103" s="60">
        <v>0.67909814418889003</v>
      </c>
      <c r="AC103" s="60">
        <v>14.057892180073001</v>
      </c>
      <c r="AD103" s="60">
        <v>10.3877828640448</v>
      </c>
      <c r="AE103" s="60">
        <v>0.50382481380629296</v>
      </c>
      <c r="AF103" s="60">
        <v>0.56648199954730305</v>
      </c>
      <c r="AG103" s="60">
        <v>0.84268686003554205</v>
      </c>
      <c r="AH103" s="60">
        <v>0.72946601556531199</v>
      </c>
      <c r="AI103" s="55" t="s">
        <v>69</v>
      </c>
      <c r="AJ103" s="55" t="s">
        <v>70</v>
      </c>
      <c r="AK103" s="55" t="s">
        <v>70</v>
      </c>
      <c r="AL103" s="55" t="s">
        <v>70</v>
      </c>
      <c r="AM103" s="55" t="s">
        <v>69</v>
      </c>
      <c r="AN103" s="55" t="s">
        <v>69</v>
      </c>
      <c r="AO103" s="55" t="s">
        <v>69</v>
      </c>
      <c r="AP103" s="55" t="s">
        <v>70</v>
      </c>
      <c r="AR103" s="61" t="s">
        <v>149</v>
      </c>
      <c r="AS103" s="60">
        <v>0.79445395584336498</v>
      </c>
      <c r="AT103" s="60">
        <v>0.793548832874162</v>
      </c>
      <c r="AU103" s="60">
        <v>8.4103450557926198</v>
      </c>
      <c r="AV103" s="60">
        <v>8.4276026771923807</v>
      </c>
      <c r="AW103" s="60">
        <v>0.45337186079049402</v>
      </c>
      <c r="AX103" s="60">
        <v>0.45436897685233502</v>
      </c>
      <c r="AY103" s="60">
        <v>0.85077270589057197</v>
      </c>
      <c r="AZ103" s="60">
        <v>0.85532850180283004</v>
      </c>
      <c r="BA103" s="55" t="s">
        <v>69</v>
      </c>
      <c r="BB103" s="55" t="s">
        <v>69</v>
      </c>
      <c r="BC103" s="55" t="s">
        <v>69</v>
      </c>
      <c r="BD103" s="55" t="s">
        <v>69</v>
      </c>
      <c r="BE103" s="55" t="s">
        <v>71</v>
      </c>
      <c r="BF103" s="55" t="s">
        <v>71</v>
      </c>
      <c r="BG103" s="55" t="s">
        <v>71</v>
      </c>
      <c r="BH103" s="55" t="s">
        <v>71</v>
      </c>
      <c r="BI103" s="56">
        <f t="shared" si="342"/>
        <v>1</v>
      </c>
      <c r="BJ103" s="56" t="s">
        <v>149</v>
      </c>
      <c r="BK103" s="60">
        <v>0.75847979630699902</v>
      </c>
      <c r="BL103" s="60">
        <v>0.76392120553183895</v>
      </c>
      <c r="BM103" s="60">
        <v>12.772944691857001</v>
      </c>
      <c r="BN103" s="60">
        <v>11.9197259371805</v>
      </c>
      <c r="BO103" s="60">
        <v>0.49144705075216599</v>
      </c>
      <c r="BP103" s="60">
        <v>0.485879403214584</v>
      </c>
      <c r="BQ103" s="60">
        <v>0.84162527161224499</v>
      </c>
      <c r="BR103" s="60">
        <v>0.84458503604716195</v>
      </c>
      <c r="BS103" s="56" t="s">
        <v>69</v>
      </c>
      <c r="BT103" s="56" t="s">
        <v>69</v>
      </c>
      <c r="BU103" s="56" t="s">
        <v>70</v>
      </c>
      <c r="BV103" s="56" t="s">
        <v>70</v>
      </c>
      <c r="BW103" s="56" t="s">
        <v>71</v>
      </c>
      <c r="BX103" s="56" t="s">
        <v>71</v>
      </c>
      <c r="BY103" s="56" t="s">
        <v>69</v>
      </c>
      <c r="BZ103" s="56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183</v>
      </c>
      <c r="F104" s="50"/>
      <c r="G104" s="51">
        <v>0.81899999999999995</v>
      </c>
      <c r="H104" s="51" t="str">
        <f t="shared" si="326"/>
        <v>VG</v>
      </c>
      <c r="I104" s="51" t="str">
        <f t="shared" si="327"/>
        <v>G</v>
      </c>
      <c r="J104" s="51" t="str">
        <f t="shared" si="328"/>
        <v>G</v>
      </c>
      <c r="K104" s="51" t="str">
        <f t="shared" si="329"/>
        <v>G</v>
      </c>
      <c r="L104" s="52">
        <v>3.3399999999999999E-2</v>
      </c>
      <c r="M104" s="51" t="str">
        <f t="shared" si="330"/>
        <v>VG</v>
      </c>
      <c r="N104" s="51" t="str">
        <f t="shared" si="331"/>
        <v>G</v>
      </c>
      <c r="O104" s="51" t="str">
        <f t="shared" si="332"/>
        <v>G</v>
      </c>
      <c r="P104" s="51" t="str">
        <f t="shared" si="333"/>
        <v>G</v>
      </c>
      <c r="Q104" s="51">
        <v>0.42599999999999999</v>
      </c>
      <c r="R104" s="51" t="str">
        <f t="shared" si="334"/>
        <v>VG</v>
      </c>
      <c r="S104" s="51" t="str">
        <f t="shared" si="335"/>
        <v>G</v>
      </c>
      <c r="T104" s="51" t="str">
        <f t="shared" si="336"/>
        <v>VG</v>
      </c>
      <c r="U104" s="51" t="str">
        <f t="shared" si="337"/>
        <v>VG</v>
      </c>
      <c r="V104" s="51">
        <v>0.83199999999999996</v>
      </c>
      <c r="W104" s="51" t="str">
        <f t="shared" si="338"/>
        <v>G</v>
      </c>
      <c r="X104" s="51" t="str">
        <f t="shared" si="339"/>
        <v>S</v>
      </c>
      <c r="Y104" s="51" t="str">
        <f t="shared" si="340"/>
        <v>VG</v>
      </c>
      <c r="Z104" s="51" t="str">
        <f t="shared" si="341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342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188</v>
      </c>
      <c r="F105" s="50"/>
      <c r="G105" s="51">
        <v>0.83399999999999996</v>
      </c>
      <c r="H105" s="51" t="str">
        <f t="shared" si="326"/>
        <v>VG</v>
      </c>
      <c r="I105" s="51" t="str">
        <f t="shared" si="327"/>
        <v>G</v>
      </c>
      <c r="J105" s="51" t="str">
        <f t="shared" si="328"/>
        <v>G</v>
      </c>
      <c r="K105" s="51" t="str">
        <f t="shared" si="329"/>
        <v>G</v>
      </c>
      <c r="L105" s="52">
        <v>8.6E-3</v>
      </c>
      <c r="M105" s="51" t="str">
        <f t="shared" si="330"/>
        <v>VG</v>
      </c>
      <c r="N105" s="51" t="str">
        <f t="shared" si="331"/>
        <v>G</v>
      </c>
      <c r="O105" s="51" t="str">
        <f t="shared" si="332"/>
        <v>G</v>
      </c>
      <c r="P105" s="51" t="str">
        <f t="shared" si="333"/>
        <v>G</v>
      </c>
      <c r="Q105" s="51">
        <v>0.40799999999999997</v>
      </c>
      <c r="R105" s="51" t="str">
        <f t="shared" si="334"/>
        <v>VG</v>
      </c>
      <c r="S105" s="51" t="str">
        <f t="shared" si="335"/>
        <v>G</v>
      </c>
      <c r="T105" s="51" t="str">
        <f t="shared" si="336"/>
        <v>VG</v>
      </c>
      <c r="U105" s="51" t="str">
        <f t="shared" si="337"/>
        <v>VG</v>
      </c>
      <c r="V105" s="51">
        <v>0.84399999999999997</v>
      </c>
      <c r="W105" s="51" t="str">
        <f t="shared" si="338"/>
        <v>G</v>
      </c>
      <c r="X105" s="51" t="str">
        <f t="shared" si="339"/>
        <v>S</v>
      </c>
      <c r="Y105" s="51" t="str">
        <f t="shared" si="340"/>
        <v>VG</v>
      </c>
      <c r="Z105" s="51" t="str">
        <f t="shared" si="341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342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x14ac:dyDescent="0.3">
      <c r="A106" s="48">
        <v>14184100</v>
      </c>
      <c r="B106" s="48">
        <v>23780883</v>
      </c>
      <c r="C106" s="49" t="s">
        <v>143</v>
      </c>
      <c r="D106" s="49" t="s">
        <v>197</v>
      </c>
      <c r="F106" s="50"/>
      <c r="G106" s="51">
        <v>0.83399999999999996</v>
      </c>
      <c r="H106" s="51" t="str">
        <f t="shared" si="326"/>
        <v>VG</v>
      </c>
      <c r="I106" s="51" t="str">
        <f t="shared" si="327"/>
        <v>G</v>
      </c>
      <c r="J106" s="51" t="str">
        <f t="shared" si="328"/>
        <v>G</v>
      </c>
      <c r="K106" s="51" t="str">
        <f t="shared" si="329"/>
        <v>G</v>
      </c>
      <c r="L106" s="52">
        <v>1.29E-2</v>
      </c>
      <c r="M106" s="51" t="str">
        <f t="shared" si="330"/>
        <v>VG</v>
      </c>
      <c r="N106" s="51" t="str">
        <f t="shared" si="331"/>
        <v>G</v>
      </c>
      <c r="O106" s="51" t="str">
        <f t="shared" si="332"/>
        <v>G</v>
      </c>
      <c r="P106" s="51" t="str">
        <f t="shared" si="333"/>
        <v>G</v>
      </c>
      <c r="Q106" s="51">
        <v>0.40799999999999997</v>
      </c>
      <c r="R106" s="51" t="str">
        <f t="shared" si="334"/>
        <v>VG</v>
      </c>
      <c r="S106" s="51" t="str">
        <f t="shared" si="335"/>
        <v>G</v>
      </c>
      <c r="T106" s="51" t="str">
        <f t="shared" si="336"/>
        <v>VG</v>
      </c>
      <c r="U106" s="51" t="str">
        <f t="shared" si="337"/>
        <v>VG</v>
      </c>
      <c r="V106" s="51">
        <v>0.84399999999999997</v>
      </c>
      <c r="W106" s="51" t="str">
        <f t="shared" si="338"/>
        <v>G</v>
      </c>
      <c r="X106" s="51" t="str">
        <f t="shared" si="339"/>
        <v>S</v>
      </c>
      <c r="Y106" s="51" t="str">
        <f t="shared" si="340"/>
        <v>VG</v>
      </c>
      <c r="Z106" s="51" t="str">
        <f t="shared" si="341"/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si="342"/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199</v>
      </c>
      <c r="F107" s="50"/>
      <c r="G107" s="51">
        <v>0.83799999999999997</v>
      </c>
      <c r="H107" s="51" t="str">
        <f t="shared" si="326"/>
        <v>VG</v>
      </c>
      <c r="I107" s="51" t="str">
        <f t="shared" si="327"/>
        <v>G</v>
      </c>
      <c r="J107" s="51" t="str">
        <f t="shared" si="328"/>
        <v>G</v>
      </c>
      <c r="K107" s="51" t="str">
        <f t="shared" si="329"/>
        <v>G</v>
      </c>
      <c r="L107" s="52">
        <v>0.02</v>
      </c>
      <c r="M107" s="51" t="str">
        <f t="shared" si="330"/>
        <v>VG</v>
      </c>
      <c r="N107" s="51" t="str">
        <f t="shared" si="331"/>
        <v>G</v>
      </c>
      <c r="O107" s="51" t="str">
        <f t="shared" si="332"/>
        <v>G</v>
      </c>
      <c r="P107" s="51" t="str">
        <f t="shared" si="333"/>
        <v>G</v>
      </c>
      <c r="Q107" s="51">
        <v>0.40300000000000002</v>
      </c>
      <c r="R107" s="51" t="str">
        <f t="shared" si="334"/>
        <v>VG</v>
      </c>
      <c r="S107" s="51" t="str">
        <f t="shared" si="335"/>
        <v>G</v>
      </c>
      <c r="T107" s="51" t="str">
        <f t="shared" si="336"/>
        <v>VG</v>
      </c>
      <c r="U107" s="51" t="str">
        <f t="shared" si="337"/>
        <v>VG</v>
      </c>
      <c r="V107" s="51">
        <v>0.85</v>
      </c>
      <c r="W107" s="51" t="str">
        <f t="shared" si="338"/>
        <v>G</v>
      </c>
      <c r="X107" s="51" t="str">
        <f t="shared" si="339"/>
        <v>S</v>
      </c>
      <c r="Y107" s="51" t="str">
        <f t="shared" si="340"/>
        <v>VG</v>
      </c>
      <c r="Z107" s="51" t="str">
        <f t="shared" si="341"/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si="342"/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200</v>
      </c>
      <c r="F108" s="50"/>
      <c r="G108" s="51">
        <v>0.83799999999999997</v>
      </c>
      <c r="H108" s="51" t="str">
        <f t="shared" si="326"/>
        <v>VG</v>
      </c>
      <c r="I108" s="51" t="str">
        <f t="shared" si="327"/>
        <v>G</v>
      </c>
      <c r="J108" s="51" t="str">
        <f t="shared" si="328"/>
        <v>G</v>
      </c>
      <c r="K108" s="51" t="str">
        <f t="shared" si="329"/>
        <v>G</v>
      </c>
      <c r="L108" s="52">
        <v>1.5800000000000002E-2</v>
      </c>
      <c r="M108" s="51" t="str">
        <f t="shared" si="330"/>
        <v>VG</v>
      </c>
      <c r="N108" s="51" t="str">
        <f t="shared" si="331"/>
        <v>G</v>
      </c>
      <c r="O108" s="51" t="str">
        <f t="shared" si="332"/>
        <v>G</v>
      </c>
      <c r="P108" s="51" t="str">
        <f t="shared" si="333"/>
        <v>G</v>
      </c>
      <c r="Q108" s="51">
        <v>0.40200000000000002</v>
      </c>
      <c r="R108" s="51" t="str">
        <f t="shared" si="334"/>
        <v>VG</v>
      </c>
      <c r="S108" s="51" t="str">
        <f t="shared" si="335"/>
        <v>G</v>
      </c>
      <c r="T108" s="51" t="str">
        <f t="shared" si="336"/>
        <v>VG</v>
      </c>
      <c r="U108" s="51" t="str">
        <f t="shared" si="337"/>
        <v>VG</v>
      </c>
      <c r="V108" s="51">
        <v>0.8508</v>
      </c>
      <c r="W108" s="51" t="str">
        <f t="shared" si="338"/>
        <v>VG</v>
      </c>
      <c r="X108" s="51" t="str">
        <f t="shared" si="339"/>
        <v>S</v>
      </c>
      <c r="Y108" s="51" t="str">
        <f t="shared" si="340"/>
        <v>VG</v>
      </c>
      <c r="Z108" s="51" t="str">
        <f t="shared" si="341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342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49" customFormat="1" x14ac:dyDescent="0.3">
      <c r="A109" s="48">
        <v>14184100</v>
      </c>
      <c r="B109" s="48">
        <v>23780883</v>
      </c>
      <c r="C109" s="49" t="s">
        <v>143</v>
      </c>
      <c r="D109" s="49" t="s">
        <v>201</v>
      </c>
      <c r="F109" s="50"/>
      <c r="G109" s="51">
        <v>0.83699999999999997</v>
      </c>
      <c r="H109" s="51" t="str">
        <f t="shared" si="326"/>
        <v>VG</v>
      </c>
      <c r="I109" s="51" t="str">
        <f t="shared" si="327"/>
        <v>G</v>
      </c>
      <c r="J109" s="51" t="str">
        <f t="shared" si="328"/>
        <v>G</v>
      </c>
      <c r="K109" s="51" t="str">
        <f t="shared" si="329"/>
        <v>G</v>
      </c>
      <c r="L109" s="52">
        <v>2.0899999999999998E-2</v>
      </c>
      <c r="M109" s="51" t="str">
        <f t="shared" si="330"/>
        <v>VG</v>
      </c>
      <c r="N109" s="51" t="str">
        <f t="shared" si="331"/>
        <v>G</v>
      </c>
      <c r="O109" s="51" t="str">
        <f t="shared" si="332"/>
        <v>G</v>
      </c>
      <c r="P109" s="51" t="str">
        <f t="shared" si="333"/>
        <v>G</v>
      </c>
      <c r="Q109" s="51">
        <v>0.40300000000000002</v>
      </c>
      <c r="R109" s="51" t="str">
        <f t="shared" si="334"/>
        <v>VG</v>
      </c>
      <c r="S109" s="51" t="str">
        <f t="shared" si="335"/>
        <v>G</v>
      </c>
      <c r="T109" s="51" t="str">
        <f t="shared" si="336"/>
        <v>VG</v>
      </c>
      <c r="U109" s="51" t="str">
        <f t="shared" si="337"/>
        <v>VG</v>
      </c>
      <c r="V109" s="51">
        <v>0.8508</v>
      </c>
      <c r="W109" s="51" t="str">
        <f t="shared" si="338"/>
        <v>VG</v>
      </c>
      <c r="X109" s="51" t="str">
        <f t="shared" si="339"/>
        <v>S</v>
      </c>
      <c r="Y109" s="51" t="str">
        <f t="shared" si="340"/>
        <v>VG</v>
      </c>
      <c r="Z109" s="51" t="str">
        <f t="shared" si="341"/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si="342"/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49" customFormat="1" x14ac:dyDescent="0.3">
      <c r="A110" s="48">
        <v>14184100</v>
      </c>
      <c r="B110" s="48">
        <v>23780883</v>
      </c>
      <c r="C110" s="49" t="s">
        <v>143</v>
      </c>
      <c r="D110" s="49" t="s">
        <v>202</v>
      </c>
      <c r="F110" s="50"/>
      <c r="G110" s="51">
        <v>0.83399999999999996</v>
      </c>
      <c r="H110" s="51" t="str">
        <f t="shared" si="326"/>
        <v>VG</v>
      </c>
      <c r="I110" s="51" t="str">
        <f t="shared" si="327"/>
        <v>G</v>
      </c>
      <c r="J110" s="51" t="str">
        <f t="shared" si="328"/>
        <v>G</v>
      </c>
      <c r="K110" s="51" t="str">
        <f t="shared" si="329"/>
        <v>G</v>
      </c>
      <c r="L110" s="52">
        <v>2.5999999999999999E-2</v>
      </c>
      <c r="M110" s="51" t="str">
        <f t="shared" si="330"/>
        <v>VG</v>
      </c>
      <c r="N110" s="51" t="str">
        <f t="shared" si="331"/>
        <v>G</v>
      </c>
      <c r="O110" s="51" t="str">
        <f t="shared" si="332"/>
        <v>G</v>
      </c>
      <c r="P110" s="51" t="str">
        <f t="shared" si="333"/>
        <v>G</v>
      </c>
      <c r="Q110" s="51">
        <v>0.40699999999999997</v>
      </c>
      <c r="R110" s="51" t="str">
        <f t="shared" si="334"/>
        <v>VG</v>
      </c>
      <c r="S110" s="51" t="str">
        <f t="shared" si="335"/>
        <v>G</v>
      </c>
      <c r="T110" s="51" t="str">
        <f t="shared" si="336"/>
        <v>VG</v>
      </c>
      <c r="U110" s="51" t="str">
        <f t="shared" si="337"/>
        <v>VG</v>
      </c>
      <c r="V110" s="76">
        <v>0.84919999999999995</v>
      </c>
      <c r="W110" s="51" t="str">
        <f t="shared" si="338"/>
        <v>G</v>
      </c>
      <c r="X110" s="51" t="str">
        <f t="shared" si="339"/>
        <v>S</v>
      </c>
      <c r="Y110" s="51" t="str">
        <f t="shared" si="340"/>
        <v>VG</v>
      </c>
      <c r="Z110" s="51" t="str">
        <f t="shared" si="341"/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si="342"/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205</v>
      </c>
      <c r="F111" s="50"/>
      <c r="G111" s="51">
        <v>0.83299999999999996</v>
      </c>
      <c r="H111" s="51" t="str">
        <f t="shared" si="326"/>
        <v>VG</v>
      </c>
      <c r="I111" s="51" t="str">
        <f t="shared" si="327"/>
        <v>G</v>
      </c>
      <c r="J111" s="51" t="str">
        <f t="shared" si="328"/>
        <v>G</v>
      </c>
      <c r="K111" s="51" t="str">
        <f t="shared" si="329"/>
        <v>G</v>
      </c>
      <c r="L111" s="52">
        <v>2.9600000000000001E-2</v>
      </c>
      <c r="M111" s="51" t="str">
        <f t="shared" si="330"/>
        <v>VG</v>
      </c>
      <c r="N111" s="51" t="str">
        <f t="shared" si="331"/>
        <v>G</v>
      </c>
      <c r="O111" s="51" t="str">
        <f t="shared" si="332"/>
        <v>G</v>
      </c>
      <c r="P111" s="51" t="str">
        <f t="shared" si="333"/>
        <v>G</v>
      </c>
      <c r="Q111" s="51">
        <v>0.40899999999999997</v>
      </c>
      <c r="R111" s="51" t="str">
        <f t="shared" si="334"/>
        <v>VG</v>
      </c>
      <c r="S111" s="51" t="str">
        <f t="shared" si="335"/>
        <v>G</v>
      </c>
      <c r="T111" s="51" t="str">
        <f t="shared" si="336"/>
        <v>VG</v>
      </c>
      <c r="U111" s="51" t="str">
        <f t="shared" si="337"/>
        <v>VG</v>
      </c>
      <c r="V111" s="76">
        <v>0.84860000000000002</v>
      </c>
      <c r="W111" s="51" t="str">
        <f t="shared" si="338"/>
        <v>G</v>
      </c>
      <c r="X111" s="51" t="str">
        <f t="shared" si="339"/>
        <v>S</v>
      </c>
      <c r="Y111" s="51" t="str">
        <f t="shared" si="340"/>
        <v>VG</v>
      </c>
      <c r="Z111" s="51" t="str">
        <f t="shared" si="341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342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49" customFormat="1" x14ac:dyDescent="0.3">
      <c r="A112" s="48">
        <v>14184100</v>
      </c>
      <c r="B112" s="48">
        <v>23780883</v>
      </c>
      <c r="C112" s="49" t="s">
        <v>143</v>
      </c>
      <c r="D112" s="49" t="s">
        <v>208</v>
      </c>
      <c r="F112" s="50"/>
      <c r="G112" s="51">
        <v>0.83399999999999996</v>
      </c>
      <c r="H112" s="51" t="str">
        <f t="shared" si="326"/>
        <v>VG</v>
      </c>
      <c r="I112" s="51" t="str">
        <f t="shared" si="327"/>
        <v>G</v>
      </c>
      <c r="J112" s="51" t="str">
        <f t="shared" si="328"/>
        <v>G</v>
      </c>
      <c r="K112" s="51" t="str">
        <f t="shared" si="329"/>
        <v>G</v>
      </c>
      <c r="L112" s="52">
        <v>2.6599999999999999E-2</v>
      </c>
      <c r="M112" s="51" t="str">
        <f t="shared" si="330"/>
        <v>VG</v>
      </c>
      <c r="N112" s="51" t="str">
        <f t="shared" si="331"/>
        <v>G</v>
      </c>
      <c r="O112" s="51" t="str">
        <f t="shared" si="332"/>
        <v>G</v>
      </c>
      <c r="P112" s="51" t="str">
        <f t="shared" si="333"/>
        <v>G</v>
      </c>
      <c r="Q112" s="51">
        <v>0.40799999999999997</v>
      </c>
      <c r="R112" s="51" t="str">
        <f t="shared" si="334"/>
        <v>VG</v>
      </c>
      <c r="S112" s="51" t="str">
        <f t="shared" si="335"/>
        <v>G</v>
      </c>
      <c r="T112" s="51" t="str">
        <f t="shared" si="336"/>
        <v>VG</v>
      </c>
      <c r="U112" s="51" t="str">
        <f t="shared" si="337"/>
        <v>VG</v>
      </c>
      <c r="V112" s="76">
        <v>0.84860000000000002</v>
      </c>
      <c r="W112" s="51" t="str">
        <f t="shared" si="338"/>
        <v>G</v>
      </c>
      <c r="X112" s="51" t="str">
        <f t="shared" si="339"/>
        <v>S</v>
      </c>
      <c r="Y112" s="51" t="str">
        <f t="shared" si="340"/>
        <v>VG</v>
      </c>
      <c r="Z112" s="51" t="str">
        <f t="shared" si="341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342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49" customFormat="1" x14ac:dyDescent="0.3">
      <c r="A113" s="48">
        <v>14184100</v>
      </c>
      <c r="B113" s="48">
        <v>23780883</v>
      </c>
      <c r="C113" s="49" t="s">
        <v>143</v>
      </c>
      <c r="D113" s="49" t="s">
        <v>209</v>
      </c>
      <c r="F113" s="50"/>
      <c r="G113" s="51">
        <v>0.83299999999999996</v>
      </c>
      <c r="H113" s="51" t="str">
        <f t="shared" si="326"/>
        <v>VG</v>
      </c>
      <c r="I113" s="51" t="str">
        <f t="shared" si="327"/>
        <v>G</v>
      </c>
      <c r="J113" s="51" t="str">
        <f t="shared" si="328"/>
        <v>G</v>
      </c>
      <c r="K113" s="51" t="str">
        <f t="shared" si="329"/>
        <v>G</v>
      </c>
      <c r="L113" s="52">
        <v>2.9600000000000001E-2</v>
      </c>
      <c r="M113" s="51" t="str">
        <f t="shared" si="330"/>
        <v>VG</v>
      </c>
      <c r="N113" s="51" t="str">
        <f t="shared" si="331"/>
        <v>G</v>
      </c>
      <c r="O113" s="51" t="str">
        <f t="shared" si="332"/>
        <v>G</v>
      </c>
      <c r="P113" s="51" t="str">
        <f t="shared" si="333"/>
        <v>G</v>
      </c>
      <c r="Q113" s="51">
        <v>0.40899999999999997</v>
      </c>
      <c r="R113" s="51" t="str">
        <f t="shared" si="334"/>
        <v>VG</v>
      </c>
      <c r="S113" s="51" t="str">
        <f t="shared" si="335"/>
        <v>G</v>
      </c>
      <c r="T113" s="51" t="str">
        <f t="shared" si="336"/>
        <v>VG</v>
      </c>
      <c r="U113" s="51" t="str">
        <f t="shared" si="337"/>
        <v>VG</v>
      </c>
      <c r="V113" s="76">
        <v>0.84860000000000002</v>
      </c>
      <c r="W113" s="51" t="str">
        <f t="shared" si="338"/>
        <v>G</v>
      </c>
      <c r="X113" s="51" t="str">
        <f t="shared" si="339"/>
        <v>S</v>
      </c>
      <c r="Y113" s="51" t="str">
        <f t="shared" si="340"/>
        <v>VG</v>
      </c>
      <c r="Z113" s="51" t="str">
        <f t="shared" si="341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342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49" t="s">
        <v>214</v>
      </c>
      <c r="F114" s="50"/>
      <c r="G114" s="51">
        <v>0.83299999999999996</v>
      </c>
      <c r="H114" s="51" t="str">
        <f t="shared" si="326"/>
        <v>VG</v>
      </c>
      <c r="I114" s="51" t="str">
        <f t="shared" si="327"/>
        <v>G</v>
      </c>
      <c r="J114" s="51" t="str">
        <f t="shared" si="328"/>
        <v>G</v>
      </c>
      <c r="K114" s="51" t="str">
        <f t="shared" si="329"/>
        <v>G</v>
      </c>
      <c r="L114" s="52">
        <v>2.9600000000000001E-2</v>
      </c>
      <c r="M114" s="51" t="str">
        <f t="shared" si="330"/>
        <v>VG</v>
      </c>
      <c r="N114" s="51" t="str">
        <f t="shared" si="331"/>
        <v>G</v>
      </c>
      <c r="O114" s="51" t="str">
        <f t="shared" si="332"/>
        <v>G</v>
      </c>
      <c r="P114" s="51" t="str">
        <f t="shared" si="333"/>
        <v>G</v>
      </c>
      <c r="Q114" s="51">
        <v>0.40899999999999997</v>
      </c>
      <c r="R114" s="51" t="str">
        <f t="shared" si="334"/>
        <v>VG</v>
      </c>
      <c r="S114" s="51" t="str">
        <f t="shared" si="335"/>
        <v>G</v>
      </c>
      <c r="T114" s="51" t="str">
        <f t="shared" si="336"/>
        <v>VG</v>
      </c>
      <c r="U114" s="51" t="str">
        <f t="shared" si="337"/>
        <v>VG</v>
      </c>
      <c r="V114" s="76">
        <v>0.84860000000000002</v>
      </c>
      <c r="W114" s="51" t="str">
        <f t="shared" si="338"/>
        <v>G</v>
      </c>
      <c r="X114" s="51" t="str">
        <f t="shared" si="339"/>
        <v>S</v>
      </c>
      <c r="Y114" s="51" t="str">
        <f t="shared" si="340"/>
        <v>VG</v>
      </c>
      <c r="Z114" s="51" t="str">
        <f t="shared" si="341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342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x14ac:dyDescent="0.3">
      <c r="A115" s="48">
        <v>14184100</v>
      </c>
      <c r="B115" s="48">
        <v>23780883</v>
      </c>
      <c r="C115" s="49" t="s">
        <v>143</v>
      </c>
      <c r="D115" s="49" t="s">
        <v>222</v>
      </c>
      <c r="E115" s="49" t="s">
        <v>225</v>
      </c>
      <c r="F115" s="50"/>
      <c r="G115" s="51">
        <v>0.83099999999999996</v>
      </c>
      <c r="H115" s="51" t="str">
        <f t="shared" si="326"/>
        <v>VG</v>
      </c>
      <c r="I115" s="51" t="str">
        <f t="shared" si="327"/>
        <v>G</v>
      </c>
      <c r="J115" s="51" t="str">
        <f t="shared" si="328"/>
        <v>G</v>
      </c>
      <c r="K115" s="51" t="str">
        <f t="shared" si="329"/>
        <v>G</v>
      </c>
      <c r="L115" s="52">
        <v>3.09E-2</v>
      </c>
      <c r="M115" s="51" t="str">
        <f t="shared" si="330"/>
        <v>VG</v>
      </c>
      <c r="N115" s="51" t="str">
        <f t="shared" si="331"/>
        <v>G</v>
      </c>
      <c r="O115" s="51" t="str">
        <f t="shared" si="332"/>
        <v>G</v>
      </c>
      <c r="P115" s="51" t="str">
        <f t="shared" si="333"/>
        <v>G</v>
      </c>
      <c r="Q115" s="51">
        <v>0.41099999999999998</v>
      </c>
      <c r="R115" s="51" t="str">
        <f t="shared" si="334"/>
        <v>VG</v>
      </c>
      <c r="S115" s="51" t="str">
        <f t="shared" si="335"/>
        <v>G</v>
      </c>
      <c r="T115" s="51" t="str">
        <f t="shared" si="336"/>
        <v>VG</v>
      </c>
      <c r="U115" s="51" t="str">
        <f t="shared" si="337"/>
        <v>VG</v>
      </c>
      <c r="V115" s="76">
        <v>0.85670000000000002</v>
      </c>
      <c r="W115" s="51" t="str">
        <f t="shared" si="338"/>
        <v>VG</v>
      </c>
      <c r="X115" s="51" t="str">
        <f t="shared" si="339"/>
        <v>S</v>
      </c>
      <c r="Y115" s="51" t="str">
        <f t="shared" si="340"/>
        <v>VG</v>
      </c>
      <c r="Z115" s="51" t="str">
        <f t="shared" si="341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si="342"/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ht="57.6" x14ac:dyDescent="0.3">
      <c r="A116" s="48">
        <v>14184100</v>
      </c>
      <c r="B116" s="48">
        <v>23780883</v>
      </c>
      <c r="C116" s="49" t="s">
        <v>143</v>
      </c>
      <c r="D116" s="65" t="s">
        <v>228</v>
      </c>
      <c r="E116" s="49" t="s">
        <v>229</v>
      </c>
      <c r="F116" s="50"/>
      <c r="G116" s="51">
        <v>0.85299999999999998</v>
      </c>
      <c r="H116" s="51" t="str">
        <f t="shared" ref="H116" si="343">IF(G116&gt;0.8,"VG",IF(G116&gt;0.7,"G",IF(G116&gt;0.45,"S","NS")))</f>
        <v>VG</v>
      </c>
      <c r="I116" s="51" t="str">
        <f t="shared" ref="I116" si="344">AI116</f>
        <v>G</v>
      </c>
      <c r="J116" s="51" t="str">
        <f t="shared" ref="J116" si="345">BB116</f>
        <v>G</v>
      </c>
      <c r="K116" s="51" t="str">
        <f t="shared" ref="K116" si="346">BT116</f>
        <v>G</v>
      </c>
      <c r="L116" s="52">
        <v>-2.9899999999999999E-2</v>
      </c>
      <c r="M116" s="51" t="str">
        <f t="shared" ref="M116" si="347">IF(ABS(L116)&lt;5%,"VG",IF(ABS(L116)&lt;10%,"G",IF(ABS(L116)&lt;15%,"S","NS")))</f>
        <v>VG</v>
      </c>
      <c r="N116" s="51" t="str">
        <f t="shared" ref="N116" si="348">AO116</f>
        <v>G</v>
      </c>
      <c r="O116" s="51" t="str">
        <f t="shared" ref="O116" si="349">BD116</f>
        <v>G</v>
      </c>
      <c r="P116" s="51" t="str">
        <f t="shared" ref="P116" si="350">BY116</f>
        <v>G</v>
      </c>
      <c r="Q116" s="51">
        <v>0.38300000000000001</v>
      </c>
      <c r="R116" s="51" t="str">
        <f t="shared" ref="R116" si="351">IF(Q116&lt;=0.5,"VG",IF(Q116&lt;=0.6,"G",IF(Q116&lt;=0.7,"S","NS")))</f>
        <v>VG</v>
      </c>
      <c r="S116" s="51" t="str">
        <f t="shared" ref="S116" si="352">AN116</f>
        <v>G</v>
      </c>
      <c r="T116" s="51" t="str">
        <f t="shared" ref="T116" si="353">BF116</f>
        <v>VG</v>
      </c>
      <c r="U116" s="51" t="str">
        <f t="shared" ref="U116" si="354">BX116</f>
        <v>VG</v>
      </c>
      <c r="V116" s="76">
        <v>0.86480000000000001</v>
      </c>
      <c r="W116" s="51" t="str">
        <f t="shared" ref="W116" si="355">IF(V116&gt;0.85,"VG",IF(V116&gt;0.75,"G",IF(V116&gt;0.6,"S","NS")))</f>
        <v>VG</v>
      </c>
      <c r="X116" s="51" t="str">
        <f t="shared" ref="X116" si="356">AP116</f>
        <v>S</v>
      </c>
      <c r="Y116" s="51" t="str">
        <f t="shared" ref="Y116" si="357">BH116</f>
        <v>VG</v>
      </c>
      <c r="Z116" s="51" t="str">
        <f t="shared" ref="Z116" si="358">BZ116</f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ref="BI116" si="359">IF(BJ116=AR116,1,0)</f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3">
      <c r="A117" s="48">
        <v>14184100</v>
      </c>
      <c r="B117" s="48">
        <v>23780883</v>
      </c>
      <c r="C117" s="49" t="s">
        <v>143</v>
      </c>
      <c r="D117" s="65" t="s">
        <v>231</v>
      </c>
      <c r="E117" s="49" t="s">
        <v>233</v>
      </c>
      <c r="F117" s="50"/>
      <c r="G117" s="51">
        <v>0.84099999999999997</v>
      </c>
      <c r="H117" s="51" t="str">
        <f t="shared" ref="H117" si="360">IF(G117&gt;0.8,"VG",IF(G117&gt;0.7,"G",IF(G117&gt;0.45,"S","NS")))</f>
        <v>VG</v>
      </c>
      <c r="I117" s="51" t="str">
        <f t="shared" ref="I117" si="361">AI117</f>
        <v>G</v>
      </c>
      <c r="J117" s="51" t="str">
        <f t="shared" ref="J117" si="362">BB117</f>
        <v>G</v>
      </c>
      <c r="K117" s="51" t="str">
        <f t="shared" ref="K117" si="363">BT117</f>
        <v>G</v>
      </c>
      <c r="L117" s="52">
        <v>-7.5499999999999998E-2</v>
      </c>
      <c r="M117" s="51" t="str">
        <f t="shared" ref="M117" si="364">IF(ABS(L117)&lt;5%,"VG",IF(ABS(L117)&lt;10%,"G",IF(ABS(L117)&lt;15%,"S","NS")))</f>
        <v>G</v>
      </c>
      <c r="N117" s="51" t="str">
        <f t="shared" ref="N117" si="365">AO117</f>
        <v>G</v>
      </c>
      <c r="O117" s="51" t="str">
        <f t="shared" ref="O117" si="366">BD117</f>
        <v>G</v>
      </c>
      <c r="P117" s="51" t="str">
        <f t="shared" ref="P117" si="367">BY117</f>
        <v>G</v>
      </c>
      <c r="Q117" s="51">
        <v>0.39600000000000002</v>
      </c>
      <c r="R117" s="51" t="str">
        <f t="shared" ref="R117" si="368">IF(Q117&lt;=0.5,"VG",IF(Q117&lt;=0.6,"G",IF(Q117&lt;=0.7,"S","NS")))</f>
        <v>VG</v>
      </c>
      <c r="S117" s="51" t="str">
        <f t="shared" ref="S117" si="369">AN117</f>
        <v>G</v>
      </c>
      <c r="T117" s="51" t="str">
        <f t="shared" ref="T117" si="370">BF117</f>
        <v>VG</v>
      </c>
      <c r="U117" s="51" t="str">
        <f t="shared" ref="U117" si="371">BX117</f>
        <v>VG</v>
      </c>
      <c r="V117" s="76">
        <v>0.86470000000000002</v>
      </c>
      <c r="W117" s="51" t="str">
        <f t="shared" ref="W117" si="372">IF(V117&gt;0.85,"VG",IF(V117&gt;0.75,"G",IF(V117&gt;0.6,"S","NS")))</f>
        <v>VG</v>
      </c>
      <c r="X117" s="51" t="str">
        <f t="shared" ref="X117" si="373">AP117</f>
        <v>S</v>
      </c>
      <c r="Y117" s="51" t="str">
        <f t="shared" ref="Y117" si="374">BH117</f>
        <v>VG</v>
      </c>
      <c r="Z117" s="51" t="str">
        <f t="shared" ref="Z117" si="375">BZ117</f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ref="BI117" si="376">IF(BJ117=AR117,1,0)</f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x14ac:dyDescent="0.3">
      <c r="A118" s="48">
        <v>14184100</v>
      </c>
      <c r="B118" s="48">
        <v>23780883</v>
      </c>
      <c r="C118" s="49" t="s">
        <v>143</v>
      </c>
      <c r="D118" s="65" t="s">
        <v>237</v>
      </c>
      <c r="E118" s="49" t="s">
        <v>239</v>
      </c>
      <c r="F118" s="50"/>
      <c r="G118" s="51">
        <v>0.84499999999999997</v>
      </c>
      <c r="H118" s="51" t="str">
        <f t="shared" ref="H118" si="377">IF(G118&gt;0.8,"VG",IF(G118&gt;0.7,"G",IF(G118&gt;0.45,"S","NS")))</f>
        <v>VG</v>
      </c>
      <c r="I118" s="51" t="str">
        <f t="shared" ref="I118" si="378">AI118</f>
        <v>G</v>
      </c>
      <c r="J118" s="51" t="str">
        <f t="shared" ref="J118" si="379">BB118</f>
        <v>G</v>
      </c>
      <c r="K118" s="51" t="str">
        <f t="shared" ref="K118" si="380">BT118</f>
        <v>G</v>
      </c>
      <c r="L118" s="52">
        <v>-6.9900000000000004E-2</v>
      </c>
      <c r="M118" s="51" t="str">
        <f t="shared" ref="M118" si="381">IF(ABS(L118)&lt;5%,"VG",IF(ABS(L118)&lt;10%,"G",IF(ABS(L118)&lt;15%,"S","NS")))</f>
        <v>G</v>
      </c>
      <c r="N118" s="51" t="str">
        <f t="shared" ref="N118" si="382">AO118</f>
        <v>G</v>
      </c>
      <c r="O118" s="51" t="str">
        <f t="shared" ref="O118" si="383">BD118</f>
        <v>G</v>
      </c>
      <c r="P118" s="51" t="str">
        <f t="shared" ref="P118" si="384">BY118</f>
        <v>G</v>
      </c>
      <c r="Q118" s="51">
        <v>0.39100000000000001</v>
      </c>
      <c r="R118" s="51" t="str">
        <f t="shared" ref="R118" si="385">IF(Q118&lt;=0.5,"VG",IF(Q118&lt;=0.6,"G",IF(Q118&lt;=0.7,"S","NS")))</f>
        <v>VG</v>
      </c>
      <c r="S118" s="51" t="str">
        <f t="shared" ref="S118" si="386">AN118</f>
        <v>G</v>
      </c>
      <c r="T118" s="51" t="str">
        <f t="shared" ref="T118" si="387">BF118</f>
        <v>VG</v>
      </c>
      <c r="U118" s="51" t="str">
        <f t="shared" ref="U118" si="388">BX118</f>
        <v>VG</v>
      </c>
      <c r="V118" s="76">
        <v>0.86619999999999997</v>
      </c>
      <c r="W118" s="51" t="str">
        <f t="shared" ref="W118" si="389">IF(V118&gt;0.85,"VG",IF(V118&gt;0.75,"G",IF(V118&gt;0.6,"S","NS")))</f>
        <v>VG</v>
      </c>
      <c r="X118" s="51" t="str">
        <f t="shared" ref="X118" si="390">AP118</f>
        <v>S</v>
      </c>
      <c r="Y118" s="51" t="str">
        <f t="shared" ref="Y118" si="391">BH118</f>
        <v>VG</v>
      </c>
      <c r="Z118" s="51" t="str">
        <f t="shared" ref="Z118" si="392">BZ118</f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ref="BI118" si="393">IF(BJ118=AR118,1,0)</f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ht="43.2" x14ac:dyDescent="0.3">
      <c r="A119" s="48">
        <v>14184100</v>
      </c>
      <c r="B119" s="48">
        <v>23780883</v>
      </c>
      <c r="C119" s="49" t="s">
        <v>143</v>
      </c>
      <c r="D119" s="65" t="s">
        <v>244</v>
      </c>
      <c r="E119" s="49" t="s">
        <v>247</v>
      </c>
      <c r="F119" s="50"/>
      <c r="G119" s="51">
        <v>0.86</v>
      </c>
      <c r="H119" s="51" t="str">
        <f t="shared" ref="H119" si="394">IF(G119&gt;0.8,"VG",IF(G119&gt;0.7,"G",IF(G119&gt;0.45,"S","NS")))</f>
        <v>VG</v>
      </c>
      <c r="I119" s="51" t="str">
        <f t="shared" ref="I119" si="395">AI119</f>
        <v>G</v>
      </c>
      <c r="J119" s="51" t="str">
        <f t="shared" ref="J119" si="396">BB119</f>
        <v>G</v>
      </c>
      <c r="K119" s="51" t="str">
        <f t="shared" ref="K119" si="397">BT119</f>
        <v>G</v>
      </c>
      <c r="L119" s="52">
        <v>-3.0200000000000001E-2</v>
      </c>
      <c r="M119" s="51" t="str">
        <f t="shared" ref="M119" si="398">IF(ABS(L119)&lt;5%,"VG",IF(ABS(L119)&lt;10%,"G",IF(ABS(L119)&lt;15%,"S","NS")))</f>
        <v>VG</v>
      </c>
      <c r="N119" s="51" t="str">
        <f t="shared" ref="N119" si="399">AO119</f>
        <v>G</v>
      </c>
      <c r="O119" s="51" t="str">
        <f t="shared" ref="O119" si="400">BD119</f>
        <v>G</v>
      </c>
      <c r="P119" s="51" t="str">
        <f t="shared" ref="P119" si="401">BY119</f>
        <v>G</v>
      </c>
      <c r="Q119" s="51">
        <v>0.374</v>
      </c>
      <c r="R119" s="51" t="str">
        <f t="shared" ref="R119" si="402">IF(Q119&lt;=0.5,"VG",IF(Q119&lt;=0.6,"G",IF(Q119&lt;=0.7,"S","NS")))</f>
        <v>VG</v>
      </c>
      <c r="S119" s="51" t="str">
        <f t="shared" ref="S119" si="403">AN119</f>
        <v>G</v>
      </c>
      <c r="T119" s="51" t="str">
        <f t="shared" ref="T119" si="404">BF119</f>
        <v>VG</v>
      </c>
      <c r="U119" s="51" t="str">
        <f t="shared" ref="U119" si="405">BX119</f>
        <v>VG</v>
      </c>
      <c r="V119" s="76">
        <v>0.87560000000000004</v>
      </c>
      <c r="W119" s="51" t="str">
        <f t="shared" ref="W119" si="406">IF(V119&gt;0.85,"VG",IF(V119&gt;0.75,"G",IF(V119&gt;0.6,"S","NS")))</f>
        <v>VG</v>
      </c>
      <c r="X119" s="51" t="str">
        <f t="shared" ref="X119" si="407">AP119</f>
        <v>S</v>
      </c>
      <c r="Y119" s="51" t="str">
        <f t="shared" ref="Y119" si="408">BH119</f>
        <v>VG</v>
      </c>
      <c r="Z119" s="51" t="str">
        <f t="shared" ref="Z119" si="409">BZ119</f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ref="BI119" si="410">IF(BJ119=AR119,1,0)</f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x14ac:dyDescent="0.3">
      <c r="A120" s="48">
        <v>14184100</v>
      </c>
      <c r="B120" s="48">
        <v>23780883</v>
      </c>
      <c r="C120" s="49" t="s">
        <v>143</v>
      </c>
      <c r="D120" s="65" t="s">
        <v>245</v>
      </c>
      <c r="E120" s="49" t="s">
        <v>246</v>
      </c>
      <c r="F120" s="50"/>
      <c r="G120" s="51">
        <v>0.86</v>
      </c>
      <c r="H120" s="51" t="str">
        <f t="shared" ref="H120" si="411">IF(G120&gt;0.8,"VG",IF(G120&gt;0.7,"G",IF(G120&gt;0.45,"S","NS")))</f>
        <v>VG</v>
      </c>
      <c r="I120" s="51" t="str">
        <f t="shared" ref="I120" si="412">AI120</f>
        <v>G</v>
      </c>
      <c r="J120" s="51" t="str">
        <f t="shared" ref="J120" si="413">BB120</f>
        <v>G</v>
      </c>
      <c r="K120" s="51" t="str">
        <f t="shared" ref="K120" si="414">BT120</f>
        <v>G</v>
      </c>
      <c r="L120" s="52">
        <v>-3.3099999999999997E-2</v>
      </c>
      <c r="M120" s="51" t="str">
        <f t="shared" ref="M120" si="415">IF(ABS(L120)&lt;5%,"VG",IF(ABS(L120)&lt;10%,"G",IF(ABS(L120)&lt;15%,"S","NS")))</f>
        <v>VG</v>
      </c>
      <c r="N120" s="51" t="str">
        <f t="shared" ref="N120" si="416">AO120</f>
        <v>G</v>
      </c>
      <c r="O120" s="51" t="str">
        <f t="shared" ref="O120" si="417">BD120</f>
        <v>G</v>
      </c>
      <c r="P120" s="51" t="str">
        <f t="shared" ref="P120" si="418">BY120</f>
        <v>G</v>
      </c>
      <c r="Q120" s="51">
        <v>0.374</v>
      </c>
      <c r="R120" s="51" t="str">
        <f t="shared" ref="R120" si="419">IF(Q120&lt;=0.5,"VG",IF(Q120&lt;=0.6,"G",IF(Q120&lt;=0.7,"S","NS")))</f>
        <v>VG</v>
      </c>
      <c r="S120" s="51" t="str">
        <f t="shared" ref="S120" si="420">AN120</f>
        <v>G</v>
      </c>
      <c r="T120" s="51" t="str">
        <f t="shared" ref="T120" si="421">BF120</f>
        <v>VG</v>
      </c>
      <c r="U120" s="51" t="str">
        <f t="shared" ref="U120" si="422">BX120</f>
        <v>VG</v>
      </c>
      <c r="V120" s="76">
        <v>0.87560000000000004</v>
      </c>
      <c r="W120" s="51" t="str">
        <f t="shared" ref="W120" si="423">IF(V120&gt;0.85,"VG",IF(V120&gt;0.75,"G",IF(V120&gt;0.6,"S","NS")))</f>
        <v>VG</v>
      </c>
      <c r="X120" s="51" t="str">
        <f t="shared" ref="X120" si="424">AP120</f>
        <v>S</v>
      </c>
      <c r="Y120" s="51" t="str">
        <f t="shared" ref="Y120" si="425">BH120</f>
        <v>VG</v>
      </c>
      <c r="Z120" s="51" t="str">
        <f t="shared" ref="Z120" si="426">BZ120</f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ref="BI120" si="427">IF(BJ120=AR120,1,0)</f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49" customFormat="1" ht="28.8" x14ac:dyDescent="0.3">
      <c r="A121" s="48">
        <v>14184100</v>
      </c>
      <c r="B121" s="48">
        <v>23780883</v>
      </c>
      <c r="C121" s="49" t="s">
        <v>143</v>
      </c>
      <c r="D121" s="65" t="s">
        <v>248</v>
      </c>
      <c r="E121" s="49" t="s">
        <v>249</v>
      </c>
      <c r="F121" s="50"/>
      <c r="G121" s="51">
        <v>0.84799999999999998</v>
      </c>
      <c r="H121" s="51" t="str">
        <f t="shared" ref="H121" si="428">IF(G121&gt;0.8,"VG",IF(G121&gt;0.7,"G",IF(G121&gt;0.45,"S","NS")))</f>
        <v>VG</v>
      </c>
      <c r="I121" s="51" t="str">
        <f t="shared" ref="I121" si="429">AI121</f>
        <v>G</v>
      </c>
      <c r="J121" s="51" t="str">
        <f t="shared" ref="J121" si="430">BB121</f>
        <v>G</v>
      </c>
      <c r="K121" s="51" t="str">
        <f t="shared" ref="K121" si="431">BT121</f>
        <v>G</v>
      </c>
      <c r="L121" s="52">
        <v>1.2500000000000001E-2</v>
      </c>
      <c r="M121" s="51" t="str">
        <f t="shared" ref="M121" si="432">IF(ABS(L121)&lt;5%,"VG",IF(ABS(L121)&lt;10%,"G",IF(ABS(L121)&lt;15%,"S","NS")))</f>
        <v>VG</v>
      </c>
      <c r="N121" s="51" t="str">
        <f t="shared" ref="N121" si="433">AO121</f>
        <v>G</v>
      </c>
      <c r="O121" s="51" t="str">
        <f t="shared" ref="O121" si="434">BD121</f>
        <v>G</v>
      </c>
      <c r="P121" s="51" t="str">
        <f t="shared" ref="P121" si="435">BY121</f>
        <v>G</v>
      </c>
      <c r="Q121" s="51">
        <v>0.38900000000000001</v>
      </c>
      <c r="R121" s="51" t="str">
        <f t="shared" ref="R121" si="436">IF(Q121&lt;=0.5,"VG",IF(Q121&lt;=0.6,"G",IF(Q121&lt;=0.7,"S","NS")))</f>
        <v>VG</v>
      </c>
      <c r="S121" s="51" t="str">
        <f t="shared" ref="S121" si="437">AN121</f>
        <v>G</v>
      </c>
      <c r="T121" s="51" t="str">
        <f t="shared" ref="T121" si="438">BF121</f>
        <v>VG</v>
      </c>
      <c r="U121" s="51" t="str">
        <f t="shared" ref="U121" si="439">BX121</f>
        <v>VG</v>
      </c>
      <c r="V121" s="76">
        <v>0.8639</v>
      </c>
      <c r="W121" s="51" t="str">
        <f t="shared" ref="W121" si="440">IF(V121&gt;0.85,"VG",IF(V121&gt;0.75,"G",IF(V121&gt;0.6,"S","NS")))</f>
        <v>VG</v>
      </c>
      <c r="X121" s="51" t="str">
        <f t="shared" ref="X121" si="441">AP121</f>
        <v>S</v>
      </c>
      <c r="Y121" s="51" t="str">
        <f t="shared" ref="Y121" si="442">BH121</f>
        <v>VG</v>
      </c>
      <c r="Z121" s="51" t="str">
        <f t="shared" ref="Z121" si="443">BZ121</f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48" t="s">
        <v>69</v>
      </c>
      <c r="AJ121" s="48" t="s">
        <v>70</v>
      </c>
      <c r="AK121" s="48" t="s">
        <v>70</v>
      </c>
      <c r="AL121" s="48" t="s">
        <v>70</v>
      </c>
      <c r="AM121" s="48" t="s">
        <v>69</v>
      </c>
      <c r="AN121" s="48" t="s">
        <v>69</v>
      </c>
      <c r="AO121" s="48" t="s">
        <v>69</v>
      </c>
      <c r="AP121" s="48" t="s">
        <v>70</v>
      </c>
      <c r="AR121" s="54" t="s">
        <v>149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48" t="s">
        <v>69</v>
      </c>
      <c r="BB121" s="48" t="s">
        <v>69</v>
      </c>
      <c r="BC121" s="48" t="s">
        <v>69</v>
      </c>
      <c r="BD121" s="48" t="s">
        <v>69</v>
      </c>
      <c r="BE121" s="48" t="s">
        <v>71</v>
      </c>
      <c r="BF121" s="48" t="s">
        <v>71</v>
      </c>
      <c r="BG121" s="48" t="s">
        <v>71</v>
      </c>
      <c r="BH121" s="48" t="s">
        <v>71</v>
      </c>
      <c r="BI121" s="49">
        <f t="shared" ref="BI121" si="444">IF(BJ121=AR121,1,0)</f>
        <v>1</v>
      </c>
      <c r="BJ121" s="49" t="s">
        <v>149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49" t="s">
        <v>69</v>
      </c>
      <c r="BT121" s="49" t="s">
        <v>69</v>
      </c>
      <c r="BU121" s="49" t="s">
        <v>70</v>
      </c>
      <c r="BV121" s="49" t="s">
        <v>70</v>
      </c>
      <c r="BW121" s="49" t="s">
        <v>71</v>
      </c>
      <c r="BX121" s="49" t="s">
        <v>71</v>
      </c>
      <c r="BY121" s="49" t="s">
        <v>69</v>
      </c>
      <c r="BZ121" s="49" t="s">
        <v>69</v>
      </c>
    </row>
    <row r="122" spans="1:78" s="70" customFormat="1" x14ac:dyDescent="0.3">
      <c r="A122" s="69"/>
      <c r="B122" s="69"/>
      <c r="F122" s="71"/>
      <c r="G122" s="72"/>
      <c r="H122" s="72"/>
      <c r="I122" s="72"/>
      <c r="J122" s="72"/>
      <c r="K122" s="72"/>
      <c r="L122" s="73"/>
      <c r="M122" s="72"/>
      <c r="N122" s="72"/>
      <c r="O122" s="72"/>
      <c r="P122" s="72"/>
      <c r="Q122" s="72"/>
      <c r="R122" s="72"/>
      <c r="S122" s="72"/>
      <c r="T122" s="72"/>
      <c r="U122" s="72"/>
      <c r="V122" s="81"/>
      <c r="W122" s="72"/>
      <c r="X122" s="72"/>
      <c r="Y122" s="72"/>
      <c r="Z122" s="72"/>
      <c r="AA122" s="74"/>
      <c r="AB122" s="74"/>
      <c r="AC122" s="74"/>
      <c r="AD122" s="74"/>
      <c r="AE122" s="74"/>
      <c r="AF122" s="74"/>
      <c r="AG122" s="74"/>
      <c r="AH122" s="74"/>
      <c r="AI122" s="69"/>
      <c r="AJ122" s="69"/>
      <c r="AK122" s="69"/>
      <c r="AL122" s="69"/>
      <c r="AM122" s="69"/>
      <c r="AN122" s="69"/>
      <c r="AO122" s="69"/>
      <c r="AP122" s="69"/>
      <c r="AR122" s="75"/>
      <c r="AS122" s="74"/>
      <c r="AT122" s="74"/>
      <c r="AU122" s="74"/>
      <c r="AV122" s="74"/>
      <c r="AW122" s="74"/>
      <c r="AX122" s="74"/>
      <c r="AY122" s="74"/>
      <c r="AZ122" s="74"/>
      <c r="BA122" s="69"/>
      <c r="BB122" s="69"/>
      <c r="BC122" s="69"/>
      <c r="BD122" s="69"/>
      <c r="BE122" s="69"/>
      <c r="BF122" s="69"/>
      <c r="BG122" s="69"/>
      <c r="BH122" s="69"/>
      <c r="BK122" s="74"/>
      <c r="BL122" s="74"/>
      <c r="BM122" s="74"/>
      <c r="BN122" s="74"/>
      <c r="BO122" s="74"/>
      <c r="BP122" s="74"/>
      <c r="BQ122" s="74"/>
      <c r="BR122" s="74"/>
    </row>
    <row r="123" spans="1:78" x14ac:dyDescent="0.3">
      <c r="A123" s="32" t="s">
        <v>56</v>
      </c>
    </row>
    <row r="124" spans="1:78" x14ac:dyDescent="0.3">
      <c r="A124" s="3" t="s">
        <v>16</v>
      </c>
      <c r="B124" s="3" t="s">
        <v>55</v>
      </c>
      <c r="G124" s="16" t="s">
        <v>48</v>
      </c>
      <c r="L124" s="19" t="s">
        <v>49</v>
      </c>
      <c r="Q124" s="17" t="s">
        <v>50</v>
      </c>
      <c r="V124" s="18" t="s">
        <v>51</v>
      </c>
      <c r="AA124" s="36" t="s">
        <v>64</v>
      </c>
      <c r="AB124" s="36" t="s">
        <v>65</v>
      </c>
      <c r="AC124" s="37" t="s">
        <v>64</v>
      </c>
      <c r="AD124" s="37" t="s">
        <v>65</v>
      </c>
      <c r="AE124" s="38" t="s">
        <v>64</v>
      </c>
      <c r="AF124" s="38" t="s">
        <v>65</v>
      </c>
      <c r="AG124" s="3" t="s">
        <v>64</v>
      </c>
      <c r="AH124" s="3" t="s">
        <v>65</v>
      </c>
      <c r="AI124" s="39" t="s">
        <v>64</v>
      </c>
      <c r="AJ124" s="39" t="s">
        <v>65</v>
      </c>
      <c r="AK124" s="37" t="s">
        <v>64</v>
      </c>
      <c r="AL124" s="37" t="s">
        <v>65</v>
      </c>
      <c r="AM124" s="38" t="s">
        <v>64</v>
      </c>
      <c r="AN124" s="38" t="s">
        <v>65</v>
      </c>
      <c r="AO124" s="3" t="s">
        <v>64</v>
      </c>
      <c r="AP124" s="3" t="s">
        <v>65</v>
      </c>
      <c r="AS124" s="36" t="s">
        <v>66</v>
      </c>
      <c r="AT124" s="36" t="s">
        <v>67</v>
      </c>
      <c r="AU124" s="40" t="s">
        <v>66</v>
      </c>
      <c r="AV124" s="40" t="s">
        <v>67</v>
      </c>
      <c r="AW124" s="41" t="s">
        <v>66</v>
      </c>
      <c r="AX124" s="41" t="s">
        <v>67</v>
      </c>
      <c r="AY124" s="3" t="s">
        <v>66</v>
      </c>
      <c r="AZ124" s="3" t="s">
        <v>67</v>
      </c>
      <c r="BA124" s="36" t="s">
        <v>66</v>
      </c>
      <c r="BB124" s="36" t="s">
        <v>67</v>
      </c>
      <c r="BC124" s="40" t="s">
        <v>66</v>
      </c>
      <c r="BD124" s="40" t="s">
        <v>67</v>
      </c>
      <c r="BE124" s="41" t="s">
        <v>66</v>
      </c>
      <c r="BF124" s="41" t="s">
        <v>67</v>
      </c>
      <c r="BG124" s="3" t="s">
        <v>66</v>
      </c>
      <c r="BH124" s="3" t="s">
        <v>67</v>
      </c>
      <c r="BK124" s="35" t="s">
        <v>66</v>
      </c>
      <c r="BL124" s="35" t="s">
        <v>67</v>
      </c>
      <c r="BM124" s="35" t="s">
        <v>66</v>
      </c>
      <c r="BN124" s="35" t="s">
        <v>67</v>
      </c>
      <c r="BO124" s="35" t="s">
        <v>66</v>
      </c>
      <c r="BP124" s="35" t="s">
        <v>67</v>
      </c>
      <c r="BQ124" s="35" t="s">
        <v>66</v>
      </c>
      <c r="BR124" s="35" t="s">
        <v>67</v>
      </c>
      <c r="BS124" t="s">
        <v>66</v>
      </c>
      <c r="BT124" t="s">
        <v>67</v>
      </c>
      <c r="BU124" t="s">
        <v>66</v>
      </c>
      <c r="BV124" t="s">
        <v>67</v>
      </c>
      <c r="BW124" t="s">
        <v>66</v>
      </c>
      <c r="BX124" t="s">
        <v>67</v>
      </c>
      <c r="BY124" t="s">
        <v>66</v>
      </c>
      <c r="BZ124" t="s">
        <v>67</v>
      </c>
    </row>
    <row r="125" spans="1:78" s="56" customFormat="1" x14ac:dyDescent="0.3">
      <c r="A125" s="55">
        <v>14178000</v>
      </c>
      <c r="B125" s="55">
        <v>23780591</v>
      </c>
      <c r="C125" s="56" t="s">
        <v>136</v>
      </c>
      <c r="D125" s="56" t="s">
        <v>151</v>
      </c>
      <c r="E125" s="56" t="s">
        <v>152</v>
      </c>
      <c r="F125" s="57">
        <v>1.9</v>
      </c>
      <c r="G125" s="58">
        <v>0.503</v>
      </c>
      <c r="H125" s="58" t="str">
        <f t="shared" ref="H125:K129" si="445">IF(G125&gt;0.8,"VG",IF(G125&gt;0.7,"G",IF(G125&gt;0.45,"S","NS")))</f>
        <v>S</v>
      </c>
      <c r="I125" s="58" t="str">
        <f t="shared" si="445"/>
        <v>VG</v>
      </c>
      <c r="J125" s="58" t="str">
        <f t="shared" si="445"/>
        <v>VG</v>
      </c>
      <c r="K125" s="58" t="str">
        <f t="shared" si="445"/>
        <v>VG</v>
      </c>
      <c r="L125" s="59">
        <v>0.26400000000000001</v>
      </c>
      <c r="M125" s="58" t="str">
        <f t="shared" ref="M125:M133" si="446">IF(ABS(L125)&lt;5%,"VG",IF(ABS(L125)&lt;10%,"G",IF(ABS(L125)&lt;15%,"S","NS")))</f>
        <v>NS</v>
      </c>
      <c r="N125" s="58" t="str">
        <f t="shared" ref="N125:N130" si="447">AO125</f>
        <v>G</v>
      </c>
      <c r="O125" s="58" t="str">
        <f t="shared" ref="O125:O130" si="448">BD125</f>
        <v>VG</v>
      </c>
      <c r="P125" s="58" t="str">
        <f t="shared" ref="P125:P130" si="449">BY125</f>
        <v>G</v>
      </c>
      <c r="Q125" s="58">
        <v>0.64</v>
      </c>
      <c r="R125" s="58" t="str">
        <f t="shared" ref="R125:R133" si="450">IF(Q125&lt;=0.5,"VG",IF(Q125&lt;=0.6,"G",IF(Q125&lt;=0.7,"S","NS")))</f>
        <v>S</v>
      </c>
      <c r="S125" s="58" t="str">
        <f t="shared" ref="S125:S130" si="451">AN125</f>
        <v>G</v>
      </c>
      <c r="T125" s="58" t="str">
        <f t="shared" ref="T125:T130" si="452">BF125</f>
        <v>VG</v>
      </c>
      <c r="U125" s="58" t="str">
        <f t="shared" ref="U125:U130" si="453">BX125</f>
        <v>VG</v>
      </c>
      <c r="V125" s="58">
        <v>0.93100000000000005</v>
      </c>
      <c r="W125" s="58" t="str">
        <f t="shared" ref="W125:W133" si="454">IF(V125&gt;0.85,"VG",IF(V125&gt;0.75,"G",IF(V125&gt;0.6,"S","NS")))</f>
        <v>VG</v>
      </c>
      <c r="X125" s="58" t="str">
        <f t="shared" ref="X125:X130" si="455">AP125</f>
        <v>G</v>
      </c>
      <c r="Y125" s="58" t="str">
        <f t="shared" ref="Y125:Y130" si="456">BH125</f>
        <v>G</v>
      </c>
      <c r="Z125" s="58" t="str">
        <f t="shared" ref="Z125:Z130" si="457">BZ125</f>
        <v>G</v>
      </c>
      <c r="AA125" s="60">
        <v>0.78799953754496599</v>
      </c>
      <c r="AB125" s="60">
        <v>0.74231516764619199</v>
      </c>
      <c r="AC125" s="60">
        <v>6.3730276493055698</v>
      </c>
      <c r="AD125" s="60">
        <v>3.5550552816532499</v>
      </c>
      <c r="AE125" s="60">
        <v>0.460435079522656</v>
      </c>
      <c r="AF125" s="60">
        <v>0.50762666631473197</v>
      </c>
      <c r="AG125" s="60">
        <v>0.81960087726055897</v>
      </c>
      <c r="AH125" s="60">
        <v>0.76903304690682195</v>
      </c>
      <c r="AI125" s="55" t="s">
        <v>69</v>
      </c>
      <c r="AJ125" s="55" t="s">
        <v>69</v>
      </c>
      <c r="AK125" s="55" t="s">
        <v>69</v>
      </c>
      <c r="AL125" s="55" t="s">
        <v>71</v>
      </c>
      <c r="AM125" s="55" t="s">
        <v>71</v>
      </c>
      <c r="AN125" s="55" t="s">
        <v>69</v>
      </c>
      <c r="AO125" s="55" t="s">
        <v>69</v>
      </c>
      <c r="AP125" s="55" t="s">
        <v>69</v>
      </c>
      <c r="AR125" s="61" t="s">
        <v>150</v>
      </c>
      <c r="AS125" s="60">
        <v>0.78214161428741102</v>
      </c>
      <c r="AT125" s="60">
        <v>0.80702418723414904</v>
      </c>
      <c r="AU125" s="60">
        <v>-2.50314578231451</v>
      </c>
      <c r="AV125" s="60">
        <v>-2.47166366777188</v>
      </c>
      <c r="AW125" s="60">
        <v>0.46675302432077398</v>
      </c>
      <c r="AX125" s="60">
        <v>0.43929012368348502</v>
      </c>
      <c r="AY125" s="60">
        <v>0.82212711382631498</v>
      </c>
      <c r="AZ125" s="60">
        <v>0.84071170320223898</v>
      </c>
      <c r="BA125" s="55" t="s">
        <v>69</v>
      </c>
      <c r="BB125" s="55" t="s">
        <v>71</v>
      </c>
      <c r="BC125" s="55" t="s">
        <v>71</v>
      </c>
      <c r="BD125" s="55" t="s">
        <v>71</v>
      </c>
      <c r="BE125" s="55" t="s">
        <v>71</v>
      </c>
      <c r="BF125" s="55" t="s">
        <v>71</v>
      </c>
      <c r="BG125" s="55" t="s">
        <v>69</v>
      </c>
      <c r="BH125" s="55" t="s">
        <v>69</v>
      </c>
      <c r="BI125" s="56">
        <f t="shared" ref="BI125:BI130" si="458">IF(BJ125=AR125,1,0)</f>
        <v>1</v>
      </c>
      <c r="BJ125" s="56" t="s">
        <v>150</v>
      </c>
      <c r="BK125" s="60">
        <v>0.78483542594902</v>
      </c>
      <c r="BL125" s="60">
        <v>0.809274585790839</v>
      </c>
      <c r="BM125" s="60">
        <v>5.5400894370249301</v>
      </c>
      <c r="BN125" s="60">
        <v>4.3717467939577901</v>
      </c>
      <c r="BO125" s="60">
        <v>0.46385835559034599</v>
      </c>
      <c r="BP125" s="60">
        <v>0.436721208792476</v>
      </c>
      <c r="BQ125" s="60">
        <v>0.82459162523038998</v>
      </c>
      <c r="BR125" s="60">
        <v>0.84301761051813595</v>
      </c>
      <c r="BS125" s="56" t="s">
        <v>69</v>
      </c>
      <c r="BT125" s="56" t="s">
        <v>71</v>
      </c>
      <c r="BU125" s="56" t="s">
        <v>69</v>
      </c>
      <c r="BV125" s="56" t="s">
        <v>71</v>
      </c>
      <c r="BW125" s="56" t="s">
        <v>71</v>
      </c>
      <c r="BX125" s="56" t="s">
        <v>71</v>
      </c>
      <c r="BY125" s="56" t="s">
        <v>69</v>
      </c>
      <c r="BZ125" s="56" t="s">
        <v>69</v>
      </c>
    </row>
    <row r="126" spans="1:78" s="30" customFormat="1" x14ac:dyDescent="0.3">
      <c r="A126" s="36">
        <v>14178000</v>
      </c>
      <c r="B126" s="36">
        <v>23780591</v>
      </c>
      <c r="C126" s="30" t="s">
        <v>136</v>
      </c>
      <c r="D126" s="30" t="s">
        <v>183</v>
      </c>
      <c r="E126" s="30" t="s">
        <v>162</v>
      </c>
      <c r="F126" s="63">
        <v>2.9</v>
      </c>
      <c r="G126" s="24">
        <v>-0.38</v>
      </c>
      <c r="H126" s="24" t="str">
        <f t="shared" si="445"/>
        <v>NS</v>
      </c>
      <c r="I126" s="24" t="str">
        <f t="shared" si="445"/>
        <v>VG</v>
      </c>
      <c r="J126" s="24" t="str">
        <f t="shared" si="445"/>
        <v>VG</v>
      </c>
      <c r="K126" s="24" t="str">
        <f t="shared" si="445"/>
        <v>VG</v>
      </c>
      <c r="L126" s="25">
        <v>0.55400000000000005</v>
      </c>
      <c r="M126" s="24" t="str">
        <f t="shared" si="446"/>
        <v>NS</v>
      </c>
      <c r="N126" s="24" t="str">
        <f t="shared" si="447"/>
        <v>G</v>
      </c>
      <c r="O126" s="24" t="str">
        <f t="shared" si="448"/>
        <v>VG</v>
      </c>
      <c r="P126" s="24" t="str">
        <f t="shared" si="449"/>
        <v>G</v>
      </c>
      <c r="Q126" s="24">
        <v>0.91</v>
      </c>
      <c r="R126" s="24" t="str">
        <f t="shared" si="450"/>
        <v>NS</v>
      </c>
      <c r="S126" s="24" t="str">
        <f t="shared" si="451"/>
        <v>G</v>
      </c>
      <c r="T126" s="24" t="str">
        <f t="shared" si="452"/>
        <v>VG</v>
      </c>
      <c r="U126" s="24" t="str">
        <f t="shared" si="453"/>
        <v>VG</v>
      </c>
      <c r="V126" s="24">
        <v>0.83</v>
      </c>
      <c r="W126" s="24" t="str">
        <f t="shared" si="454"/>
        <v>G</v>
      </c>
      <c r="X126" s="24" t="str">
        <f t="shared" si="455"/>
        <v>G</v>
      </c>
      <c r="Y126" s="24" t="str">
        <f t="shared" si="456"/>
        <v>G</v>
      </c>
      <c r="Z126" s="24" t="str">
        <f t="shared" si="457"/>
        <v>G</v>
      </c>
      <c r="AA126" s="33">
        <v>0.78799953754496599</v>
      </c>
      <c r="AB126" s="33">
        <v>0.74231516764619199</v>
      </c>
      <c r="AC126" s="33">
        <v>6.3730276493055698</v>
      </c>
      <c r="AD126" s="33">
        <v>3.5550552816532499</v>
      </c>
      <c r="AE126" s="33">
        <v>0.460435079522656</v>
      </c>
      <c r="AF126" s="33">
        <v>0.50762666631473197</v>
      </c>
      <c r="AG126" s="33">
        <v>0.81960087726055897</v>
      </c>
      <c r="AH126" s="33">
        <v>0.76903304690682195</v>
      </c>
      <c r="AI126" s="36" t="s">
        <v>69</v>
      </c>
      <c r="AJ126" s="36" t="s">
        <v>69</v>
      </c>
      <c r="AK126" s="36" t="s">
        <v>69</v>
      </c>
      <c r="AL126" s="36" t="s">
        <v>71</v>
      </c>
      <c r="AM126" s="36" t="s">
        <v>71</v>
      </c>
      <c r="AN126" s="36" t="s">
        <v>69</v>
      </c>
      <c r="AO126" s="36" t="s">
        <v>69</v>
      </c>
      <c r="AP126" s="36" t="s">
        <v>69</v>
      </c>
      <c r="AR126" s="64" t="s">
        <v>150</v>
      </c>
      <c r="AS126" s="33">
        <v>0.78214161428741102</v>
      </c>
      <c r="AT126" s="33">
        <v>0.80702418723414904</v>
      </c>
      <c r="AU126" s="33">
        <v>-2.50314578231451</v>
      </c>
      <c r="AV126" s="33">
        <v>-2.47166366777188</v>
      </c>
      <c r="AW126" s="33">
        <v>0.46675302432077398</v>
      </c>
      <c r="AX126" s="33">
        <v>0.43929012368348502</v>
      </c>
      <c r="AY126" s="33">
        <v>0.82212711382631498</v>
      </c>
      <c r="AZ126" s="33">
        <v>0.84071170320223898</v>
      </c>
      <c r="BA126" s="36" t="s">
        <v>69</v>
      </c>
      <c r="BB126" s="36" t="s">
        <v>71</v>
      </c>
      <c r="BC126" s="36" t="s">
        <v>71</v>
      </c>
      <c r="BD126" s="36" t="s">
        <v>71</v>
      </c>
      <c r="BE126" s="36" t="s">
        <v>71</v>
      </c>
      <c r="BF126" s="36" t="s">
        <v>71</v>
      </c>
      <c r="BG126" s="36" t="s">
        <v>69</v>
      </c>
      <c r="BH126" s="36" t="s">
        <v>69</v>
      </c>
      <c r="BI126" s="30">
        <f t="shared" si="458"/>
        <v>1</v>
      </c>
      <c r="BJ126" s="30" t="s">
        <v>150</v>
      </c>
      <c r="BK126" s="33">
        <v>0.78483542594902</v>
      </c>
      <c r="BL126" s="33">
        <v>0.809274585790839</v>
      </c>
      <c r="BM126" s="33">
        <v>5.5400894370249301</v>
      </c>
      <c r="BN126" s="33">
        <v>4.3717467939577901</v>
      </c>
      <c r="BO126" s="33">
        <v>0.46385835559034599</v>
      </c>
      <c r="BP126" s="33">
        <v>0.436721208792476</v>
      </c>
      <c r="BQ126" s="33">
        <v>0.82459162523038998</v>
      </c>
      <c r="BR126" s="33">
        <v>0.84301761051813595</v>
      </c>
      <c r="BS126" s="30" t="s">
        <v>69</v>
      </c>
      <c r="BT126" s="30" t="s">
        <v>71</v>
      </c>
      <c r="BU126" s="30" t="s">
        <v>69</v>
      </c>
      <c r="BV126" s="30" t="s">
        <v>71</v>
      </c>
      <c r="BW126" s="30" t="s">
        <v>71</v>
      </c>
      <c r="BX126" s="30" t="s">
        <v>71</v>
      </c>
      <c r="BY126" s="30" t="s">
        <v>69</v>
      </c>
      <c r="BZ126" s="30" t="s">
        <v>69</v>
      </c>
    </row>
    <row r="127" spans="1:78" s="30" customFormat="1" x14ac:dyDescent="0.3">
      <c r="A127" s="36">
        <v>14178000</v>
      </c>
      <c r="B127" s="36">
        <v>23780591</v>
      </c>
      <c r="C127" s="30" t="s">
        <v>136</v>
      </c>
      <c r="D127" s="30" t="s">
        <v>189</v>
      </c>
      <c r="E127" s="30" t="s">
        <v>162</v>
      </c>
      <c r="F127" s="63">
        <v>2.9</v>
      </c>
      <c r="G127" s="24">
        <v>-0.37</v>
      </c>
      <c r="H127" s="24" t="str">
        <f t="shared" si="445"/>
        <v>NS</v>
      </c>
      <c r="I127" s="24" t="str">
        <f t="shared" si="445"/>
        <v>VG</v>
      </c>
      <c r="J127" s="24" t="str">
        <f t="shared" si="445"/>
        <v>VG</v>
      </c>
      <c r="K127" s="24" t="str">
        <f t="shared" si="445"/>
        <v>VG</v>
      </c>
      <c r="L127" s="25">
        <v>0.54900000000000004</v>
      </c>
      <c r="M127" s="24" t="str">
        <f t="shared" si="446"/>
        <v>NS</v>
      </c>
      <c r="N127" s="24" t="str">
        <f t="shared" si="447"/>
        <v>G</v>
      </c>
      <c r="O127" s="24" t="str">
        <f t="shared" si="448"/>
        <v>VG</v>
      </c>
      <c r="P127" s="24" t="str">
        <f t="shared" si="449"/>
        <v>G</v>
      </c>
      <c r="Q127" s="24">
        <v>0.91</v>
      </c>
      <c r="R127" s="24" t="str">
        <f t="shared" si="450"/>
        <v>NS</v>
      </c>
      <c r="S127" s="24" t="str">
        <f t="shared" si="451"/>
        <v>G</v>
      </c>
      <c r="T127" s="24" t="str">
        <f t="shared" si="452"/>
        <v>VG</v>
      </c>
      <c r="U127" s="24" t="str">
        <f t="shared" si="453"/>
        <v>VG</v>
      </c>
      <c r="V127" s="24">
        <v>0.83499999999999996</v>
      </c>
      <c r="W127" s="24" t="str">
        <f t="shared" si="454"/>
        <v>G</v>
      </c>
      <c r="X127" s="24" t="str">
        <f t="shared" si="455"/>
        <v>G</v>
      </c>
      <c r="Y127" s="24" t="str">
        <f t="shared" si="456"/>
        <v>G</v>
      </c>
      <c r="Z127" s="24" t="str">
        <f t="shared" si="457"/>
        <v>G</v>
      </c>
      <c r="AA127" s="33">
        <v>0.78799953754496599</v>
      </c>
      <c r="AB127" s="33">
        <v>0.74231516764619199</v>
      </c>
      <c r="AC127" s="33">
        <v>6.3730276493055698</v>
      </c>
      <c r="AD127" s="33">
        <v>3.5550552816532499</v>
      </c>
      <c r="AE127" s="33">
        <v>0.460435079522656</v>
      </c>
      <c r="AF127" s="33">
        <v>0.50762666631473197</v>
      </c>
      <c r="AG127" s="33">
        <v>0.81960087726055897</v>
      </c>
      <c r="AH127" s="33">
        <v>0.76903304690682195</v>
      </c>
      <c r="AI127" s="36" t="s">
        <v>69</v>
      </c>
      <c r="AJ127" s="36" t="s">
        <v>69</v>
      </c>
      <c r="AK127" s="36" t="s">
        <v>69</v>
      </c>
      <c r="AL127" s="36" t="s">
        <v>71</v>
      </c>
      <c r="AM127" s="36" t="s">
        <v>71</v>
      </c>
      <c r="AN127" s="36" t="s">
        <v>69</v>
      </c>
      <c r="AO127" s="36" t="s">
        <v>69</v>
      </c>
      <c r="AP127" s="36" t="s">
        <v>69</v>
      </c>
      <c r="AR127" s="64" t="s">
        <v>150</v>
      </c>
      <c r="AS127" s="33">
        <v>0.78214161428741102</v>
      </c>
      <c r="AT127" s="33">
        <v>0.80702418723414904</v>
      </c>
      <c r="AU127" s="33">
        <v>-2.50314578231451</v>
      </c>
      <c r="AV127" s="33">
        <v>-2.47166366777188</v>
      </c>
      <c r="AW127" s="33">
        <v>0.46675302432077398</v>
      </c>
      <c r="AX127" s="33">
        <v>0.43929012368348502</v>
      </c>
      <c r="AY127" s="33">
        <v>0.82212711382631498</v>
      </c>
      <c r="AZ127" s="33">
        <v>0.84071170320223898</v>
      </c>
      <c r="BA127" s="36" t="s">
        <v>69</v>
      </c>
      <c r="BB127" s="36" t="s">
        <v>71</v>
      </c>
      <c r="BC127" s="36" t="s">
        <v>71</v>
      </c>
      <c r="BD127" s="36" t="s">
        <v>71</v>
      </c>
      <c r="BE127" s="36" t="s">
        <v>71</v>
      </c>
      <c r="BF127" s="36" t="s">
        <v>71</v>
      </c>
      <c r="BG127" s="36" t="s">
        <v>69</v>
      </c>
      <c r="BH127" s="36" t="s">
        <v>69</v>
      </c>
      <c r="BI127" s="30">
        <f t="shared" si="458"/>
        <v>1</v>
      </c>
      <c r="BJ127" s="30" t="s">
        <v>150</v>
      </c>
      <c r="BK127" s="33">
        <v>0.78483542594902</v>
      </c>
      <c r="BL127" s="33">
        <v>0.809274585790839</v>
      </c>
      <c r="BM127" s="33">
        <v>5.5400894370249301</v>
      </c>
      <c r="BN127" s="33">
        <v>4.3717467939577901</v>
      </c>
      <c r="BO127" s="33">
        <v>0.46385835559034599</v>
      </c>
      <c r="BP127" s="33">
        <v>0.436721208792476</v>
      </c>
      <c r="BQ127" s="33">
        <v>0.82459162523038998</v>
      </c>
      <c r="BR127" s="33">
        <v>0.84301761051813595</v>
      </c>
      <c r="BS127" s="30" t="s">
        <v>69</v>
      </c>
      <c r="BT127" s="30" t="s">
        <v>71</v>
      </c>
      <c r="BU127" s="30" t="s">
        <v>69</v>
      </c>
      <c r="BV127" s="30" t="s">
        <v>71</v>
      </c>
      <c r="BW127" s="30" t="s">
        <v>71</v>
      </c>
      <c r="BX127" s="30" t="s">
        <v>71</v>
      </c>
      <c r="BY127" s="30" t="s">
        <v>69</v>
      </c>
      <c r="BZ127" s="30" t="s">
        <v>69</v>
      </c>
    </row>
    <row r="128" spans="1:78" s="30" customFormat="1" x14ac:dyDescent="0.3">
      <c r="A128" s="36">
        <v>14178000</v>
      </c>
      <c r="B128" s="36">
        <v>23780591</v>
      </c>
      <c r="C128" s="30" t="s">
        <v>136</v>
      </c>
      <c r="D128" s="30" t="s">
        <v>190</v>
      </c>
      <c r="E128" s="30" t="s">
        <v>191</v>
      </c>
      <c r="F128" s="63">
        <v>2.9</v>
      </c>
      <c r="G128" s="24">
        <v>-0.41</v>
      </c>
      <c r="H128" s="24" t="str">
        <f t="shared" si="445"/>
        <v>NS</v>
      </c>
      <c r="I128" s="24" t="str">
        <f t="shared" si="445"/>
        <v>VG</v>
      </c>
      <c r="J128" s="24" t="str">
        <f t="shared" si="445"/>
        <v>VG</v>
      </c>
      <c r="K128" s="24" t="str">
        <f t="shared" si="445"/>
        <v>VG</v>
      </c>
      <c r="L128" s="25">
        <v>0.56399999999999995</v>
      </c>
      <c r="M128" s="24" t="str">
        <f t="shared" si="446"/>
        <v>NS</v>
      </c>
      <c r="N128" s="24" t="str">
        <f t="shared" si="447"/>
        <v>G</v>
      </c>
      <c r="O128" s="24" t="str">
        <f t="shared" si="448"/>
        <v>VG</v>
      </c>
      <c r="P128" s="24" t="str">
        <f t="shared" si="449"/>
        <v>G</v>
      </c>
      <c r="Q128" s="24">
        <v>0.92</v>
      </c>
      <c r="R128" s="24" t="str">
        <f t="shared" si="450"/>
        <v>NS</v>
      </c>
      <c r="S128" s="24" t="str">
        <f t="shared" si="451"/>
        <v>G</v>
      </c>
      <c r="T128" s="24" t="str">
        <f t="shared" si="452"/>
        <v>VG</v>
      </c>
      <c r="U128" s="24" t="str">
        <f t="shared" si="453"/>
        <v>VG</v>
      </c>
      <c r="V128" s="24">
        <v>0.81</v>
      </c>
      <c r="W128" s="24" t="str">
        <f t="shared" si="454"/>
        <v>G</v>
      </c>
      <c r="X128" s="24" t="str">
        <f t="shared" si="455"/>
        <v>G</v>
      </c>
      <c r="Y128" s="24" t="str">
        <f t="shared" si="456"/>
        <v>G</v>
      </c>
      <c r="Z128" s="24" t="str">
        <f t="shared" si="457"/>
        <v>G</v>
      </c>
      <c r="AA128" s="33">
        <v>0.78799953754496599</v>
      </c>
      <c r="AB128" s="33">
        <v>0.74231516764619199</v>
      </c>
      <c r="AC128" s="33">
        <v>6.3730276493055698</v>
      </c>
      <c r="AD128" s="33">
        <v>3.5550552816532499</v>
      </c>
      <c r="AE128" s="33">
        <v>0.460435079522656</v>
      </c>
      <c r="AF128" s="33">
        <v>0.50762666631473197</v>
      </c>
      <c r="AG128" s="33">
        <v>0.81960087726055897</v>
      </c>
      <c r="AH128" s="33">
        <v>0.76903304690682195</v>
      </c>
      <c r="AI128" s="36" t="s">
        <v>69</v>
      </c>
      <c r="AJ128" s="36" t="s">
        <v>69</v>
      </c>
      <c r="AK128" s="36" t="s">
        <v>69</v>
      </c>
      <c r="AL128" s="36" t="s">
        <v>71</v>
      </c>
      <c r="AM128" s="36" t="s">
        <v>71</v>
      </c>
      <c r="AN128" s="36" t="s">
        <v>69</v>
      </c>
      <c r="AO128" s="36" t="s">
        <v>69</v>
      </c>
      <c r="AP128" s="36" t="s">
        <v>69</v>
      </c>
      <c r="AR128" s="64" t="s">
        <v>150</v>
      </c>
      <c r="AS128" s="33">
        <v>0.78214161428741102</v>
      </c>
      <c r="AT128" s="33">
        <v>0.80702418723414904</v>
      </c>
      <c r="AU128" s="33">
        <v>-2.50314578231451</v>
      </c>
      <c r="AV128" s="33">
        <v>-2.47166366777188</v>
      </c>
      <c r="AW128" s="33">
        <v>0.46675302432077398</v>
      </c>
      <c r="AX128" s="33">
        <v>0.43929012368348502</v>
      </c>
      <c r="AY128" s="33">
        <v>0.82212711382631498</v>
      </c>
      <c r="AZ128" s="33">
        <v>0.84071170320223898</v>
      </c>
      <c r="BA128" s="36" t="s">
        <v>69</v>
      </c>
      <c r="BB128" s="36" t="s">
        <v>71</v>
      </c>
      <c r="BC128" s="36" t="s">
        <v>71</v>
      </c>
      <c r="BD128" s="36" t="s">
        <v>71</v>
      </c>
      <c r="BE128" s="36" t="s">
        <v>71</v>
      </c>
      <c r="BF128" s="36" t="s">
        <v>71</v>
      </c>
      <c r="BG128" s="36" t="s">
        <v>69</v>
      </c>
      <c r="BH128" s="36" t="s">
        <v>69</v>
      </c>
      <c r="BI128" s="30">
        <f t="shared" si="458"/>
        <v>1</v>
      </c>
      <c r="BJ128" s="30" t="s">
        <v>150</v>
      </c>
      <c r="BK128" s="33">
        <v>0.78483542594902</v>
      </c>
      <c r="BL128" s="33">
        <v>0.809274585790839</v>
      </c>
      <c r="BM128" s="33">
        <v>5.5400894370249301</v>
      </c>
      <c r="BN128" s="33">
        <v>4.3717467939577901</v>
      </c>
      <c r="BO128" s="33">
        <v>0.46385835559034599</v>
      </c>
      <c r="BP128" s="33">
        <v>0.436721208792476</v>
      </c>
      <c r="BQ128" s="33">
        <v>0.82459162523038998</v>
      </c>
      <c r="BR128" s="33">
        <v>0.84301761051813595</v>
      </c>
      <c r="BS128" s="30" t="s">
        <v>69</v>
      </c>
      <c r="BT128" s="30" t="s">
        <v>71</v>
      </c>
      <c r="BU128" s="30" t="s">
        <v>69</v>
      </c>
      <c r="BV128" s="30" t="s">
        <v>71</v>
      </c>
      <c r="BW128" s="30" t="s">
        <v>71</v>
      </c>
      <c r="BX128" s="30" t="s">
        <v>71</v>
      </c>
      <c r="BY128" s="30" t="s">
        <v>69</v>
      </c>
      <c r="BZ128" s="30" t="s">
        <v>69</v>
      </c>
    </row>
    <row r="129" spans="1:78" s="49" customFormat="1" x14ac:dyDescent="0.3">
      <c r="A129" s="48">
        <v>14178000</v>
      </c>
      <c r="B129" s="48">
        <v>23780591</v>
      </c>
      <c r="C129" s="49" t="s">
        <v>136</v>
      </c>
      <c r="D129" s="49" t="s">
        <v>192</v>
      </c>
      <c r="E129" s="49" t="s">
        <v>196</v>
      </c>
      <c r="F129" s="50">
        <v>0.6</v>
      </c>
      <c r="G129" s="51">
        <v>0.95</v>
      </c>
      <c r="H129" s="51" t="str">
        <f t="shared" si="445"/>
        <v>VG</v>
      </c>
      <c r="I129" s="51" t="str">
        <f t="shared" si="445"/>
        <v>VG</v>
      </c>
      <c r="J129" s="51" t="str">
        <f t="shared" si="445"/>
        <v>VG</v>
      </c>
      <c r="K129" s="51" t="str">
        <f t="shared" si="445"/>
        <v>VG</v>
      </c>
      <c r="L129" s="52">
        <v>-3.6999999999999998E-2</v>
      </c>
      <c r="M129" s="51" t="str">
        <f t="shared" si="446"/>
        <v>VG</v>
      </c>
      <c r="N129" s="51" t="str">
        <f t="shared" si="447"/>
        <v>G</v>
      </c>
      <c r="O129" s="51" t="str">
        <f t="shared" si="448"/>
        <v>VG</v>
      </c>
      <c r="P129" s="51" t="str">
        <f t="shared" si="449"/>
        <v>G</v>
      </c>
      <c r="Q129" s="51">
        <v>0.22</v>
      </c>
      <c r="R129" s="51" t="str">
        <f t="shared" si="450"/>
        <v>VG</v>
      </c>
      <c r="S129" s="51" t="str">
        <f t="shared" si="451"/>
        <v>G</v>
      </c>
      <c r="T129" s="51" t="str">
        <f t="shared" si="452"/>
        <v>VG</v>
      </c>
      <c r="U129" s="51" t="str">
        <f t="shared" si="453"/>
        <v>VG</v>
      </c>
      <c r="V129" s="51">
        <v>0.96599999999999997</v>
      </c>
      <c r="W129" s="51" t="str">
        <f t="shared" si="454"/>
        <v>VG</v>
      </c>
      <c r="X129" s="51" t="str">
        <f t="shared" si="455"/>
        <v>G</v>
      </c>
      <c r="Y129" s="51" t="str">
        <f t="shared" si="456"/>
        <v>G</v>
      </c>
      <c r="Z129" s="51" t="str">
        <f t="shared" si="457"/>
        <v>G</v>
      </c>
      <c r="AA129" s="53">
        <v>0.78799953754496599</v>
      </c>
      <c r="AB129" s="53">
        <v>0.74231516764619199</v>
      </c>
      <c r="AC129" s="53">
        <v>6.3730276493055698</v>
      </c>
      <c r="AD129" s="53">
        <v>3.5550552816532499</v>
      </c>
      <c r="AE129" s="53">
        <v>0.460435079522656</v>
      </c>
      <c r="AF129" s="53">
        <v>0.50762666631473197</v>
      </c>
      <c r="AG129" s="53">
        <v>0.81960087726055897</v>
      </c>
      <c r="AH129" s="53">
        <v>0.76903304690682195</v>
      </c>
      <c r="AI129" s="48" t="s">
        <v>69</v>
      </c>
      <c r="AJ129" s="48" t="s">
        <v>69</v>
      </c>
      <c r="AK129" s="48" t="s">
        <v>69</v>
      </c>
      <c r="AL129" s="48" t="s">
        <v>71</v>
      </c>
      <c r="AM129" s="48" t="s">
        <v>71</v>
      </c>
      <c r="AN129" s="48" t="s">
        <v>69</v>
      </c>
      <c r="AO129" s="48" t="s">
        <v>69</v>
      </c>
      <c r="AP129" s="48" t="s">
        <v>69</v>
      </c>
      <c r="AR129" s="54" t="s">
        <v>150</v>
      </c>
      <c r="AS129" s="53">
        <v>0.78214161428741102</v>
      </c>
      <c r="AT129" s="53">
        <v>0.80702418723414904</v>
      </c>
      <c r="AU129" s="53">
        <v>-2.50314578231451</v>
      </c>
      <c r="AV129" s="53">
        <v>-2.47166366777188</v>
      </c>
      <c r="AW129" s="53">
        <v>0.46675302432077398</v>
      </c>
      <c r="AX129" s="53">
        <v>0.43929012368348502</v>
      </c>
      <c r="AY129" s="53">
        <v>0.82212711382631498</v>
      </c>
      <c r="AZ129" s="53">
        <v>0.84071170320223898</v>
      </c>
      <c r="BA129" s="48" t="s">
        <v>69</v>
      </c>
      <c r="BB129" s="48" t="s">
        <v>71</v>
      </c>
      <c r="BC129" s="48" t="s">
        <v>71</v>
      </c>
      <c r="BD129" s="48" t="s">
        <v>71</v>
      </c>
      <c r="BE129" s="48" t="s">
        <v>71</v>
      </c>
      <c r="BF129" s="48" t="s">
        <v>71</v>
      </c>
      <c r="BG129" s="48" t="s">
        <v>69</v>
      </c>
      <c r="BH129" s="48" t="s">
        <v>69</v>
      </c>
      <c r="BI129" s="49">
        <f t="shared" si="458"/>
        <v>1</v>
      </c>
      <c r="BJ129" s="49" t="s">
        <v>150</v>
      </c>
      <c r="BK129" s="53">
        <v>0.78483542594902</v>
      </c>
      <c r="BL129" s="53">
        <v>0.809274585790839</v>
      </c>
      <c r="BM129" s="53">
        <v>5.5400894370249301</v>
      </c>
      <c r="BN129" s="53">
        <v>4.3717467939577901</v>
      </c>
      <c r="BO129" s="53">
        <v>0.46385835559034599</v>
      </c>
      <c r="BP129" s="53">
        <v>0.436721208792476</v>
      </c>
      <c r="BQ129" s="53">
        <v>0.82459162523038998</v>
      </c>
      <c r="BR129" s="53">
        <v>0.84301761051813595</v>
      </c>
      <c r="BS129" s="49" t="s">
        <v>69</v>
      </c>
      <c r="BT129" s="49" t="s">
        <v>71</v>
      </c>
      <c r="BU129" s="49" t="s">
        <v>69</v>
      </c>
      <c r="BV129" s="49" t="s">
        <v>71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0" spans="1:78" s="49" customFormat="1" x14ac:dyDescent="0.3">
      <c r="A130" s="48">
        <v>14178000</v>
      </c>
      <c r="B130" s="48">
        <v>23780591</v>
      </c>
      <c r="C130" s="49" t="s">
        <v>136</v>
      </c>
      <c r="D130" s="49" t="s">
        <v>245</v>
      </c>
      <c r="E130" s="49" t="s">
        <v>234</v>
      </c>
      <c r="F130" s="50">
        <v>0.7</v>
      </c>
      <c r="G130" s="51">
        <v>0.94</v>
      </c>
      <c r="H130" s="51" t="str">
        <f t="shared" ref="H130" si="459">IF(G130&gt;0.8,"VG",IF(G130&gt;0.7,"G",IF(G130&gt;0.45,"S","NS")))</f>
        <v>VG</v>
      </c>
      <c r="I130" s="51" t="str">
        <f t="shared" ref="I130" si="460">IF(H130&gt;0.8,"VG",IF(H130&gt;0.7,"G",IF(H130&gt;0.45,"S","NS")))</f>
        <v>VG</v>
      </c>
      <c r="J130" s="51" t="str">
        <f t="shared" ref="J130" si="461">IF(I130&gt;0.8,"VG",IF(I130&gt;0.7,"G",IF(I130&gt;0.45,"S","NS")))</f>
        <v>VG</v>
      </c>
      <c r="K130" s="51" t="str">
        <f t="shared" ref="K130" si="462">IF(J130&gt;0.8,"VG",IF(J130&gt;0.7,"G",IF(J130&gt;0.45,"S","NS")))</f>
        <v>VG</v>
      </c>
      <c r="L130" s="52">
        <v>-4.9500000000000002E-2</v>
      </c>
      <c r="M130" s="51" t="str">
        <f t="shared" si="446"/>
        <v>VG</v>
      </c>
      <c r="N130" s="51" t="str">
        <f t="shared" si="447"/>
        <v>G</v>
      </c>
      <c r="O130" s="51" t="str">
        <f t="shared" si="448"/>
        <v>VG</v>
      </c>
      <c r="P130" s="51" t="str">
        <f t="shared" si="449"/>
        <v>G</v>
      </c>
      <c r="Q130" s="51">
        <v>0.25</v>
      </c>
      <c r="R130" s="51" t="str">
        <f t="shared" si="450"/>
        <v>VG</v>
      </c>
      <c r="S130" s="51" t="str">
        <f t="shared" si="451"/>
        <v>G</v>
      </c>
      <c r="T130" s="51" t="str">
        <f t="shared" si="452"/>
        <v>VG</v>
      </c>
      <c r="U130" s="51" t="str">
        <f t="shared" si="453"/>
        <v>VG</v>
      </c>
      <c r="V130" s="51">
        <v>0.96599999999999997</v>
      </c>
      <c r="W130" s="51" t="str">
        <f t="shared" si="454"/>
        <v>VG</v>
      </c>
      <c r="X130" s="51" t="str">
        <f t="shared" si="455"/>
        <v>G</v>
      </c>
      <c r="Y130" s="51" t="str">
        <f t="shared" si="456"/>
        <v>G</v>
      </c>
      <c r="Z130" s="51" t="str">
        <f t="shared" si="457"/>
        <v>G</v>
      </c>
      <c r="AA130" s="53">
        <v>0.78799953754496599</v>
      </c>
      <c r="AB130" s="53">
        <v>0.74231516764619199</v>
      </c>
      <c r="AC130" s="53">
        <v>6.3730276493055698</v>
      </c>
      <c r="AD130" s="53">
        <v>3.5550552816532499</v>
      </c>
      <c r="AE130" s="53">
        <v>0.460435079522656</v>
      </c>
      <c r="AF130" s="53">
        <v>0.50762666631473197</v>
      </c>
      <c r="AG130" s="53">
        <v>0.81960087726055897</v>
      </c>
      <c r="AH130" s="53">
        <v>0.76903304690682195</v>
      </c>
      <c r="AI130" s="48" t="s">
        <v>69</v>
      </c>
      <c r="AJ130" s="48" t="s">
        <v>69</v>
      </c>
      <c r="AK130" s="48" t="s">
        <v>69</v>
      </c>
      <c r="AL130" s="48" t="s">
        <v>71</v>
      </c>
      <c r="AM130" s="48" t="s">
        <v>71</v>
      </c>
      <c r="AN130" s="48" t="s">
        <v>69</v>
      </c>
      <c r="AO130" s="48" t="s">
        <v>69</v>
      </c>
      <c r="AP130" s="48" t="s">
        <v>69</v>
      </c>
      <c r="AR130" s="54" t="s">
        <v>150</v>
      </c>
      <c r="AS130" s="53">
        <v>0.78214161428741102</v>
      </c>
      <c r="AT130" s="53">
        <v>0.80702418723414904</v>
      </c>
      <c r="AU130" s="53">
        <v>-2.50314578231451</v>
      </c>
      <c r="AV130" s="53">
        <v>-2.47166366777188</v>
      </c>
      <c r="AW130" s="53">
        <v>0.46675302432077398</v>
      </c>
      <c r="AX130" s="53">
        <v>0.43929012368348502</v>
      </c>
      <c r="AY130" s="53">
        <v>0.82212711382631498</v>
      </c>
      <c r="AZ130" s="53">
        <v>0.84071170320223898</v>
      </c>
      <c r="BA130" s="48" t="s">
        <v>69</v>
      </c>
      <c r="BB130" s="48" t="s">
        <v>71</v>
      </c>
      <c r="BC130" s="48" t="s">
        <v>71</v>
      </c>
      <c r="BD130" s="48" t="s">
        <v>71</v>
      </c>
      <c r="BE130" s="48" t="s">
        <v>71</v>
      </c>
      <c r="BF130" s="48" t="s">
        <v>71</v>
      </c>
      <c r="BG130" s="48" t="s">
        <v>69</v>
      </c>
      <c r="BH130" s="48" t="s">
        <v>69</v>
      </c>
      <c r="BI130" s="49">
        <f t="shared" si="458"/>
        <v>1</v>
      </c>
      <c r="BJ130" s="49" t="s">
        <v>150</v>
      </c>
      <c r="BK130" s="53">
        <v>0.78483542594902</v>
      </c>
      <c r="BL130" s="53">
        <v>0.809274585790839</v>
      </c>
      <c r="BM130" s="53">
        <v>5.5400894370249301</v>
      </c>
      <c r="BN130" s="53">
        <v>4.3717467939577901</v>
      </c>
      <c r="BO130" s="53">
        <v>0.46385835559034599</v>
      </c>
      <c r="BP130" s="53">
        <v>0.436721208792476</v>
      </c>
      <c r="BQ130" s="53">
        <v>0.82459162523038998</v>
      </c>
      <c r="BR130" s="53">
        <v>0.84301761051813595</v>
      </c>
      <c r="BS130" s="49" t="s">
        <v>69</v>
      </c>
      <c r="BT130" s="49" t="s">
        <v>71</v>
      </c>
      <c r="BU130" s="49" t="s">
        <v>69</v>
      </c>
      <c r="BV130" s="49" t="s">
        <v>71</v>
      </c>
      <c r="BW130" s="49" t="s">
        <v>71</v>
      </c>
      <c r="BX130" s="49" t="s">
        <v>71</v>
      </c>
      <c r="BY130" s="49" t="s">
        <v>69</v>
      </c>
      <c r="BZ130" s="49" t="s">
        <v>69</v>
      </c>
    </row>
    <row r="131" spans="1:78" s="30" customFormat="1" ht="28.8" x14ac:dyDescent="0.3">
      <c r="A131" s="36">
        <v>14178000</v>
      </c>
      <c r="B131" s="36">
        <v>23780591</v>
      </c>
      <c r="C131" s="30" t="s">
        <v>136</v>
      </c>
      <c r="D131" s="67" t="s">
        <v>266</v>
      </c>
      <c r="E131" s="30" t="s">
        <v>267</v>
      </c>
      <c r="F131" s="63">
        <v>1.9</v>
      </c>
      <c r="G131" s="24">
        <v>0.46</v>
      </c>
      <c r="H131" s="24" t="str">
        <f t="shared" ref="H131" si="463">IF(G131&gt;0.8,"VG",IF(G131&gt;0.7,"G",IF(G131&gt;0.45,"S","NS")))</f>
        <v>S</v>
      </c>
      <c r="I131" s="24" t="str">
        <f t="shared" ref="I131" si="464">IF(H131&gt;0.8,"VG",IF(H131&gt;0.7,"G",IF(H131&gt;0.45,"S","NS")))</f>
        <v>VG</v>
      </c>
      <c r="J131" s="24" t="str">
        <f t="shared" ref="J131" si="465">IF(I131&gt;0.8,"VG",IF(I131&gt;0.7,"G",IF(I131&gt;0.45,"S","NS")))</f>
        <v>VG</v>
      </c>
      <c r="K131" s="24" t="str">
        <f t="shared" ref="K131" si="466">IF(J131&gt;0.8,"VG",IF(J131&gt;0.7,"G",IF(J131&gt;0.45,"S","NS")))</f>
        <v>VG</v>
      </c>
      <c r="L131" s="25">
        <v>0.18540000000000001</v>
      </c>
      <c r="M131" s="24" t="str">
        <f t="shared" si="446"/>
        <v>NS</v>
      </c>
      <c r="N131" s="24" t="str">
        <f t="shared" ref="N131" si="467">AO131</f>
        <v>G</v>
      </c>
      <c r="O131" s="24" t="str">
        <f t="shared" ref="O131" si="468">BD131</f>
        <v>VG</v>
      </c>
      <c r="P131" s="24" t="str">
        <f t="shared" ref="P131" si="469">BY131</f>
        <v>G</v>
      </c>
      <c r="Q131" s="24">
        <v>0.69</v>
      </c>
      <c r="R131" s="24" t="str">
        <f t="shared" si="450"/>
        <v>S</v>
      </c>
      <c r="S131" s="24" t="str">
        <f t="shared" ref="S131" si="470">AN131</f>
        <v>G</v>
      </c>
      <c r="T131" s="24" t="str">
        <f t="shared" ref="T131" si="471">BF131</f>
        <v>VG</v>
      </c>
      <c r="U131" s="24" t="str">
        <f t="shared" ref="U131" si="472">BX131</f>
        <v>VG</v>
      </c>
      <c r="V131" s="24">
        <v>0.78900000000000003</v>
      </c>
      <c r="W131" s="24" t="str">
        <f t="shared" si="454"/>
        <v>G</v>
      </c>
      <c r="X131" s="24" t="str">
        <f t="shared" ref="X131" si="473">AP131</f>
        <v>G</v>
      </c>
      <c r="Y131" s="24" t="str">
        <f t="shared" ref="Y131" si="474">BH131</f>
        <v>G</v>
      </c>
      <c r="Z131" s="24" t="str">
        <f t="shared" ref="Z131" si="475">BZ131</f>
        <v>G</v>
      </c>
      <c r="AA131" s="33">
        <v>0.78799953754496599</v>
      </c>
      <c r="AB131" s="33">
        <v>0.74231516764619199</v>
      </c>
      <c r="AC131" s="33">
        <v>6.3730276493055698</v>
      </c>
      <c r="AD131" s="33">
        <v>3.5550552816532499</v>
      </c>
      <c r="AE131" s="33">
        <v>0.460435079522656</v>
      </c>
      <c r="AF131" s="33">
        <v>0.50762666631473197</v>
      </c>
      <c r="AG131" s="33">
        <v>0.81960087726055897</v>
      </c>
      <c r="AH131" s="33">
        <v>0.76903304690682195</v>
      </c>
      <c r="AI131" s="36" t="s">
        <v>69</v>
      </c>
      <c r="AJ131" s="36" t="s">
        <v>69</v>
      </c>
      <c r="AK131" s="36" t="s">
        <v>69</v>
      </c>
      <c r="AL131" s="36" t="s">
        <v>71</v>
      </c>
      <c r="AM131" s="36" t="s">
        <v>71</v>
      </c>
      <c r="AN131" s="36" t="s">
        <v>69</v>
      </c>
      <c r="AO131" s="36" t="s">
        <v>69</v>
      </c>
      <c r="AP131" s="36" t="s">
        <v>69</v>
      </c>
      <c r="AR131" s="64" t="s">
        <v>150</v>
      </c>
      <c r="AS131" s="33">
        <v>0.78214161428741102</v>
      </c>
      <c r="AT131" s="33">
        <v>0.80702418723414904</v>
      </c>
      <c r="AU131" s="33">
        <v>-2.50314578231451</v>
      </c>
      <c r="AV131" s="33">
        <v>-2.47166366777188</v>
      </c>
      <c r="AW131" s="33">
        <v>0.46675302432077398</v>
      </c>
      <c r="AX131" s="33">
        <v>0.43929012368348502</v>
      </c>
      <c r="AY131" s="33">
        <v>0.82212711382631498</v>
      </c>
      <c r="AZ131" s="33">
        <v>0.84071170320223898</v>
      </c>
      <c r="BA131" s="36" t="s">
        <v>69</v>
      </c>
      <c r="BB131" s="36" t="s">
        <v>71</v>
      </c>
      <c r="BC131" s="36" t="s">
        <v>71</v>
      </c>
      <c r="BD131" s="36" t="s">
        <v>71</v>
      </c>
      <c r="BE131" s="36" t="s">
        <v>71</v>
      </c>
      <c r="BF131" s="36" t="s">
        <v>71</v>
      </c>
      <c r="BG131" s="36" t="s">
        <v>69</v>
      </c>
      <c r="BH131" s="36" t="s">
        <v>69</v>
      </c>
      <c r="BI131" s="30">
        <f t="shared" ref="BI131" si="476">IF(BJ131=AR131,1,0)</f>
        <v>1</v>
      </c>
      <c r="BJ131" s="30" t="s">
        <v>150</v>
      </c>
      <c r="BK131" s="33">
        <v>0.78483542594902</v>
      </c>
      <c r="BL131" s="33">
        <v>0.809274585790839</v>
      </c>
      <c r="BM131" s="33">
        <v>5.5400894370249301</v>
      </c>
      <c r="BN131" s="33">
        <v>4.3717467939577901</v>
      </c>
      <c r="BO131" s="33">
        <v>0.46385835559034599</v>
      </c>
      <c r="BP131" s="33">
        <v>0.436721208792476</v>
      </c>
      <c r="BQ131" s="33">
        <v>0.82459162523038998</v>
      </c>
      <c r="BR131" s="33">
        <v>0.84301761051813595</v>
      </c>
      <c r="BS131" s="30" t="s">
        <v>69</v>
      </c>
      <c r="BT131" s="30" t="s">
        <v>71</v>
      </c>
      <c r="BU131" s="30" t="s">
        <v>69</v>
      </c>
      <c r="BV131" s="30" t="s">
        <v>71</v>
      </c>
      <c r="BW131" s="30" t="s">
        <v>71</v>
      </c>
      <c r="BX131" s="30" t="s">
        <v>71</v>
      </c>
      <c r="BY131" s="30" t="s">
        <v>69</v>
      </c>
      <c r="BZ131" s="30" t="s">
        <v>69</v>
      </c>
    </row>
    <row r="132" spans="1:78" s="49" customFormat="1" ht="28.8" x14ac:dyDescent="0.3">
      <c r="A132" s="48">
        <v>14178000</v>
      </c>
      <c r="B132" s="48">
        <v>23780591</v>
      </c>
      <c r="C132" s="49" t="s">
        <v>136</v>
      </c>
      <c r="D132" s="65" t="s">
        <v>269</v>
      </c>
      <c r="E132" s="49" t="s">
        <v>271</v>
      </c>
      <c r="F132" s="50">
        <v>1.1000000000000001</v>
      </c>
      <c r="G132" s="51">
        <v>0.84</v>
      </c>
      <c r="H132" s="51" t="str">
        <f t="shared" ref="H132" si="477">IF(G132&gt;0.8,"VG",IF(G132&gt;0.7,"G",IF(G132&gt;0.45,"S","NS")))</f>
        <v>VG</v>
      </c>
      <c r="I132" s="51" t="str">
        <f t="shared" ref="I132" si="478">IF(H132&gt;0.8,"VG",IF(H132&gt;0.7,"G",IF(H132&gt;0.45,"S","NS")))</f>
        <v>VG</v>
      </c>
      <c r="J132" s="51" t="str">
        <f t="shared" ref="J132" si="479">IF(I132&gt;0.8,"VG",IF(I132&gt;0.7,"G",IF(I132&gt;0.45,"S","NS")))</f>
        <v>VG</v>
      </c>
      <c r="K132" s="51" t="str">
        <f t="shared" ref="K132" si="480">IF(J132&gt;0.8,"VG",IF(J132&gt;0.7,"G",IF(J132&gt;0.45,"S","NS")))</f>
        <v>VG</v>
      </c>
      <c r="L132" s="52">
        <v>4.2900000000000001E-2</v>
      </c>
      <c r="M132" s="51" t="str">
        <f t="shared" si="446"/>
        <v>VG</v>
      </c>
      <c r="N132" s="51" t="str">
        <f t="shared" ref="N132" si="481">AO132</f>
        <v>G</v>
      </c>
      <c r="O132" s="51" t="str">
        <f t="shared" ref="O132" si="482">BD132</f>
        <v>VG</v>
      </c>
      <c r="P132" s="51" t="str">
        <f t="shared" ref="P132" si="483">BY132</f>
        <v>G</v>
      </c>
      <c r="Q132" s="51">
        <v>0.4</v>
      </c>
      <c r="R132" s="51" t="str">
        <f t="shared" si="450"/>
        <v>VG</v>
      </c>
      <c r="S132" s="51" t="str">
        <f t="shared" ref="S132" si="484">AN132</f>
        <v>G</v>
      </c>
      <c r="T132" s="51" t="str">
        <f t="shared" ref="T132" si="485">BF132</f>
        <v>VG</v>
      </c>
      <c r="U132" s="51" t="str">
        <f t="shared" ref="U132" si="486">BX132</f>
        <v>VG</v>
      </c>
      <c r="V132" s="51">
        <v>0.94599999999999995</v>
      </c>
      <c r="W132" s="51" t="str">
        <f t="shared" si="454"/>
        <v>VG</v>
      </c>
      <c r="X132" s="51" t="str">
        <f t="shared" ref="X132" si="487">AP132</f>
        <v>G</v>
      </c>
      <c r="Y132" s="51" t="str">
        <f t="shared" ref="Y132" si="488">BH132</f>
        <v>G</v>
      </c>
      <c r="Z132" s="51" t="str">
        <f t="shared" ref="Z132" si="489">BZ132</f>
        <v>G</v>
      </c>
      <c r="AA132" s="53">
        <v>0.78799953754496599</v>
      </c>
      <c r="AB132" s="53">
        <v>0.74231516764619199</v>
      </c>
      <c r="AC132" s="53">
        <v>6.3730276493055698</v>
      </c>
      <c r="AD132" s="53">
        <v>3.5550552816532499</v>
      </c>
      <c r="AE132" s="53">
        <v>0.460435079522656</v>
      </c>
      <c r="AF132" s="53">
        <v>0.50762666631473197</v>
      </c>
      <c r="AG132" s="53">
        <v>0.81960087726055897</v>
      </c>
      <c r="AH132" s="53">
        <v>0.76903304690682195</v>
      </c>
      <c r="AI132" s="48" t="s">
        <v>69</v>
      </c>
      <c r="AJ132" s="48" t="s">
        <v>69</v>
      </c>
      <c r="AK132" s="48" t="s">
        <v>69</v>
      </c>
      <c r="AL132" s="48" t="s">
        <v>71</v>
      </c>
      <c r="AM132" s="48" t="s">
        <v>71</v>
      </c>
      <c r="AN132" s="48" t="s">
        <v>69</v>
      </c>
      <c r="AO132" s="48" t="s">
        <v>69</v>
      </c>
      <c r="AP132" s="48" t="s">
        <v>69</v>
      </c>
      <c r="AR132" s="54" t="s">
        <v>150</v>
      </c>
      <c r="AS132" s="53">
        <v>0.78214161428741102</v>
      </c>
      <c r="AT132" s="53">
        <v>0.80702418723414904</v>
      </c>
      <c r="AU132" s="53">
        <v>-2.50314578231451</v>
      </c>
      <c r="AV132" s="53">
        <v>-2.47166366777188</v>
      </c>
      <c r="AW132" s="53">
        <v>0.46675302432077398</v>
      </c>
      <c r="AX132" s="53">
        <v>0.43929012368348502</v>
      </c>
      <c r="AY132" s="53">
        <v>0.82212711382631498</v>
      </c>
      <c r="AZ132" s="53">
        <v>0.84071170320223898</v>
      </c>
      <c r="BA132" s="48" t="s">
        <v>69</v>
      </c>
      <c r="BB132" s="48" t="s">
        <v>71</v>
      </c>
      <c r="BC132" s="48" t="s">
        <v>71</v>
      </c>
      <c r="BD132" s="48" t="s">
        <v>71</v>
      </c>
      <c r="BE132" s="48" t="s">
        <v>71</v>
      </c>
      <c r="BF132" s="48" t="s">
        <v>71</v>
      </c>
      <c r="BG132" s="48" t="s">
        <v>69</v>
      </c>
      <c r="BH132" s="48" t="s">
        <v>69</v>
      </c>
      <c r="BI132" s="49">
        <f t="shared" ref="BI132" si="490">IF(BJ132=AR132,1,0)</f>
        <v>1</v>
      </c>
      <c r="BJ132" s="49" t="s">
        <v>150</v>
      </c>
      <c r="BK132" s="53">
        <v>0.78483542594902</v>
      </c>
      <c r="BL132" s="53">
        <v>0.809274585790839</v>
      </c>
      <c r="BM132" s="53">
        <v>5.5400894370249301</v>
      </c>
      <c r="BN132" s="53">
        <v>4.3717467939577901</v>
      </c>
      <c r="BO132" s="53">
        <v>0.46385835559034599</v>
      </c>
      <c r="BP132" s="53">
        <v>0.436721208792476</v>
      </c>
      <c r="BQ132" s="53">
        <v>0.82459162523038998</v>
      </c>
      <c r="BR132" s="53">
        <v>0.84301761051813595</v>
      </c>
      <c r="BS132" s="49" t="s">
        <v>69</v>
      </c>
      <c r="BT132" s="49" t="s">
        <v>71</v>
      </c>
      <c r="BU132" s="49" t="s">
        <v>69</v>
      </c>
      <c r="BV132" s="49" t="s">
        <v>71</v>
      </c>
      <c r="BW132" s="49" t="s">
        <v>71</v>
      </c>
      <c r="BX132" s="49" t="s">
        <v>71</v>
      </c>
      <c r="BY132" s="49" t="s">
        <v>69</v>
      </c>
      <c r="BZ132" s="49" t="s">
        <v>69</v>
      </c>
    </row>
    <row r="133" spans="1:78" s="49" customFormat="1" ht="28.8" x14ac:dyDescent="0.3">
      <c r="A133" s="48">
        <v>14178000</v>
      </c>
      <c r="B133" s="48">
        <v>23780591</v>
      </c>
      <c r="C133" s="49" t="s">
        <v>136</v>
      </c>
      <c r="D133" s="65" t="s">
        <v>272</v>
      </c>
      <c r="E133" s="49" t="s">
        <v>271</v>
      </c>
      <c r="F133" s="50">
        <v>1.1000000000000001</v>
      </c>
      <c r="G133" s="51">
        <v>0.83</v>
      </c>
      <c r="H133" s="51" t="str">
        <f t="shared" ref="H133" si="491">IF(G133&gt;0.8,"VG",IF(G133&gt;0.7,"G",IF(G133&gt;0.45,"S","NS")))</f>
        <v>VG</v>
      </c>
      <c r="I133" s="51" t="str">
        <f t="shared" ref="I133" si="492">IF(H133&gt;0.8,"VG",IF(H133&gt;0.7,"G",IF(H133&gt;0.45,"S","NS")))</f>
        <v>VG</v>
      </c>
      <c r="J133" s="51" t="str">
        <f t="shared" ref="J133" si="493">IF(I133&gt;0.8,"VG",IF(I133&gt;0.7,"G",IF(I133&gt;0.45,"S","NS")))</f>
        <v>VG</v>
      </c>
      <c r="K133" s="51" t="str">
        <f t="shared" ref="K133" si="494">IF(J133&gt;0.8,"VG",IF(J133&gt;0.7,"G",IF(J133&gt;0.45,"S","NS")))</f>
        <v>VG</v>
      </c>
      <c r="L133" s="52">
        <v>4.4900000000000002E-2</v>
      </c>
      <c r="M133" s="51" t="str">
        <f t="shared" si="446"/>
        <v>VG</v>
      </c>
      <c r="N133" s="51" t="str">
        <f t="shared" ref="N133" si="495">AO133</f>
        <v>G</v>
      </c>
      <c r="O133" s="51" t="str">
        <f t="shared" ref="O133" si="496">BD133</f>
        <v>VG</v>
      </c>
      <c r="P133" s="51" t="str">
        <f t="shared" ref="P133" si="497">BY133</f>
        <v>G</v>
      </c>
      <c r="Q133" s="51">
        <v>0.41</v>
      </c>
      <c r="R133" s="51" t="str">
        <f t="shared" si="450"/>
        <v>VG</v>
      </c>
      <c r="S133" s="51" t="str">
        <f t="shared" ref="S133" si="498">AN133</f>
        <v>G</v>
      </c>
      <c r="T133" s="51" t="str">
        <f t="shared" ref="T133" si="499">BF133</f>
        <v>VG</v>
      </c>
      <c r="U133" s="51" t="str">
        <f t="shared" ref="U133" si="500">BX133</f>
        <v>VG</v>
      </c>
      <c r="V133" s="51">
        <v>0.94699999999999995</v>
      </c>
      <c r="W133" s="51" t="str">
        <f t="shared" si="454"/>
        <v>VG</v>
      </c>
      <c r="X133" s="51" t="str">
        <f t="shared" ref="X133" si="501">AP133</f>
        <v>G</v>
      </c>
      <c r="Y133" s="51" t="str">
        <f t="shared" ref="Y133" si="502">BH133</f>
        <v>G</v>
      </c>
      <c r="Z133" s="51" t="str">
        <f t="shared" ref="Z133" si="503">BZ133</f>
        <v>G</v>
      </c>
      <c r="AA133" s="53">
        <v>0.78799953754496599</v>
      </c>
      <c r="AB133" s="53">
        <v>0.74231516764619199</v>
      </c>
      <c r="AC133" s="53">
        <v>6.3730276493055698</v>
      </c>
      <c r="AD133" s="53">
        <v>3.5550552816532499</v>
      </c>
      <c r="AE133" s="53">
        <v>0.460435079522656</v>
      </c>
      <c r="AF133" s="53">
        <v>0.50762666631473197</v>
      </c>
      <c r="AG133" s="53">
        <v>0.81960087726055897</v>
      </c>
      <c r="AH133" s="53">
        <v>0.76903304690682195</v>
      </c>
      <c r="AI133" s="48" t="s">
        <v>69</v>
      </c>
      <c r="AJ133" s="48" t="s">
        <v>69</v>
      </c>
      <c r="AK133" s="48" t="s">
        <v>69</v>
      </c>
      <c r="AL133" s="48" t="s">
        <v>71</v>
      </c>
      <c r="AM133" s="48" t="s">
        <v>71</v>
      </c>
      <c r="AN133" s="48" t="s">
        <v>69</v>
      </c>
      <c r="AO133" s="48" t="s">
        <v>69</v>
      </c>
      <c r="AP133" s="48" t="s">
        <v>69</v>
      </c>
      <c r="AR133" s="54" t="s">
        <v>150</v>
      </c>
      <c r="AS133" s="53">
        <v>0.78214161428741102</v>
      </c>
      <c r="AT133" s="53">
        <v>0.80702418723414904</v>
      </c>
      <c r="AU133" s="53">
        <v>-2.50314578231451</v>
      </c>
      <c r="AV133" s="53">
        <v>-2.47166366777188</v>
      </c>
      <c r="AW133" s="53">
        <v>0.46675302432077398</v>
      </c>
      <c r="AX133" s="53">
        <v>0.43929012368348502</v>
      </c>
      <c r="AY133" s="53">
        <v>0.82212711382631498</v>
      </c>
      <c r="AZ133" s="53">
        <v>0.84071170320223898</v>
      </c>
      <c r="BA133" s="48" t="s">
        <v>69</v>
      </c>
      <c r="BB133" s="48" t="s">
        <v>71</v>
      </c>
      <c r="BC133" s="48" t="s">
        <v>71</v>
      </c>
      <c r="BD133" s="48" t="s">
        <v>71</v>
      </c>
      <c r="BE133" s="48" t="s">
        <v>71</v>
      </c>
      <c r="BF133" s="48" t="s">
        <v>71</v>
      </c>
      <c r="BG133" s="48" t="s">
        <v>69</v>
      </c>
      <c r="BH133" s="48" t="s">
        <v>69</v>
      </c>
      <c r="BI133" s="49">
        <f t="shared" ref="BI133" si="504">IF(BJ133=AR133,1,0)</f>
        <v>1</v>
      </c>
      <c r="BJ133" s="49" t="s">
        <v>150</v>
      </c>
      <c r="BK133" s="53">
        <v>0.78483542594902</v>
      </c>
      <c r="BL133" s="53">
        <v>0.809274585790839</v>
      </c>
      <c r="BM133" s="53">
        <v>5.5400894370249301</v>
      </c>
      <c r="BN133" s="53">
        <v>4.3717467939577901</v>
      </c>
      <c r="BO133" s="53">
        <v>0.46385835559034599</v>
      </c>
      <c r="BP133" s="53">
        <v>0.436721208792476</v>
      </c>
      <c r="BQ133" s="53">
        <v>0.82459162523038998</v>
      </c>
      <c r="BR133" s="53">
        <v>0.84301761051813595</v>
      </c>
      <c r="BS133" s="49" t="s">
        <v>69</v>
      </c>
      <c r="BT133" s="49" t="s">
        <v>71</v>
      </c>
      <c r="BU133" s="49" t="s">
        <v>69</v>
      </c>
      <c r="BV133" s="49" t="s">
        <v>71</v>
      </c>
      <c r="BW133" s="49" t="s">
        <v>71</v>
      </c>
      <c r="BX133" s="49" t="s">
        <v>71</v>
      </c>
      <c r="BY133" s="49" t="s">
        <v>69</v>
      </c>
      <c r="BZ133" s="49" t="s">
        <v>69</v>
      </c>
    </row>
    <row r="135" spans="1:78" s="56" customFormat="1" x14ac:dyDescent="0.3">
      <c r="A135" s="55">
        <v>14179000</v>
      </c>
      <c r="B135" s="55">
        <v>23780701</v>
      </c>
      <c r="C135" s="56" t="s">
        <v>138</v>
      </c>
      <c r="D135" s="56" t="s">
        <v>151</v>
      </c>
      <c r="E135" s="56" t="s">
        <v>153</v>
      </c>
      <c r="F135" s="57">
        <v>1.6</v>
      </c>
      <c r="G135" s="58">
        <v>0.59</v>
      </c>
      <c r="H135" s="58" t="str">
        <f t="shared" ref="H135:H140" si="505">IF(G135&gt;0.8,"VG",IF(G135&gt;0.7,"G",IF(G135&gt;0.45,"S","NS")))</f>
        <v>S</v>
      </c>
      <c r="I135" s="58" t="str">
        <f t="shared" ref="I135:I140" si="506">AI135</f>
        <v>G</v>
      </c>
      <c r="J135" s="58" t="str">
        <f t="shared" ref="J135:J140" si="507">BB135</f>
        <v>VG</v>
      </c>
      <c r="K135" s="58" t="str">
        <f t="shared" ref="K135:K140" si="508">BT135</f>
        <v>VG</v>
      </c>
      <c r="L135" s="59">
        <v>0.219</v>
      </c>
      <c r="M135" s="58" t="str">
        <f t="shared" ref="M135:M140" si="509">IF(ABS(L135)&lt;5%,"VG",IF(ABS(L135)&lt;10%,"G",IF(ABS(L135)&lt;15%,"S","NS")))</f>
        <v>NS</v>
      </c>
      <c r="N135" s="58" t="str">
        <f t="shared" ref="N135:N140" si="510">AO135</f>
        <v>G</v>
      </c>
      <c r="O135" s="58" t="str">
        <f t="shared" ref="O135:O140" si="511">BD135</f>
        <v>VG</v>
      </c>
      <c r="P135" s="58" t="str">
        <f t="shared" ref="P135:P140" si="512">BY135</f>
        <v>G</v>
      </c>
      <c r="Q135" s="58">
        <v>0.90700000000000003</v>
      </c>
      <c r="R135" s="58" t="str">
        <f t="shared" ref="R135:R140" si="513">IF(Q135&lt;=0.5,"VG",IF(Q135&lt;=0.6,"G",IF(Q135&lt;=0.7,"S","NS")))</f>
        <v>NS</v>
      </c>
      <c r="S135" s="58" t="str">
        <f t="shared" ref="S135:S140" si="514">AN135</f>
        <v>G</v>
      </c>
      <c r="T135" s="58" t="str">
        <f t="shared" ref="T135:T140" si="515">BF135</f>
        <v>VG</v>
      </c>
      <c r="U135" s="58" t="str">
        <f t="shared" ref="U135:U140" si="516">BX135</f>
        <v>VG</v>
      </c>
      <c r="V135" s="58">
        <v>0.77500000000000002</v>
      </c>
      <c r="W135" s="58" t="str">
        <f t="shared" ref="W135:W140" si="517">IF(V135&gt;0.85,"VG",IF(V135&gt;0.75,"G",IF(V135&gt;0.6,"S","NS")))</f>
        <v>G</v>
      </c>
      <c r="X135" s="58" t="str">
        <f t="shared" ref="X135:X140" si="518">AP135</f>
        <v>G</v>
      </c>
      <c r="Y135" s="58" t="str">
        <f t="shared" ref="Y135:Y140" si="519">BH135</f>
        <v>G</v>
      </c>
      <c r="Z135" s="58" t="str">
        <f t="shared" ref="Z135:Z140" si="520">BZ135</f>
        <v>G</v>
      </c>
      <c r="AA135" s="60">
        <v>0.78559090771131102</v>
      </c>
      <c r="AB135" s="60">
        <v>0.743003391024046</v>
      </c>
      <c r="AC135" s="60">
        <v>0.156726259303444</v>
      </c>
      <c r="AD135" s="60">
        <v>-2.8715013968540202</v>
      </c>
      <c r="AE135" s="60">
        <v>0.46304329418391199</v>
      </c>
      <c r="AF135" s="60">
        <v>0.50694832969046599</v>
      </c>
      <c r="AG135" s="60">
        <v>0.80859592164628602</v>
      </c>
      <c r="AH135" s="60">
        <v>0.76093468281902699</v>
      </c>
      <c r="AI135" s="55" t="s">
        <v>69</v>
      </c>
      <c r="AJ135" s="55" t="s">
        <v>69</v>
      </c>
      <c r="AK135" s="55" t="s">
        <v>71</v>
      </c>
      <c r="AL135" s="55" t="s">
        <v>71</v>
      </c>
      <c r="AM135" s="55" t="s">
        <v>71</v>
      </c>
      <c r="AN135" s="55" t="s">
        <v>69</v>
      </c>
      <c r="AO135" s="55" t="s">
        <v>69</v>
      </c>
      <c r="AP135" s="55" t="s">
        <v>69</v>
      </c>
      <c r="AR135" s="61" t="s">
        <v>144</v>
      </c>
      <c r="AS135" s="60">
        <v>0.79217245212859</v>
      </c>
      <c r="AT135" s="60">
        <v>0.81291601289947302</v>
      </c>
      <c r="AU135" s="60">
        <v>-2.5766189767210399</v>
      </c>
      <c r="AV135" s="60">
        <v>-1.88345517232321</v>
      </c>
      <c r="AW135" s="60">
        <v>0.45588106768258102</v>
      </c>
      <c r="AX135" s="60">
        <v>0.432532064823554</v>
      </c>
      <c r="AY135" s="60">
        <v>0.81724997374330399</v>
      </c>
      <c r="AZ135" s="60">
        <v>0.84176100323151803</v>
      </c>
      <c r="BA135" s="55" t="s">
        <v>69</v>
      </c>
      <c r="BB135" s="55" t="s">
        <v>71</v>
      </c>
      <c r="BC135" s="55" t="s">
        <v>71</v>
      </c>
      <c r="BD135" s="55" t="s">
        <v>71</v>
      </c>
      <c r="BE135" s="55" t="s">
        <v>71</v>
      </c>
      <c r="BF135" s="55" t="s">
        <v>71</v>
      </c>
      <c r="BG135" s="55" t="s">
        <v>69</v>
      </c>
      <c r="BH135" s="55" t="s">
        <v>69</v>
      </c>
      <c r="BI135" s="56">
        <f t="shared" ref="BI135:BI140" si="521">IF(BJ135=AR135,1,0)</f>
        <v>1</v>
      </c>
      <c r="BJ135" s="56" t="s">
        <v>144</v>
      </c>
      <c r="BK135" s="60">
        <v>0.787020500587154</v>
      </c>
      <c r="BL135" s="60">
        <v>0.80960352765802701</v>
      </c>
      <c r="BM135" s="60">
        <v>-0.55493717754498595</v>
      </c>
      <c r="BN135" s="60">
        <v>-0.43438129984824803</v>
      </c>
      <c r="BO135" s="60">
        <v>0.46149701993929099</v>
      </c>
      <c r="BP135" s="60">
        <v>0.43634444231819097</v>
      </c>
      <c r="BQ135" s="60">
        <v>0.80708203170917503</v>
      </c>
      <c r="BR135" s="60">
        <v>0.83278994643985804</v>
      </c>
      <c r="BS135" s="56" t="s">
        <v>69</v>
      </c>
      <c r="BT135" s="56" t="s">
        <v>71</v>
      </c>
      <c r="BU135" s="56" t="s">
        <v>71</v>
      </c>
      <c r="BV135" s="56" t="s">
        <v>71</v>
      </c>
      <c r="BW135" s="56" t="s">
        <v>71</v>
      </c>
      <c r="BX135" s="56" t="s">
        <v>71</v>
      </c>
      <c r="BY135" s="56" t="s">
        <v>69</v>
      </c>
      <c r="BZ135" s="56" t="s">
        <v>69</v>
      </c>
    </row>
    <row r="136" spans="1:78" s="56" customFormat="1" x14ac:dyDescent="0.3">
      <c r="A136" s="55">
        <v>14179000</v>
      </c>
      <c r="B136" s="55">
        <v>23780701</v>
      </c>
      <c r="C136" s="56" t="s">
        <v>138</v>
      </c>
      <c r="D136" s="56" t="s">
        <v>184</v>
      </c>
      <c r="E136" s="56" t="s">
        <v>162</v>
      </c>
      <c r="F136" s="57">
        <v>3</v>
      </c>
      <c r="G136" s="58">
        <v>-0.56000000000000005</v>
      </c>
      <c r="H136" s="58" t="str">
        <f t="shared" si="505"/>
        <v>NS</v>
      </c>
      <c r="I136" s="58" t="str">
        <f t="shared" si="506"/>
        <v>G</v>
      </c>
      <c r="J136" s="58" t="str">
        <f t="shared" si="507"/>
        <v>VG</v>
      </c>
      <c r="K136" s="58" t="str">
        <f t="shared" si="508"/>
        <v>VG</v>
      </c>
      <c r="L136" s="59">
        <v>0.56399999999999995</v>
      </c>
      <c r="M136" s="58" t="str">
        <f t="shared" si="509"/>
        <v>NS</v>
      </c>
      <c r="N136" s="58" t="str">
        <f t="shared" si="510"/>
        <v>G</v>
      </c>
      <c r="O136" s="58" t="str">
        <f t="shared" si="511"/>
        <v>VG</v>
      </c>
      <c r="P136" s="58" t="str">
        <f t="shared" si="512"/>
        <v>G</v>
      </c>
      <c r="Q136" s="58">
        <v>0.95</v>
      </c>
      <c r="R136" s="58" t="str">
        <f t="shared" si="513"/>
        <v>NS</v>
      </c>
      <c r="S136" s="58" t="str">
        <f t="shared" si="514"/>
        <v>G</v>
      </c>
      <c r="T136" s="58" t="str">
        <f t="shared" si="515"/>
        <v>VG</v>
      </c>
      <c r="U136" s="58" t="str">
        <f t="shared" si="516"/>
        <v>VG</v>
      </c>
      <c r="V136" s="58">
        <v>0.72799999999999998</v>
      </c>
      <c r="W136" s="58" t="str">
        <f t="shared" si="517"/>
        <v>S</v>
      </c>
      <c r="X136" s="58" t="str">
        <f t="shared" si="518"/>
        <v>G</v>
      </c>
      <c r="Y136" s="58" t="str">
        <f t="shared" si="519"/>
        <v>G</v>
      </c>
      <c r="Z136" s="58" t="str">
        <f t="shared" si="520"/>
        <v>G</v>
      </c>
      <c r="AA136" s="60">
        <v>0.78559090771131102</v>
      </c>
      <c r="AB136" s="60">
        <v>0.743003391024046</v>
      </c>
      <c r="AC136" s="60">
        <v>0.156726259303444</v>
      </c>
      <c r="AD136" s="60">
        <v>-2.8715013968540202</v>
      </c>
      <c r="AE136" s="60">
        <v>0.46304329418391199</v>
      </c>
      <c r="AF136" s="60">
        <v>0.50694832969046599</v>
      </c>
      <c r="AG136" s="60">
        <v>0.80859592164628602</v>
      </c>
      <c r="AH136" s="60">
        <v>0.76093468281902699</v>
      </c>
      <c r="AI136" s="55" t="s">
        <v>69</v>
      </c>
      <c r="AJ136" s="55" t="s">
        <v>69</v>
      </c>
      <c r="AK136" s="55" t="s">
        <v>71</v>
      </c>
      <c r="AL136" s="55" t="s">
        <v>71</v>
      </c>
      <c r="AM136" s="55" t="s">
        <v>71</v>
      </c>
      <c r="AN136" s="55" t="s">
        <v>69</v>
      </c>
      <c r="AO136" s="55" t="s">
        <v>69</v>
      </c>
      <c r="AP136" s="55" t="s">
        <v>69</v>
      </c>
      <c r="AR136" s="61" t="s">
        <v>144</v>
      </c>
      <c r="AS136" s="60">
        <v>0.79217245212859</v>
      </c>
      <c r="AT136" s="60">
        <v>0.81291601289947302</v>
      </c>
      <c r="AU136" s="60">
        <v>-2.5766189767210399</v>
      </c>
      <c r="AV136" s="60">
        <v>-1.88345517232321</v>
      </c>
      <c r="AW136" s="60">
        <v>0.45588106768258102</v>
      </c>
      <c r="AX136" s="60">
        <v>0.432532064823554</v>
      </c>
      <c r="AY136" s="60">
        <v>0.81724997374330399</v>
      </c>
      <c r="AZ136" s="60">
        <v>0.84176100323151803</v>
      </c>
      <c r="BA136" s="55" t="s">
        <v>69</v>
      </c>
      <c r="BB136" s="55" t="s">
        <v>71</v>
      </c>
      <c r="BC136" s="55" t="s">
        <v>71</v>
      </c>
      <c r="BD136" s="55" t="s">
        <v>71</v>
      </c>
      <c r="BE136" s="55" t="s">
        <v>71</v>
      </c>
      <c r="BF136" s="55" t="s">
        <v>71</v>
      </c>
      <c r="BG136" s="55" t="s">
        <v>69</v>
      </c>
      <c r="BH136" s="55" t="s">
        <v>69</v>
      </c>
      <c r="BI136" s="56">
        <f t="shared" si="521"/>
        <v>1</v>
      </c>
      <c r="BJ136" s="56" t="s">
        <v>144</v>
      </c>
      <c r="BK136" s="60">
        <v>0.787020500587154</v>
      </c>
      <c r="BL136" s="60">
        <v>0.80960352765802701</v>
      </c>
      <c r="BM136" s="60">
        <v>-0.55493717754498595</v>
      </c>
      <c r="BN136" s="60">
        <v>-0.43438129984824803</v>
      </c>
      <c r="BO136" s="60">
        <v>0.46149701993929099</v>
      </c>
      <c r="BP136" s="60">
        <v>0.43634444231819097</v>
      </c>
      <c r="BQ136" s="60">
        <v>0.80708203170917503</v>
      </c>
      <c r="BR136" s="60">
        <v>0.83278994643985804</v>
      </c>
      <c r="BS136" s="56" t="s">
        <v>69</v>
      </c>
      <c r="BT136" s="56" t="s">
        <v>71</v>
      </c>
      <c r="BU136" s="56" t="s">
        <v>71</v>
      </c>
      <c r="BV136" s="56" t="s">
        <v>71</v>
      </c>
      <c r="BW136" s="56" t="s">
        <v>71</v>
      </c>
      <c r="BX136" s="56" t="s">
        <v>71</v>
      </c>
      <c r="BY136" s="56" t="s">
        <v>69</v>
      </c>
      <c r="BZ136" s="56" t="s">
        <v>69</v>
      </c>
    </row>
    <row r="137" spans="1:78" s="49" customFormat="1" x14ac:dyDescent="0.3">
      <c r="A137" s="48">
        <v>14179000</v>
      </c>
      <c r="B137" s="48">
        <v>23780701</v>
      </c>
      <c r="C137" s="49" t="s">
        <v>138</v>
      </c>
      <c r="D137" s="49" t="s">
        <v>192</v>
      </c>
      <c r="E137" s="49" t="s">
        <v>195</v>
      </c>
      <c r="F137" s="50">
        <v>0.9</v>
      </c>
      <c r="G137" s="51">
        <v>0.88</v>
      </c>
      <c r="H137" s="51" t="str">
        <f t="shared" si="505"/>
        <v>VG</v>
      </c>
      <c r="I137" s="51" t="str">
        <f t="shared" si="506"/>
        <v>G</v>
      </c>
      <c r="J137" s="51" t="str">
        <f t="shared" si="507"/>
        <v>VG</v>
      </c>
      <c r="K137" s="51" t="str">
        <f t="shared" si="508"/>
        <v>VG</v>
      </c>
      <c r="L137" s="52">
        <v>-8.8999999999999996E-2</v>
      </c>
      <c r="M137" s="51" t="str">
        <f t="shared" si="509"/>
        <v>G</v>
      </c>
      <c r="N137" s="51" t="str">
        <f t="shared" si="510"/>
        <v>G</v>
      </c>
      <c r="O137" s="51" t="str">
        <f t="shared" si="511"/>
        <v>VG</v>
      </c>
      <c r="P137" s="51" t="str">
        <f t="shared" si="512"/>
        <v>G</v>
      </c>
      <c r="Q137" s="51">
        <v>0.33</v>
      </c>
      <c r="R137" s="51" t="str">
        <f t="shared" si="513"/>
        <v>VG</v>
      </c>
      <c r="S137" s="51" t="str">
        <f t="shared" si="514"/>
        <v>G</v>
      </c>
      <c r="T137" s="51" t="str">
        <f t="shared" si="515"/>
        <v>VG</v>
      </c>
      <c r="U137" s="51" t="str">
        <f t="shared" si="516"/>
        <v>VG</v>
      </c>
      <c r="V137" s="51">
        <v>0.93899999999999995</v>
      </c>
      <c r="W137" s="51" t="str">
        <f t="shared" si="517"/>
        <v>VG</v>
      </c>
      <c r="X137" s="51" t="str">
        <f t="shared" si="518"/>
        <v>G</v>
      </c>
      <c r="Y137" s="51" t="str">
        <f t="shared" si="519"/>
        <v>G</v>
      </c>
      <c r="Z137" s="51" t="str">
        <f t="shared" si="520"/>
        <v>G</v>
      </c>
      <c r="AA137" s="53">
        <v>0.78559090771131102</v>
      </c>
      <c r="AB137" s="53">
        <v>0.743003391024046</v>
      </c>
      <c r="AC137" s="53">
        <v>0.156726259303444</v>
      </c>
      <c r="AD137" s="53">
        <v>-2.8715013968540202</v>
      </c>
      <c r="AE137" s="53">
        <v>0.46304329418391199</v>
      </c>
      <c r="AF137" s="53">
        <v>0.50694832969046599</v>
      </c>
      <c r="AG137" s="53">
        <v>0.80859592164628602</v>
      </c>
      <c r="AH137" s="53">
        <v>0.76093468281902699</v>
      </c>
      <c r="AI137" s="48" t="s">
        <v>69</v>
      </c>
      <c r="AJ137" s="48" t="s">
        <v>69</v>
      </c>
      <c r="AK137" s="48" t="s">
        <v>71</v>
      </c>
      <c r="AL137" s="48" t="s">
        <v>71</v>
      </c>
      <c r="AM137" s="48" t="s">
        <v>71</v>
      </c>
      <c r="AN137" s="48" t="s">
        <v>69</v>
      </c>
      <c r="AO137" s="48" t="s">
        <v>69</v>
      </c>
      <c r="AP137" s="48" t="s">
        <v>69</v>
      </c>
      <c r="AR137" s="54" t="s">
        <v>144</v>
      </c>
      <c r="AS137" s="53">
        <v>0.79217245212859</v>
      </c>
      <c r="AT137" s="53">
        <v>0.81291601289947302</v>
      </c>
      <c r="AU137" s="53">
        <v>-2.5766189767210399</v>
      </c>
      <c r="AV137" s="53">
        <v>-1.88345517232321</v>
      </c>
      <c r="AW137" s="53">
        <v>0.45588106768258102</v>
      </c>
      <c r="AX137" s="53">
        <v>0.432532064823554</v>
      </c>
      <c r="AY137" s="53">
        <v>0.81724997374330399</v>
      </c>
      <c r="AZ137" s="53">
        <v>0.84176100323151803</v>
      </c>
      <c r="BA137" s="48" t="s">
        <v>69</v>
      </c>
      <c r="BB137" s="48" t="s">
        <v>71</v>
      </c>
      <c r="BC137" s="48" t="s">
        <v>71</v>
      </c>
      <c r="BD137" s="48" t="s">
        <v>71</v>
      </c>
      <c r="BE137" s="48" t="s">
        <v>71</v>
      </c>
      <c r="BF137" s="48" t="s">
        <v>71</v>
      </c>
      <c r="BG137" s="48" t="s">
        <v>69</v>
      </c>
      <c r="BH137" s="48" t="s">
        <v>69</v>
      </c>
      <c r="BI137" s="49">
        <f t="shared" si="521"/>
        <v>1</v>
      </c>
      <c r="BJ137" s="49" t="s">
        <v>144</v>
      </c>
      <c r="BK137" s="53">
        <v>0.787020500587154</v>
      </c>
      <c r="BL137" s="53">
        <v>0.80960352765802701</v>
      </c>
      <c r="BM137" s="53">
        <v>-0.55493717754498595</v>
      </c>
      <c r="BN137" s="53">
        <v>-0.43438129984824803</v>
      </c>
      <c r="BO137" s="53">
        <v>0.46149701993929099</v>
      </c>
      <c r="BP137" s="53">
        <v>0.43634444231819097</v>
      </c>
      <c r="BQ137" s="53">
        <v>0.80708203170917503</v>
      </c>
      <c r="BR137" s="53">
        <v>0.83278994643985804</v>
      </c>
      <c r="BS137" s="49" t="s">
        <v>69</v>
      </c>
      <c r="BT137" s="49" t="s">
        <v>71</v>
      </c>
      <c r="BU137" s="49" t="s">
        <v>71</v>
      </c>
      <c r="BV137" s="49" t="s">
        <v>71</v>
      </c>
      <c r="BW137" s="49" t="s">
        <v>71</v>
      </c>
      <c r="BX137" s="49" t="s">
        <v>71</v>
      </c>
      <c r="BY137" s="49" t="s">
        <v>69</v>
      </c>
      <c r="BZ137" s="49" t="s">
        <v>69</v>
      </c>
    </row>
    <row r="138" spans="1:78" s="49" customFormat="1" x14ac:dyDescent="0.3">
      <c r="A138" s="48">
        <v>14179000</v>
      </c>
      <c r="B138" s="48">
        <v>23780701</v>
      </c>
      <c r="C138" s="49" t="s">
        <v>138</v>
      </c>
      <c r="D138" s="49" t="s">
        <v>245</v>
      </c>
      <c r="E138" s="49" t="s">
        <v>252</v>
      </c>
      <c r="F138" s="50">
        <v>0.9</v>
      </c>
      <c r="G138" s="51">
        <v>0.88</v>
      </c>
      <c r="H138" s="51" t="str">
        <f t="shared" si="505"/>
        <v>VG</v>
      </c>
      <c r="I138" s="51" t="str">
        <f t="shared" si="506"/>
        <v>G</v>
      </c>
      <c r="J138" s="51" t="str">
        <f t="shared" si="507"/>
        <v>VG</v>
      </c>
      <c r="K138" s="51" t="str">
        <f t="shared" si="508"/>
        <v>VG</v>
      </c>
      <c r="L138" s="52">
        <v>-9.06E-2</v>
      </c>
      <c r="M138" s="51" t="str">
        <f t="shared" si="509"/>
        <v>G</v>
      </c>
      <c r="N138" s="51" t="str">
        <f t="shared" si="510"/>
        <v>G</v>
      </c>
      <c r="O138" s="51" t="str">
        <f t="shared" si="511"/>
        <v>VG</v>
      </c>
      <c r="P138" s="51" t="str">
        <f t="shared" si="512"/>
        <v>G</v>
      </c>
      <c r="Q138" s="51">
        <v>0.33</v>
      </c>
      <c r="R138" s="51" t="str">
        <f t="shared" si="513"/>
        <v>VG</v>
      </c>
      <c r="S138" s="51" t="str">
        <f t="shared" si="514"/>
        <v>G</v>
      </c>
      <c r="T138" s="51" t="str">
        <f t="shared" si="515"/>
        <v>VG</v>
      </c>
      <c r="U138" s="51" t="str">
        <f t="shared" si="516"/>
        <v>VG</v>
      </c>
      <c r="V138" s="51">
        <v>0.93899999999999995</v>
      </c>
      <c r="W138" s="51" t="str">
        <f t="shared" si="517"/>
        <v>VG</v>
      </c>
      <c r="X138" s="51" t="str">
        <f t="shared" si="518"/>
        <v>G</v>
      </c>
      <c r="Y138" s="51" t="str">
        <f t="shared" si="519"/>
        <v>G</v>
      </c>
      <c r="Z138" s="51" t="str">
        <f t="shared" si="520"/>
        <v>G</v>
      </c>
      <c r="AA138" s="53">
        <v>0.78559090771131102</v>
      </c>
      <c r="AB138" s="53">
        <v>0.743003391024046</v>
      </c>
      <c r="AC138" s="53">
        <v>0.156726259303444</v>
      </c>
      <c r="AD138" s="53">
        <v>-2.8715013968540202</v>
      </c>
      <c r="AE138" s="53">
        <v>0.46304329418391199</v>
      </c>
      <c r="AF138" s="53">
        <v>0.50694832969046599</v>
      </c>
      <c r="AG138" s="53">
        <v>0.80859592164628602</v>
      </c>
      <c r="AH138" s="53">
        <v>0.76093468281902699</v>
      </c>
      <c r="AI138" s="48" t="s">
        <v>69</v>
      </c>
      <c r="AJ138" s="48" t="s">
        <v>69</v>
      </c>
      <c r="AK138" s="48" t="s">
        <v>71</v>
      </c>
      <c r="AL138" s="48" t="s">
        <v>71</v>
      </c>
      <c r="AM138" s="48" t="s">
        <v>71</v>
      </c>
      <c r="AN138" s="48" t="s">
        <v>69</v>
      </c>
      <c r="AO138" s="48" t="s">
        <v>69</v>
      </c>
      <c r="AP138" s="48" t="s">
        <v>69</v>
      </c>
      <c r="AR138" s="54" t="s">
        <v>144</v>
      </c>
      <c r="AS138" s="53">
        <v>0.79217245212859</v>
      </c>
      <c r="AT138" s="53">
        <v>0.81291601289947302</v>
      </c>
      <c r="AU138" s="53">
        <v>-2.5766189767210399</v>
      </c>
      <c r="AV138" s="53">
        <v>-1.88345517232321</v>
      </c>
      <c r="AW138" s="53">
        <v>0.45588106768258102</v>
      </c>
      <c r="AX138" s="53">
        <v>0.432532064823554</v>
      </c>
      <c r="AY138" s="53">
        <v>0.81724997374330399</v>
      </c>
      <c r="AZ138" s="53">
        <v>0.84176100323151803</v>
      </c>
      <c r="BA138" s="48" t="s">
        <v>69</v>
      </c>
      <c r="BB138" s="48" t="s">
        <v>71</v>
      </c>
      <c r="BC138" s="48" t="s">
        <v>71</v>
      </c>
      <c r="BD138" s="48" t="s">
        <v>71</v>
      </c>
      <c r="BE138" s="48" t="s">
        <v>71</v>
      </c>
      <c r="BF138" s="48" t="s">
        <v>71</v>
      </c>
      <c r="BG138" s="48" t="s">
        <v>69</v>
      </c>
      <c r="BH138" s="48" t="s">
        <v>69</v>
      </c>
      <c r="BI138" s="49">
        <f t="shared" si="521"/>
        <v>1</v>
      </c>
      <c r="BJ138" s="49" t="s">
        <v>144</v>
      </c>
      <c r="BK138" s="53">
        <v>0.787020500587154</v>
      </c>
      <c r="BL138" s="53">
        <v>0.80960352765802701</v>
      </c>
      <c r="BM138" s="53">
        <v>-0.55493717754498595</v>
      </c>
      <c r="BN138" s="53">
        <v>-0.43438129984824803</v>
      </c>
      <c r="BO138" s="53">
        <v>0.46149701993929099</v>
      </c>
      <c r="BP138" s="53">
        <v>0.43634444231819097</v>
      </c>
      <c r="BQ138" s="53">
        <v>0.80708203170917503</v>
      </c>
      <c r="BR138" s="53">
        <v>0.83278994643985804</v>
      </c>
      <c r="BS138" s="49" t="s">
        <v>69</v>
      </c>
      <c r="BT138" s="49" t="s">
        <v>71</v>
      </c>
      <c r="BU138" s="49" t="s">
        <v>71</v>
      </c>
      <c r="BV138" s="49" t="s">
        <v>71</v>
      </c>
      <c r="BW138" s="49" t="s">
        <v>71</v>
      </c>
      <c r="BX138" s="49" t="s">
        <v>71</v>
      </c>
      <c r="BY138" s="49" t="s">
        <v>69</v>
      </c>
      <c r="BZ138" s="49" t="s">
        <v>69</v>
      </c>
    </row>
    <row r="139" spans="1:78" s="30" customFormat="1" x14ac:dyDescent="0.3">
      <c r="A139" s="36">
        <v>14179000</v>
      </c>
      <c r="B139" s="36">
        <v>23780701</v>
      </c>
      <c r="C139" s="30" t="s">
        <v>138</v>
      </c>
      <c r="D139" s="30" t="s">
        <v>266</v>
      </c>
      <c r="E139" s="30" t="s">
        <v>268</v>
      </c>
      <c r="F139" s="63">
        <v>1.8</v>
      </c>
      <c r="G139" s="24">
        <v>0.42</v>
      </c>
      <c r="H139" s="24" t="str">
        <f t="shared" si="505"/>
        <v>NS</v>
      </c>
      <c r="I139" s="24" t="str">
        <f t="shared" si="506"/>
        <v>G</v>
      </c>
      <c r="J139" s="24" t="str">
        <f t="shared" si="507"/>
        <v>VG</v>
      </c>
      <c r="K139" s="24" t="str">
        <f t="shared" si="508"/>
        <v>VG</v>
      </c>
      <c r="L139" s="25">
        <v>0.16489999999999999</v>
      </c>
      <c r="M139" s="24" t="str">
        <f t="shared" si="509"/>
        <v>NS</v>
      </c>
      <c r="N139" s="24" t="str">
        <f t="shared" si="510"/>
        <v>G</v>
      </c>
      <c r="O139" s="24" t="str">
        <f t="shared" si="511"/>
        <v>VG</v>
      </c>
      <c r="P139" s="24" t="str">
        <f t="shared" si="512"/>
        <v>G</v>
      </c>
      <c r="Q139" s="24">
        <v>0.72</v>
      </c>
      <c r="R139" s="24" t="str">
        <f t="shared" si="513"/>
        <v>NS</v>
      </c>
      <c r="S139" s="24" t="str">
        <f t="shared" si="514"/>
        <v>G</v>
      </c>
      <c r="T139" s="24" t="str">
        <f t="shared" si="515"/>
        <v>VG</v>
      </c>
      <c r="U139" s="24" t="str">
        <f t="shared" si="516"/>
        <v>VG</v>
      </c>
      <c r="V139" s="24">
        <v>0.70499999999999996</v>
      </c>
      <c r="W139" s="24" t="str">
        <f t="shared" si="517"/>
        <v>S</v>
      </c>
      <c r="X139" s="24" t="str">
        <f t="shared" si="518"/>
        <v>G</v>
      </c>
      <c r="Y139" s="24" t="str">
        <f t="shared" si="519"/>
        <v>G</v>
      </c>
      <c r="Z139" s="24" t="str">
        <f t="shared" si="520"/>
        <v>G</v>
      </c>
      <c r="AA139" s="33">
        <v>0.78559090771131102</v>
      </c>
      <c r="AB139" s="33">
        <v>0.743003391024046</v>
      </c>
      <c r="AC139" s="33">
        <v>0.156726259303444</v>
      </c>
      <c r="AD139" s="33">
        <v>-2.8715013968540202</v>
      </c>
      <c r="AE139" s="33">
        <v>0.46304329418391199</v>
      </c>
      <c r="AF139" s="33">
        <v>0.50694832969046599</v>
      </c>
      <c r="AG139" s="33">
        <v>0.80859592164628602</v>
      </c>
      <c r="AH139" s="33">
        <v>0.76093468281902699</v>
      </c>
      <c r="AI139" s="36" t="s">
        <v>69</v>
      </c>
      <c r="AJ139" s="36" t="s">
        <v>69</v>
      </c>
      <c r="AK139" s="36" t="s">
        <v>71</v>
      </c>
      <c r="AL139" s="36" t="s">
        <v>71</v>
      </c>
      <c r="AM139" s="36" t="s">
        <v>71</v>
      </c>
      <c r="AN139" s="36" t="s">
        <v>69</v>
      </c>
      <c r="AO139" s="36" t="s">
        <v>69</v>
      </c>
      <c r="AP139" s="36" t="s">
        <v>69</v>
      </c>
      <c r="AR139" s="64" t="s">
        <v>144</v>
      </c>
      <c r="AS139" s="33">
        <v>0.79217245212859</v>
      </c>
      <c r="AT139" s="33">
        <v>0.81291601289947302</v>
      </c>
      <c r="AU139" s="33">
        <v>-2.5766189767210399</v>
      </c>
      <c r="AV139" s="33">
        <v>-1.88345517232321</v>
      </c>
      <c r="AW139" s="33">
        <v>0.45588106768258102</v>
      </c>
      <c r="AX139" s="33">
        <v>0.432532064823554</v>
      </c>
      <c r="AY139" s="33">
        <v>0.81724997374330399</v>
      </c>
      <c r="AZ139" s="33">
        <v>0.84176100323151803</v>
      </c>
      <c r="BA139" s="36" t="s">
        <v>69</v>
      </c>
      <c r="BB139" s="36" t="s">
        <v>71</v>
      </c>
      <c r="BC139" s="36" t="s">
        <v>71</v>
      </c>
      <c r="BD139" s="36" t="s">
        <v>71</v>
      </c>
      <c r="BE139" s="36" t="s">
        <v>71</v>
      </c>
      <c r="BF139" s="36" t="s">
        <v>71</v>
      </c>
      <c r="BG139" s="36" t="s">
        <v>69</v>
      </c>
      <c r="BH139" s="36" t="s">
        <v>69</v>
      </c>
      <c r="BI139" s="30">
        <f t="shared" si="521"/>
        <v>1</v>
      </c>
      <c r="BJ139" s="30" t="s">
        <v>144</v>
      </c>
      <c r="BK139" s="33">
        <v>0.787020500587154</v>
      </c>
      <c r="BL139" s="33">
        <v>0.80960352765802701</v>
      </c>
      <c r="BM139" s="33">
        <v>-0.55493717754498595</v>
      </c>
      <c r="BN139" s="33">
        <v>-0.43438129984824803</v>
      </c>
      <c r="BO139" s="33">
        <v>0.46149701993929099</v>
      </c>
      <c r="BP139" s="33">
        <v>0.43634444231819097</v>
      </c>
      <c r="BQ139" s="33">
        <v>0.80708203170917503</v>
      </c>
      <c r="BR139" s="33">
        <v>0.83278994643985804</v>
      </c>
      <c r="BS139" s="30" t="s">
        <v>69</v>
      </c>
      <c r="BT139" s="30" t="s">
        <v>71</v>
      </c>
      <c r="BU139" s="30" t="s">
        <v>71</v>
      </c>
      <c r="BV139" s="30" t="s">
        <v>71</v>
      </c>
      <c r="BW139" s="30" t="s">
        <v>71</v>
      </c>
      <c r="BX139" s="30" t="s">
        <v>71</v>
      </c>
      <c r="BY139" s="30" t="s">
        <v>69</v>
      </c>
      <c r="BZ139" s="30" t="s">
        <v>69</v>
      </c>
    </row>
    <row r="140" spans="1:78" s="49" customFormat="1" ht="28.8" x14ac:dyDescent="0.3">
      <c r="A140" s="48">
        <v>14179000</v>
      </c>
      <c r="B140" s="48">
        <v>23780701</v>
      </c>
      <c r="C140" s="49" t="s">
        <v>138</v>
      </c>
      <c r="D140" s="65" t="s">
        <v>273</v>
      </c>
      <c r="E140" s="49" t="s">
        <v>270</v>
      </c>
      <c r="F140" s="50">
        <v>0.9</v>
      </c>
      <c r="G140" s="51">
        <v>0.87</v>
      </c>
      <c r="H140" s="51" t="str">
        <f t="shared" si="505"/>
        <v>VG</v>
      </c>
      <c r="I140" s="51" t="str">
        <f t="shared" si="506"/>
        <v>G</v>
      </c>
      <c r="J140" s="51" t="str">
        <f t="shared" si="507"/>
        <v>VG</v>
      </c>
      <c r="K140" s="51" t="str">
        <f t="shared" si="508"/>
        <v>VG</v>
      </c>
      <c r="L140" s="52">
        <v>-9.8799999999999999E-2</v>
      </c>
      <c r="M140" s="51" t="str">
        <f t="shared" si="509"/>
        <v>G</v>
      </c>
      <c r="N140" s="51" t="str">
        <f t="shared" si="510"/>
        <v>G</v>
      </c>
      <c r="O140" s="51" t="str">
        <f t="shared" si="511"/>
        <v>VG</v>
      </c>
      <c r="P140" s="51" t="str">
        <f t="shared" si="512"/>
        <v>G</v>
      </c>
      <c r="Q140" s="51">
        <v>0.35</v>
      </c>
      <c r="R140" s="51" t="str">
        <f t="shared" si="513"/>
        <v>VG</v>
      </c>
      <c r="S140" s="51" t="str">
        <f t="shared" si="514"/>
        <v>G</v>
      </c>
      <c r="T140" s="51" t="str">
        <f t="shared" si="515"/>
        <v>VG</v>
      </c>
      <c r="U140" s="51" t="str">
        <f t="shared" si="516"/>
        <v>VG</v>
      </c>
      <c r="V140" s="51">
        <v>0.94199999999999995</v>
      </c>
      <c r="W140" s="51" t="str">
        <f t="shared" si="517"/>
        <v>VG</v>
      </c>
      <c r="X140" s="51" t="str">
        <f t="shared" si="518"/>
        <v>G</v>
      </c>
      <c r="Y140" s="51" t="str">
        <f t="shared" si="519"/>
        <v>G</v>
      </c>
      <c r="Z140" s="51" t="str">
        <f t="shared" si="520"/>
        <v>G</v>
      </c>
      <c r="AA140" s="53">
        <v>0.78559090771131102</v>
      </c>
      <c r="AB140" s="53">
        <v>0.743003391024046</v>
      </c>
      <c r="AC140" s="53">
        <v>0.156726259303444</v>
      </c>
      <c r="AD140" s="53">
        <v>-2.8715013968540202</v>
      </c>
      <c r="AE140" s="53">
        <v>0.46304329418391199</v>
      </c>
      <c r="AF140" s="53">
        <v>0.50694832969046599</v>
      </c>
      <c r="AG140" s="53">
        <v>0.80859592164628602</v>
      </c>
      <c r="AH140" s="53">
        <v>0.76093468281902699</v>
      </c>
      <c r="AI140" s="48" t="s">
        <v>69</v>
      </c>
      <c r="AJ140" s="48" t="s">
        <v>69</v>
      </c>
      <c r="AK140" s="48" t="s">
        <v>71</v>
      </c>
      <c r="AL140" s="48" t="s">
        <v>71</v>
      </c>
      <c r="AM140" s="48" t="s">
        <v>71</v>
      </c>
      <c r="AN140" s="48" t="s">
        <v>69</v>
      </c>
      <c r="AO140" s="48" t="s">
        <v>69</v>
      </c>
      <c r="AP140" s="48" t="s">
        <v>69</v>
      </c>
      <c r="AR140" s="54" t="s">
        <v>144</v>
      </c>
      <c r="AS140" s="53">
        <v>0.79217245212859</v>
      </c>
      <c r="AT140" s="53">
        <v>0.81291601289947302</v>
      </c>
      <c r="AU140" s="53">
        <v>-2.5766189767210399</v>
      </c>
      <c r="AV140" s="53">
        <v>-1.88345517232321</v>
      </c>
      <c r="AW140" s="53">
        <v>0.45588106768258102</v>
      </c>
      <c r="AX140" s="53">
        <v>0.432532064823554</v>
      </c>
      <c r="AY140" s="53">
        <v>0.81724997374330399</v>
      </c>
      <c r="AZ140" s="53">
        <v>0.84176100323151803</v>
      </c>
      <c r="BA140" s="48" t="s">
        <v>69</v>
      </c>
      <c r="BB140" s="48" t="s">
        <v>71</v>
      </c>
      <c r="BC140" s="48" t="s">
        <v>71</v>
      </c>
      <c r="BD140" s="48" t="s">
        <v>71</v>
      </c>
      <c r="BE140" s="48" t="s">
        <v>71</v>
      </c>
      <c r="BF140" s="48" t="s">
        <v>71</v>
      </c>
      <c r="BG140" s="48" t="s">
        <v>69</v>
      </c>
      <c r="BH140" s="48" t="s">
        <v>69</v>
      </c>
      <c r="BI140" s="49">
        <f t="shared" si="521"/>
        <v>1</v>
      </c>
      <c r="BJ140" s="49" t="s">
        <v>144</v>
      </c>
      <c r="BK140" s="53">
        <v>0.787020500587154</v>
      </c>
      <c r="BL140" s="53">
        <v>0.80960352765802701</v>
      </c>
      <c r="BM140" s="53">
        <v>-0.55493717754498595</v>
      </c>
      <c r="BN140" s="53">
        <v>-0.43438129984824803</v>
      </c>
      <c r="BO140" s="53">
        <v>0.46149701993929099</v>
      </c>
      <c r="BP140" s="53">
        <v>0.43634444231819097</v>
      </c>
      <c r="BQ140" s="53">
        <v>0.80708203170917503</v>
      </c>
      <c r="BR140" s="53">
        <v>0.83278994643985804</v>
      </c>
      <c r="BS140" s="49" t="s">
        <v>69</v>
      </c>
      <c r="BT140" s="49" t="s">
        <v>71</v>
      </c>
      <c r="BU140" s="49" t="s">
        <v>71</v>
      </c>
      <c r="BV140" s="49" t="s">
        <v>71</v>
      </c>
      <c r="BW140" s="49" t="s">
        <v>71</v>
      </c>
      <c r="BX140" s="49" t="s">
        <v>71</v>
      </c>
      <c r="BY140" s="49" t="s">
        <v>69</v>
      </c>
      <c r="BZ140" s="49" t="s">
        <v>69</v>
      </c>
    </row>
    <row r="141" spans="1:78" s="70" customFormat="1" x14ac:dyDescent="0.3">
      <c r="F141" s="71"/>
      <c r="G141" s="72"/>
      <c r="H141" s="72"/>
      <c r="I141" s="72"/>
      <c r="J141" s="72"/>
      <c r="K141" s="72"/>
      <c r="L141" s="73"/>
      <c r="M141" s="73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3"/>
      <c r="AC141" s="72"/>
      <c r="AD141" s="72"/>
      <c r="AE141" s="72"/>
      <c r="AF141" s="73"/>
      <c r="AG141" s="72"/>
      <c r="AH141" s="72"/>
      <c r="AI141" s="72"/>
      <c r="AJ141" s="73"/>
      <c r="AK141" s="72"/>
      <c r="AL141" s="72"/>
    </row>
    <row r="142" spans="1:78" s="30" customFormat="1" x14ac:dyDescent="0.3">
      <c r="A142" s="36">
        <v>14180300</v>
      </c>
      <c r="B142" s="36">
        <v>23780557</v>
      </c>
      <c r="C142" s="30" t="s">
        <v>139</v>
      </c>
      <c r="D142" s="30" t="s">
        <v>151</v>
      </c>
      <c r="E142" s="30" t="s">
        <v>162</v>
      </c>
      <c r="F142" s="63">
        <v>3.2</v>
      </c>
      <c r="G142" s="24">
        <v>-0.1</v>
      </c>
      <c r="H142" s="24" t="str">
        <f t="shared" ref="H142:H148" si="522">IF(G142&gt;0.8,"VG",IF(G142&gt;0.7,"G",IF(G142&gt;0.45,"S","NS")))</f>
        <v>NS</v>
      </c>
      <c r="I142" s="24" t="str">
        <f t="shared" ref="I142:I148" si="523">AI142</f>
        <v>G</v>
      </c>
      <c r="J142" s="24" t="str">
        <f t="shared" ref="J142:J148" si="524">BB142</f>
        <v>VG</v>
      </c>
      <c r="K142" s="24" t="str">
        <f t="shared" ref="K142:K148" si="525">BT142</f>
        <v>VG</v>
      </c>
      <c r="L142" s="25">
        <v>0.48699999999999999</v>
      </c>
      <c r="M142" s="24" t="str">
        <f t="shared" ref="M142:M148" si="526">IF(ABS(L142)&lt;5%,"VG",IF(ABS(L142)&lt;10%,"G",IF(ABS(L142)&lt;15%,"S","NS")))</f>
        <v>NS</v>
      </c>
      <c r="N142" s="24" t="str">
        <f t="shared" ref="N142:N148" si="527">AO142</f>
        <v>G</v>
      </c>
      <c r="O142" s="24" t="str">
        <f t="shared" ref="O142:O148" si="528">BD142</f>
        <v>VG</v>
      </c>
      <c r="P142" s="24" t="str">
        <f t="shared" ref="P142:P148" si="529">BY142</f>
        <v>G</v>
      </c>
      <c r="Q142" s="24">
        <v>0.88</v>
      </c>
      <c r="R142" s="24" t="str">
        <f t="shared" ref="R142:R148" si="530">IF(Q142&lt;=0.5,"VG",IF(Q142&lt;=0.6,"G",IF(Q142&lt;=0.7,"S","NS")))</f>
        <v>NS</v>
      </c>
      <c r="S142" s="24" t="str">
        <f t="shared" ref="S142:S148" si="531">AN142</f>
        <v>G</v>
      </c>
      <c r="T142" s="24" t="str">
        <f t="shared" ref="T142:T148" si="532">BF142</f>
        <v>VG</v>
      </c>
      <c r="U142" s="24" t="str">
        <f t="shared" ref="U142:U148" si="533">BX142</f>
        <v>VG</v>
      </c>
      <c r="V142" s="24">
        <v>0.89600000000000002</v>
      </c>
      <c r="W142" s="24" t="str">
        <f t="shared" ref="W142:W148" si="534">IF(V142&gt;0.85,"VG",IF(V142&gt;0.75,"G",IF(V142&gt;0.6,"S","NS")))</f>
        <v>VG</v>
      </c>
      <c r="X142" s="24" t="str">
        <f t="shared" ref="X142:X148" si="535">AP142</f>
        <v>G</v>
      </c>
      <c r="Y142" s="24" t="str">
        <f t="shared" ref="Y142:Y148" si="536">BH142</f>
        <v>G</v>
      </c>
      <c r="Z142" s="24" t="str">
        <f t="shared" ref="Z142:Z148" si="537">BZ142</f>
        <v>G</v>
      </c>
      <c r="AA142" s="33">
        <v>0.78559090771131102</v>
      </c>
      <c r="AB142" s="33">
        <v>0.743003391024046</v>
      </c>
      <c r="AC142" s="33">
        <v>0.156726259303444</v>
      </c>
      <c r="AD142" s="33">
        <v>-2.8715013968540202</v>
      </c>
      <c r="AE142" s="33">
        <v>0.46304329418391199</v>
      </c>
      <c r="AF142" s="33">
        <v>0.50694832969046599</v>
      </c>
      <c r="AG142" s="33">
        <v>0.80859592164628602</v>
      </c>
      <c r="AH142" s="33">
        <v>0.76093468281902699</v>
      </c>
      <c r="AI142" s="36" t="s">
        <v>69</v>
      </c>
      <c r="AJ142" s="36" t="s">
        <v>69</v>
      </c>
      <c r="AK142" s="36" t="s">
        <v>71</v>
      </c>
      <c r="AL142" s="36" t="s">
        <v>71</v>
      </c>
      <c r="AM142" s="36" t="s">
        <v>71</v>
      </c>
      <c r="AN142" s="36" t="s">
        <v>69</v>
      </c>
      <c r="AO142" s="36" t="s">
        <v>69</v>
      </c>
      <c r="AP142" s="36" t="s">
        <v>69</v>
      </c>
      <c r="AR142" s="64" t="s">
        <v>144</v>
      </c>
      <c r="AS142" s="33">
        <v>0.79217245212859</v>
      </c>
      <c r="AT142" s="33">
        <v>0.81291601289947302</v>
      </c>
      <c r="AU142" s="33">
        <v>-2.5766189767210399</v>
      </c>
      <c r="AV142" s="33">
        <v>-1.88345517232321</v>
      </c>
      <c r="AW142" s="33">
        <v>0.45588106768258102</v>
      </c>
      <c r="AX142" s="33">
        <v>0.432532064823554</v>
      </c>
      <c r="AY142" s="33">
        <v>0.81724997374330399</v>
      </c>
      <c r="AZ142" s="33">
        <v>0.84176100323151803</v>
      </c>
      <c r="BA142" s="36" t="s">
        <v>69</v>
      </c>
      <c r="BB142" s="36" t="s">
        <v>71</v>
      </c>
      <c r="BC142" s="36" t="s">
        <v>71</v>
      </c>
      <c r="BD142" s="36" t="s">
        <v>71</v>
      </c>
      <c r="BE142" s="36" t="s">
        <v>71</v>
      </c>
      <c r="BF142" s="36" t="s">
        <v>71</v>
      </c>
      <c r="BG142" s="36" t="s">
        <v>69</v>
      </c>
      <c r="BH142" s="36" t="s">
        <v>69</v>
      </c>
      <c r="BI142" s="30">
        <f t="shared" ref="BI142:BI148" si="538">IF(BJ142=AR142,1,0)</f>
        <v>1</v>
      </c>
      <c r="BJ142" s="30" t="s">
        <v>144</v>
      </c>
      <c r="BK142" s="33">
        <v>0.787020500587154</v>
      </c>
      <c r="BL142" s="33">
        <v>0.80960352765802701</v>
      </c>
      <c r="BM142" s="33">
        <v>-0.55493717754498595</v>
      </c>
      <c r="BN142" s="33">
        <v>-0.43438129984824803</v>
      </c>
      <c r="BO142" s="33">
        <v>0.46149701993929099</v>
      </c>
      <c r="BP142" s="33">
        <v>0.43634444231819097</v>
      </c>
      <c r="BQ142" s="33">
        <v>0.80708203170917503</v>
      </c>
      <c r="BR142" s="33">
        <v>0.83278994643985804</v>
      </c>
      <c r="BS142" s="30" t="s">
        <v>69</v>
      </c>
      <c r="BT142" s="30" t="s">
        <v>71</v>
      </c>
      <c r="BU142" s="30" t="s">
        <v>71</v>
      </c>
      <c r="BV142" s="30" t="s">
        <v>71</v>
      </c>
      <c r="BW142" s="30" t="s">
        <v>71</v>
      </c>
      <c r="BX142" s="30" t="s">
        <v>71</v>
      </c>
      <c r="BY142" s="30" t="s">
        <v>69</v>
      </c>
      <c r="BZ142" s="30" t="s">
        <v>69</v>
      </c>
    </row>
    <row r="143" spans="1:78" s="30" customFormat="1" x14ac:dyDescent="0.3">
      <c r="A143" s="36">
        <v>14180300</v>
      </c>
      <c r="B143" s="36">
        <v>23780557</v>
      </c>
      <c r="C143" s="30" t="s">
        <v>139</v>
      </c>
      <c r="D143" s="30" t="s">
        <v>183</v>
      </c>
      <c r="E143" s="30" t="s">
        <v>185</v>
      </c>
      <c r="F143" s="63">
        <v>3.8</v>
      </c>
      <c r="G143" s="24">
        <v>-0.6</v>
      </c>
      <c r="H143" s="24" t="str">
        <f t="shared" si="522"/>
        <v>NS</v>
      </c>
      <c r="I143" s="24" t="str">
        <f t="shared" si="523"/>
        <v>G</v>
      </c>
      <c r="J143" s="24" t="str">
        <f t="shared" si="524"/>
        <v>VG</v>
      </c>
      <c r="K143" s="24" t="str">
        <f t="shared" si="525"/>
        <v>VG</v>
      </c>
      <c r="L143" s="25">
        <v>0.68300000000000005</v>
      </c>
      <c r="M143" s="24" t="str">
        <f t="shared" si="526"/>
        <v>NS</v>
      </c>
      <c r="N143" s="24" t="str">
        <f t="shared" si="527"/>
        <v>G</v>
      </c>
      <c r="O143" s="24" t="str">
        <f t="shared" si="528"/>
        <v>VG</v>
      </c>
      <c r="P143" s="24" t="str">
        <f t="shared" si="529"/>
        <v>G</v>
      </c>
      <c r="Q143" s="24">
        <v>0.99</v>
      </c>
      <c r="R143" s="24" t="str">
        <f t="shared" si="530"/>
        <v>NS</v>
      </c>
      <c r="S143" s="24" t="str">
        <f t="shared" si="531"/>
        <v>G</v>
      </c>
      <c r="T143" s="24" t="str">
        <f t="shared" si="532"/>
        <v>VG</v>
      </c>
      <c r="U143" s="24" t="str">
        <f t="shared" si="533"/>
        <v>VG</v>
      </c>
      <c r="V143" s="24">
        <v>0.112</v>
      </c>
      <c r="W143" s="24" t="str">
        <f t="shared" si="534"/>
        <v>NS</v>
      </c>
      <c r="X143" s="24" t="str">
        <f t="shared" si="535"/>
        <v>G</v>
      </c>
      <c r="Y143" s="24" t="str">
        <f t="shared" si="536"/>
        <v>G</v>
      </c>
      <c r="Z143" s="24" t="str">
        <f t="shared" si="537"/>
        <v>G</v>
      </c>
      <c r="AA143" s="33">
        <v>0.78559090771131102</v>
      </c>
      <c r="AB143" s="33">
        <v>0.743003391024046</v>
      </c>
      <c r="AC143" s="33">
        <v>0.156726259303444</v>
      </c>
      <c r="AD143" s="33">
        <v>-2.8715013968540202</v>
      </c>
      <c r="AE143" s="33">
        <v>0.46304329418391199</v>
      </c>
      <c r="AF143" s="33">
        <v>0.50694832969046599</v>
      </c>
      <c r="AG143" s="33">
        <v>0.80859592164628602</v>
      </c>
      <c r="AH143" s="33">
        <v>0.76093468281902699</v>
      </c>
      <c r="AI143" s="36" t="s">
        <v>69</v>
      </c>
      <c r="AJ143" s="36" t="s">
        <v>69</v>
      </c>
      <c r="AK143" s="36" t="s">
        <v>71</v>
      </c>
      <c r="AL143" s="36" t="s">
        <v>71</v>
      </c>
      <c r="AM143" s="36" t="s">
        <v>71</v>
      </c>
      <c r="AN143" s="36" t="s">
        <v>69</v>
      </c>
      <c r="AO143" s="36" t="s">
        <v>69</v>
      </c>
      <c r="AP143" s="36" t="s">
        <v>69</v>
      </c>
      <c r="AR143" s="64" t="s">
        <v>144</v>
      </c>
      <c r="AS143" s="33">
        <v>0.79217245212859</v>
      </c>
      <c r="AT143" s="33">
        <v>0.81291601289947302</v>
      </c>
      <c r="AU143" s="33">
        <v>-2.5766189767210399</v>
      </c>
      <c r="AV143" s="33">
        <v>-1.88345517232321</v>
      </c>
      <c r="AW143" s="33">
        <v>0.45588106768258102</v>
      </c>
      <c r="AX143" s="33">
        <v>0.432532064823554</v>
      </c>
      <c r="AY143" s="33">
        <v>0.81724997374330399</v>
      </c>
      <c r="AZ143" s="33">
        <v>0.84176100323151803</v>
      </c>
      <c r="BA143" s="36" t="s">
        <v>69</v>
      </c>
      <c r="BB143" s="36" t="s">
        <v>71</v>
      </c>
      <c r="BC143" s="36" t="s">
        <v>71</v>
      </c>
      <c r="BD143" s="36" t="s">
        <v>71</v>
      </c>
      <c r="BE143" s="36" t="s">
        <v>71</v>
      </c>
      <c r="BF143" s="36" t="s">
        <v>71</v>
      </c>
      <c r="BG143" s="36" t="s">
        <v>69</v>
      </c>
      <c r="BH143" s="36" t="s">
        <v>69</v>
      </c>
      <c r="BI143" s="30">
        <f t="shared" si="538"/>
        <v>1</v>
      </c>
      <c r="BJ143" s="30" t="s">
        <v>144</v>
      </c>
      <c r="BK143" s="33">
        <v>0.787020500587154</v>
      </c>
      <c r="BL143" s="33">
        <v>0.80960352765802701</v>
      </c>
      <c r="BM143" s="33">
        <v>-0.55493717754498595</v>
      </c>
      <c r="BN143" s="33">
        <v>-0.43438129984824803</v>
      </c>
      <c r="BO143" s="33">
        <v>0.46149701993929099</v>
      </c>
      <c r="BP143" s="33">
        <v>0.43634444231819097</v>
      </c>
      <c r="BQ143" s="33">
        <v>0.80708203170917503</v>
      </c>
      <c r="BR143" s="33">
        <v>0.83278994643985804</v>
      </c>
      <c r="BS143" s="30" t="s">
        <v>69</v>
      </c>
      <c r="BT143" s="30" t="s">
        <v>71</v>
      </c>
      <c r="BU143" s="30" t="s">
        <v>71</v>
      </c>
      <c r="BV143" s="30" t="s">
        <v>71</v>
      </c>
      <c r="BW143" s="30" t="s">
        <v>71</v>
      </c>
      <c r="BX143" s="30" t="s">
        <v>71</v>
      </c>
      <c r="BY143" s="30" t="s">
        <v>69</v>
      </c>
      <c r="BZ143" s="30" t="s">
        <v>69</v>
      </c>
    </row>
    <row r="144" spans="1:78" s="49" customFormat="1" x14ac:dyDescent="0.3">
      <c r="A144" s="48">
        <v>14180300</v>
      </c>
      <c r="B144" s="48">
        <v>23780557</v>
      </c>
      <c r="C144" s="49" t="s">
        <v>139</v>
      </c>
      <c r="D144" s="49" t="s">
        <v>192</v>
      </c>
      <c r="E144" s="49" t="s">
        <v>194</v>
      </c>
      <c r="F144" s="50">
        <v>0.8</v>
      </c>
      <c r="G144" s="51">
        <v>0.94</v>
      </c>
      <c r="H144" s="51" t="str">
        <f t="shared" si="522"/>
        <v>VG</v>
      </c>
      <c r="I144" s="51" t="str">
        <f t="shared" si="523"/>
        <v>G</v>
      </c>
      <c r="J144" s="51" t="str">
        <f t="shared" si="524"/>
        <v>VG</v>
      </c>
      <c r="K144" s="51" t="str">
        <f t="shared" si="525"/>
        <v>VG</v>
      </c>
      <c r="L144" s="52">
        <v>4.4999999999999998E-2</v>
      </c>
      <c r="M144" s="51" t="str">
        <f t="shared" si="526"/>
        <v>VG</v>
      </c>
      <c r="N144" s="51" t="str">
        <f t="shared" si="527"/>
        <v>G</v>
      </c>
      <c r="O144" s="51" t="str">
        <f t="shared" si="528"/>
        <v>VG</v>
      </c>
      <c r="P144" s="51" t="str">
        <f t="shared" si="529"/>
        <v>G</v>
      </c>
      <c r="Q144" s="51">
        <v>0.23</v>
      </c>
      <c r="R144" s="51" t="str">
        <f t="shared" si="530"/>
        <v>VG</v>
      </c>
      <c r="S144" s="51" t="str">
        <f t="shared" si="531"/>
        <v>G</v>
      </c>
      <c r="T144" s="51" t="str">
        <f t="shared" si="532"/>
        <v>VG</v>
      </c>
      <c r="U144" s="51" t="str">
        <f t="shared" si="533"/>
        <v>VG</v>
      </c>
      <c r="V144" s="51">
        <v>0.95199999999999996</v>
      </c>
      <c r="W144" s="51" t="str">
        <f t="shared" si="534"/>
        <v>VG</v>
      </c>
      <c r="X144" s="51" t="str">
        <f t="shared" si="535"/>
        <v>G</v>
      </c>
      <c r="Y144" s="51" t="str">
        <f t="shared" si="536"/>
        <v>G</v>
      </c>
      <c r="Z144" s="51" t="str">
        <f t="shared" si="537"/>
        <v>G</v>
      </c>
      <c r="AA144" s="53">
        <v>0.78559090771131102</v>
      </c>
      <c r="AB144" s="53">
        <v>0.743003391024046</v>
      </c>
      <c r="AC144" s="53">
        <v>0.156726259303444</v>
      </c>
      <c r="AD144" s="53">
        <v>-2.8715013968540202</v>
      </c>
      <c r="AE144" s="53">
        <v>0.46304329418391199</v>
      </c>
      <c r="AF144" s="53">
        <v>0.50694832969046599</v>
      </c>
      <c r="AG144" s="53">
        <v>0.80859592164628602</v>
      </c>
      <c r="AH144" s="53">
        <v>0.76093468281902699</v>
      </c>
      <c r="AI144" s="48" t="s">
        <v>69</v>
      </c>
      <c r="AJ144" s="48" t="s">
        <v>69</v>
      </c>
      <c r="AK144" s="48" t="s">
        <v>71</v>
      </c>
      <c r="AL144" s="48" t="s">
        <v>71</v>
      </c>
      <c r="AM144" s="48" t="s">
        <v>71</v>
      </c>
      <c r="AN144" s="48" t="s">
        <v>69</v>
      </c>
      <c r="AO144" s="48" t="s">
        <v>69</v>
      </c>
      <c r="AP144" s="48" t="s">
        <v>69</v>
      </c>
      <c r="AR144" s="54" t="s">
        <v>144</v>
      </c>
      <c r="AS144" s="53">
        <v>0.79217245212859</v>
      </c>
      <c r="AT144" s="53">
        <v>0.81291601289947302</v>
      </c>
      <c r="AU144" s="53">
        <v>-2.5766189767210399</v>
      </c>
      <c r="AV144" s="53">
        <v>-1.88345517232321</v>
      </c>
      <c r="AW144" s="53">
        <v>0.45588106768258102</v>
      </c>
      <c r="AX144" s="53">
        <v>0.432532064823554</v>
      </c>
      <c r="AY144" s="53">
        <v>0.81724997374330399</v>
      </c>
      <c r="AZ144" s="53">
        <v>0.84176100323151803</v>
      </c>
      <c r="BA144" s="48" t="s">
        <v>69</v>
      </c>
      <c r="BB144" s="48" t="s">
        <v>71</v>
      </c>
      <c r="BC144" s="48" t="s">
        <v>71</v>
      </c>
      <c r="BD144" s="48" t="s">
        <v>71</v>
      </c>
      <c r="BE144" s="48" t="s">
        <v>71</v>
      </c>
      <c r="BF144" s="48" t="s">
        <v>71</v>
      </c>
      <c r="BG144" s="48" t="s">
        <v>69</v>
      </c>
      <c r="BH144" s="48" t="s">
        <v>69</v>
      </c>
      <c r="BI144" s="49">
        <f t="shared" si="538"/>
        <v>1</v>
      </c>
      <c r="BJ144" s="49" t="s">
        <v>144</v>
      </c>
      <c r="BK144" s="53">
        <v>0.787020500587154</v>
      </c>
      <c r="BL144" s="53">
        <v>0.80960352765802701</v>
      </c>
      <c r="BM144" s="53">
        <v>-0.55493717754498595</v>
      </c>
      <c r="BN144" s="53">
        <v>-0.43438129984824803</v>
      </c>
      <c r="BO144" s="53">
        <v>0.46149701993929099</v>
      </c>
      <c r="BP144" s="53">
        <v>0.43634444231819097</v>
      </c>
      <c r="BQ144" s="53">
        <v>0.80708203170917503</v>
      </c>
      <c r="BR144" s="53">
        <v>0.83278994643985804</v>
      </c>
      <c r="BS144" s="49" t="s">
        <v>69</v>
      </c>
      <c r="BT144" s="49" t="s">
        <v>71</v>
      </c>
      <c r="BU144" s="49" t="s">
        <v>71</v>
      </c>
      <c r="BV144" s="49" t="s">
        <v>71</v>
      </c>
      <c r="BW144" s="49" t="s">
        <v>71</v>
      </c>
      <c r="BX144" s="49" t="s">
        <v>71</v>
      </c>
      <c r="BY144" s="49" t="s">
        <v>69</v>
      </c>
      <c r="BZ144" s="49" t="s">
        <v>69</v>
      </c>
    </row>
    <row r="145" spans="1:78" s="49" customFormat="1" x14ac:dyDescent="0.3">
      <c r="A145" s="48">
        <v>14180300</v>
      </c>
      <c r="B145" s="48">
        <v>23780557</v>
      </c>
      <c r="C145" s="49" t="s">
        <v>139</v>
      </c>
      <c r="D145" s="49" t="s">
        <v>251</v>
      </c>
      <c r="E145" s="49" t="s">
        <v>235</v>
      </c>
      <c r="F145" s="50">
        <v>0.8</v>
      </c>
      <c r="G145" s="51">
        <v>0.94</v>
      </c>
      <c r="H145" s="51" t="str">
        <f t="shared" si="522"/>
        <v>VG</v>
      </c>
      <c r="I145" s="51" t="str">
        <f t="shared" si="523"/>
        <v>G</v>
      </c>
      <c r="J145" s="51" t="str">
        <f t="shared" si="524"/>
        <v>VG</v>
      </c>
      <c r="K145" s="51" t="str">
        <f t="shared" si="525"/>
        <v>VG</v>
      </c>
      <c r="L145" s="52">
        <v>4.1599999999999998E-2</v>
      </c>
      <c r="M145" s="51" t="str">
        <f t="shared" si="526"/>
        <v>VG</v>
      </c>
      <c r="N145" s="51" t="str">
        <f t="shared" si="527"/>
        <v>G</v>
      </c>
      <c r="O145" s="51" t="str">
        <f t="shared" si="528"/>
        <v>VG</v>
      </c>
      <c r="P145" s="51" t="str">
        <f t="shared" si="529"/>
        <v>G</v>
      </c>
      <c r="Q145" s="51">
        <v>0.24</v>
      </c>
      <c r="R145" s="51" t="str">
        <f t="shared" si="530"/>
        <v>VG</v>
      </c>
      <c r="S145" s="51" t="str">
        <f t="shared" si="531"/>
        <v>G</v>
      </c>
      <c r="T145" s="51" t="str">
        <f t="shared" si="532"/>
        <v>VG</v>
      </c>
      <c r="U145" s="51" t="str">
        <f t="shared" si="533"/>
        <v>VG</v>
      </c>
      <c r="V145" s="51">
        <v>0.95199999999999996</v>
      </c>
      <c r="W145" s="51" t="str">
        <f t="shared" si="534"/>
        <v>VG</v>
      </c>
      <c r="X145" s="51" t="str">
        <f t="shared" si="535"/>
        <v>G</v>
      </c>
      <c r="Y145" s="51" t="str">
        <f t="shared" si="536"/>
        <v>G</v>
      </c>
      <c r="Z145" s="51" t="str">
        <f t="shared" si="537"/>
        <v>G</v>
      </c>
      <c r="AA145" s="53">
        <v>0.78559090771131102</v>
      </c>
      <c r="AB145" s="53">
        <v>0.743003391024046</v>
      </c>
      <c r="AC145" s="53">
        <v>0.156726259303444</v>
      </c>
      <c r="AD145" s="53">
        <v>-2.8715013968540202</v>
      </c>
      <c r="AE145" s="53">
        <v>0.46304329418391199</v>
      </c>
      <c r="AF145" s="53">
        <v>0.50694832969046599</v>
      </c>
      <c r="AG145" s="53">
        <v>0.80859592164628602</v>
      </c>
      <c r="AH145" s="53">
        <v>0.76093468281902699</v>
      </c>
      <c r="AI145" s="48" t="s">
        <v>69</v>
      </c>
      <c r="AJ145" s="48" t="s">
        <v>69</v>
      </c>
      <c r="AK145" s="48" t="s">
        <v>71</v>
      </c>
      <c r="AL145" s="48" t="s">
        <v>71</v>
      </c>
      <c r="AM145" s="48" t="s">
        <v>71</v>
      </c>
      <c r="AN145" s="48" t="s">
        <v>69</v>
      </c>
      <c r="AO145" s="48" t="s">
        <v>69</v>
      </c>
      <c r="AP145" s="48" t="s">
        <v>69</v>
      </c>
      <c r="AR145" s="54" t="s">
        <v>144</v>
      </c>
      <c r="AS145" s="53">
        <v>0.79217245212859</v>
      </c>
      <c r="AT145" s="53">
        <v>0.81291601289947302</v>
      </c>
      <c r="AU145" s="53">
        <v>-2.5766189767210399</v>
      </c>
      <c r="AV145" s="53">
        <v>-1.88345517232321</v>
      </c>
      <c r="AW145" s="53">
        <v>0.45588106768258102</v>
      </c>
      <c r="AX145" s="53">
        <v>0.432532064823554</v>
      </c>
      <c r="AY145" s="53">
        <v>0.81724997374330399</v>
      </c>
      <c r="AZ145" s="53">
        <v>0.84176100323151803</v>
      </c>
      <c r="BA145" s="48" t="s">
        <v>69</v>
      </c>
      <c r="BB145" s="48" t="s">
        <v>71</v>
      </c>
      <c r="BC145" s="48" t="s">
        <v>71</v>
      </c>
      <c r="BD145" s="48" t="s">
        <v>71</v>
      </c>
      <c r="BE145" s="48" t="s">
        <v>71</v>
      </c>
      <c r="BF145" s="48" t="s">
        <v>71</v>
      </c>
      <c r="BG145" s="48" t="s">
        <v>69</v>
      </c>
      <c r="BH145" s="48" t="s">
        <v>69</v>
      </c>
      <c r="BI145" s="49">
        <f t="shared" si="538"/>
        <v>1</v>
      </c>
      <c r="BJ145" s="49" t="s">
        <v>144</v>
      </c>
      <c r="BK145" s="53">
        <v>0.787020500587154</v>
      </c>
      <c r="BL145" s="53">
        <v>0.80960352765802701</v>
      </c>
      <c r="BM145" s="53">
        <v>-0.55493717754498595</v>
      </c>
      <c r="BN145" s="53">
        <v>-0.43438129984824803</v>
      </c>
      <c r="BO145" s="53">
        <v>0.46149701993929099</v>
      </c>
      <c r="BP145" s="53">
        <v>0.43634444231819097</v>
      </c>
      <c r="BQ145" s="53">
        <v>0.80708203170917503</v>
      </c>
      <c r="BR145" s="53">
        <v>0.83278994643985804</v>
      </c>
      <c r="BS145" s="49" t="s">
        <v>69</v>
      </c>
      <c r="BT145" s="49" t="s">
        <v>71</v>
      </c>
      <c r="BU145" s="49" t="s">
        <v>71</v>
      </c>
      <c r="BV145" s="49" t="s">
        <v>71</v>
      </c>
      <c r="BW145" s="49" t="s">
        <v>71</v>
      </c>
      <c r="BX145" s="49" t="s">
        <v>71</v>
      </c>
      <c r="BY145" s="49" t="s">
        <v>69</v>
      </c>
      <c r="BZ145" s="49" t="s">
        <v>69</v>
      </c>
    </row>
    <row r="146" spans="1:78" s="49" customFormat="1" x14ac:dyDescent="0.3">
      <c r="A146" s="48">
        <v>14180300</v>
      </c>
      <c r="B146" s="48">
        <v>23780557</v>
      </c>
      <c r="C146" s="49" t="s">
        <v>139</v>
      </c>
      <c r="D146" s="49" t="s">
        <v>250</v>
      </c>
      <c r="F146" s="50">
        <v>0.8</v>
      </c>
      <c r="G146" s="51">
        <v>0.95</v>
      </c>
      <c r="H146" s="51" t="str">
        <f t="shared" si="522"/>
        <v>VG</v>
      </c>
      <c r="I146" s="51" t="str">
        <f t="shared" si="523"/>
        <v>G</v>
      </c>
      <c r="J146" s="51" t="str">
        <f t="shared" si="524"/>
        <v>VG</v>
      </c>
      <c r="K146" s="51" t="str">
        <f t="shared" si="525"/>
        <v>VG</v>
      </c>
      <c r="L146" s="52">
        <v>1.14E-2</v>
      </c>
      <c r="M146" s="51" t="str">
        <f t="shared" si="526"/>
        <v>VG</v>
      </c>
      <c r="N146" s="51" t="str">
        <f t="shared" si="527"/>
        <v>G</v>
      </c>
      <c r="O146" s="51" t="str">
        <f t="shared" si="528"/>
        <v>VG</v>
      </c>
      <c r="P146" s="51" t="str">
        <f t="shared" si="529"/>
        <v>G</v>
      </c>
      <c r="Q146" s="51">
        <v>0.23</v>
      </c>
      <c r="R146" s="51" t="str">
        <f t="shared" si="530"/>
        <v>VG</v>
      </c>
      <c r="S146" s="51" t="str">
        <f t="shared" si="531"/>
        <v>G</v>
      </c>
      <c r="T146" s="51" t="str">
        <f t="shared" si="532"/>
        <v>VG</v>
      </c>
      <c r="U146" s="51" t="str">
        <f t="shared" si="533"/>
        <v>VG</v>
      </c>
      <c r="V146" s="51">
        <v>0.94699999999999995</v>
      </c>
      <c r="W146" s="51" t="str">
        <f t="shared" si="534"/>
        <v>VG</v>
      </c>
      <c r="X146" s="51" t="str">
        <f t="shared" si="535"/>
        <v>G</v>
      </c>
      <c r="Y146" s="51" t="str">
        <f t="shared" si="536"/>
        <v>G</v>
      </c>
      <c r="Z146" s="51" t="str">
        <f t="shared" si="537"/>
        <v>G</v>
      </c>
      <c r="AA146" s="53">
        <v>0.78559090771131102</v>
      </c>
      <c r="AB146" s="53">
        <v>0.743003391024046</v>
      </c>
      <c r="AC146" s="53">
        <v>0.156726259303444</v>
      </c>
      <c r="AD146" s="53">
        <v>-2.8715013968540202</v>
      </c>
      <c r="AE146" s="53">
        <v>0.46304329418391199</v>
      </c>
      <c r="AF146" s="53">
        <v>0.50694832969046599</v>
      </c>
      <c r="AG146" s="53">
        <v>0.80859592164628602</v>
      </c>
      <c r="AH146" s="53">
        <v>0.76093468281902699</v>
      </c>
      <c r="AI146" s="48" t="s">
        <v>69</v>
      </c>
      <c r="AJ146" s="48" t="s">
        <v>69</v>
      </c>
      <c r="AK146" s="48" t="s">
        <v>71</v>
      </c>
      <c r="AL146" s="48" t="s">
        <v>71</v>
      </c>
      <c r="AM146" s="48" t="s">
        <v>71</v>
      </c>
      <c r="AN146" s="48" t="s">
        <v>69</v>
      </c>
      <c r="AO146" s="48" t="s">
        <v>69</v>
      </c>
      <c r="AP146" s="48" t="s">
        <v>69</v>
      </c>
      <c r="AR146" s="54" t="s">
        <v>144</v>
      </c>
      <c r="AS146" s="53">
        <v>0.79217245212859</v>
      </c>
      <c r="AT146" s="53">
        <v>0.81291601289947302</v>
      </c>
      <c r="AU146" s="53">
        <v>-2.5766189767210399</v>
      </c>
      <c r="AV146" s="53">
        <v>-1.88345517232321</v>
      </c>
      <c r="AW146" s="53">
        <v>0.45588106768258102</v>
      </c>
      <c r="AX146" s="53">
        <v>0.432532064823554</v>
      </c>
      <c r="AY146" s="53">
        <v>0.81724997374330399</v>
      </c>
      <c r="AZ146" s="53">
        <v>0.84176100323151803</v>
      </c>
      <c r="BA146" s="48" t="s">
        <v>69</v>
      </c>
      <c r="BB146" s="48" t="s">
        <v>71</v>
      </c>
      <c r="BC146" s="48" t="s">
        <v>71</v>
      </c>
      <c r="BD146" s="48" t="s">
        <v>71</v>
      </c>
      <c r="BE146" s="48" t="s">
        <v>71</v>
      </c>
      <c r="BF146" s="48" t="s">
        <v>71</v>
      </c>
      <c r="BG146" s="48" t="s">
        <v>69</v>
      </c>
      <c r="BH146" s="48" t="s">
        <v>69</v>
      </c>
      <c r="BI146" s="49">
        <f t="shared" si="538"/>
        <v>1</v>
      </c>
      <c r="BJ146" s="49" t="s">
        <v>144</v>
      </c>
      <c r="BK146" s="53">
        <v>0.787020500587154</v>
      </c>
      <c r="BL146" s="53">
        <v>0.80960352765802701</v>
      </c>
      <c r="BM146" s="53">
        <v>-0.55493717754498595</v>
      </c>
      <c r="BN146" s="53">
        <v>-0.43438129984824803</v>
      </c>
      <c r="BO146" s="53">
        <v>0.46149701993929099</v>
      </c>
      <c r="BP146" s="53">
        <v>0.43634444231819097</v>
      </c>
      <c r="BQ146" s="53">
        <v>0.80708203170917503</v>
      </c>
      <c r="BR146" s="53">
        <v>0.83278994643985804</v>
      </c>
      <c r="BS146" s="49" t="s">
        <v>69</v>
      </c>
      <c r="BT146" s="49" t="s">
        <v>71</v>
      </c>
      <c r="BU146" s="49" t="s">
        <v>71</v>
      </c>
      <c r="BV146" s="49" t="s">
        <v>71</v>
      </c>
      <c r="BW146" s="49" t="s">
        <v>71</v>
      </c>
      <c r="BX146" s="49" t="s">
        <v>71</v>
      </c>
      <c r="BY146" s="49" t="s">
        <v>69</v>
      </c>
      <c r="BZ146" s="49" t="s">
        <v>69</v>
      </c>
    </row>
    <row r="147" spans="1:78" s="49" customFormat="1" x14ac:dyDescent="0.3">
      <c r="A147" s="48">
        <v>14180300</v>
      </c>
      <c r="B147" s="48">
        <v>23780557</v>
      </c>
      <c r="C147" s="49" t="s">
        <v>139</v>
      </c>
      <c r="D147" s="49" t="s">
        <v>269</v>
      </c>
      <c r="F147" s="50">
        <v>0.8</v>
      </c>
      <c r="G147" s="51">
        <v>0.94</v>
      </c>
      <c r="H147" s="51" t="str">
        <f t="shared" si="522"/>
        <v>VG</v>
      </c>
      <c r="I147" s="51" t="str">
        <f t="shared" si="523"/>
        <v>G</v>
      </c>
      <c r="J147" s="51" t="str">
        <f t="shared" si="524"/>
        <v>VG</v>
      </c>
      <c r="K147" s="51" t="str">
        <f t="shared" si="525"/>
        <v>VG</v>
      </c>
      <c r="L147" s="52">
        <v>2.2000000000000001E-3</v>
      </c>
      <c r="M147" s="51" t="str">
        <f t="shared" si="526"/>
        <v>VG</v>
      </c>
      <c r="N147" s="51" t="str">
        <f t="shared" si="527"/>
        <v>G</v>
      </c>
      <c r="O147" s="51" t="str">
        <f t="shared" si="528"/>
        <v>VG</v>
      </c>
      <c r="P147" s="51" t="str">
        <f t="shared" si="529"/>
        <v>G</v>
      </c>
      <c r="Q147" s="51">
        <v>0.24</v>
      </c>
      <c r="R147" s="51" t="str">
        <f t="shared" si="530"/>
        <v>VG</v>
      </c>
      <c r="S147" s="51" t="str">
        <f t="shared" si="531"/>
        <v>G</v>
      </c>
      <c r="T147" s="51" t="str">
        <f t="shared" si="532"/>
        <v>VG</v>
      </c>
      <c r="U147" s="51" t="str">
        <f t="shared" si="533"/>
        <v>VG</v>
      </c>
      <c r="V147" s="51">
        <v>0.94499999999999995</v>
      </c>
      <c r="W147" s="51" t="str">
        <f t="shared" si="534"/>
        <v>VG</v>
      </c>
      <c r="X147" s="51" t="str">
        <f t="shared" si="535"/>
        <v>G</v>
      </c>
      <c r="Y147" s="51" t="str">
        <f t="shared" si="536"/>
        <v>G</v>
      </c>
      <c r="Z147" s="51" t="str">
        <f t="shared" si="537"/>
        <v>G</v>
      </c>
      <c r="AA147" s="53">
        <v>0.78559090771131102</v>
      </c>
      <c r="AB147" s="53">
        <v>0.743003391024046</v>
      </c>
      <c r="AC147" s="53">
        <v>0.156726259303444</v>
      </c>
      <c r="AD147" s="53">
        <v>-2.8715013968540202</v>
      </c>
      <c r="AE147" s="53">
        <v>0.46304329418391199</v>
      </c>
      <c r="AF147" s="53">
        <v>0.50694832969046599</v>
      </c>
      <c r="AG147" s="53">
        <v>0.80859592164628602</v>
      </c>
      <c r="AH147" s="53">
        <v>0.76093468281902699</v>
      </c>
      <c r="AI147" s="48" t="s">
        <v>69</v>
      </c>
      <c r="AJ147" s="48" t="s">
        <v>69</v>
      </c>
      <c r="AK147" s="48" t="s">
        <v>71</v>
      </c>
      <c r="AL147" s="48" t="s">
        <v>71</v>
      </c>
      <c r="AM147" s="48" t="s">
        <v>71</v>
      </c>
      <c r="AN147" s="48" t="s">
        <v>69</v>
      </c>
      <c r="AO147" s="48" t="s">
        <v>69</v>
      </c>
      <c r="AP147" s="48" t="s">
        <v>69</v>
      </c>
      <c r="AR147" s="54" t="s">
        <v>144</v>
      </c>
      <c r="AS147" s="53">
        <v>0.79217245212859</v>
      </c>
      <c r="AT147" s="53">
        <v>0.81291601289947302</v>
      </c>
      <c r="AU147" s="53">
        <v>-2.5766189767210399</v>
      </c>
      <c r="AV147" s="53">
        <v>-1.88345517232321</v>
      </c>
      <c r="AW147" s="53">
        <v>0.45588106768258102</v>
      </c>
      <c r="AX147" s="53">
        <v>0.432532064823554</v>
      </c>
      <c r="AY147" s="53">
        <v>0.81724997374330399</v>
      </c>
      <c r="AZ147" s="53">
        <v>0.84176100323151803</v>
      </c>
      <c r="BA147" s="48" t="s">
        <v>69</v>
      </c>
      <c r="BB147" s="48" t="s">
        <v>71</v>
      </c>
      <c r="BC147" s="48" t="s">
        <v>71</v>
      </c>
      <c r="BD147" s="48" t="s">
        <v>71</v>
      </c>
      <c r="BE147" s="48" t="s">
        <v>71</v>
      </c>
      <c r="BF147" s="48" t="s">
        <v>71</v>
      </c>
      <c r="BG147" s="48" t="s">
        <v>69</v>
      </c>
      <c r="BH147" s="48" t="s">
        <v>69</v>
      </c>
      <c r="BI147" s="49">
        <f t="shared" si="538"/>
        <v>1</v>
      </c>
      <c r="BJ147" s="49" t="s">
        <v>144</v>
      </c>
      <c r="BK147" s="53">
        <v>0.787020500587154</v>
      </c>
      <c r="BL147" s="53">
        <v>0.80960352765802701</v>
      </c>
      <c r="BM147" s="53">
        <v>-0.55493717754498595</v>
      </c>
      <c r="BN147" s="53">
        <v>-0.43438129984824803</v>
      </c>
      <c r="BO147" s="53">
        <v>0.46149701993929099</v>
      </c>
      <c r="BP147" s="53">
        <v>0.43634444231819097</v>
      </c>
      <c r="BQ147" s="53">
        <v>0.80708203170917503</v>
      </c>
      <c r="BR147" s="53">
        <v>0.83278994643985804</v>
      </c>
      <c r="BS147" s="49" t="s">
        <v>69</v>
      </c>
      <c r="BT147" s="49" t="s">
        <v>71</v>
      </c>
      <c r="BU147" s="49" t="s">
        <v>71</v>
      </c>
      <c r="BV147" s="49" t="s">
        <v>71</v>
      </c>
      <c r="BW147" s="49" t="s">
        <v>71</v>
      </c>
      <c r="BX147" s="49" t="s">
        <v>71</v>
      </c>
      <c r="BY147" s="49" t="s">
        <v>69</v>
      </c>
      <c r="BZ147" s="49" t="s">
        <v>69</v>
      </c>
    </row>
    <row r="148" spans="1:78" s="49" customFormat="1" x14ac:dyDescent="0.3">
      <c r="A148" s="48">
        <v>14180300</v>
      </c>
      <c r="B148" s="48">
        <v>23780557</v>
      </c>
      <c r="C148" s="49" t="s">
        <v>139</v>
      </c>
      <c r="D148" s="49" t="s">
        <v>273</v>
      </c>
      <c r="F148" s="50">
        <v>0.8</v>
      </c>
      <c r="G148" s="51">
        <v>0.95</v>
      </c>
      <c r="H148" s="51" t="str">
        <f t="shared" si="522"/>
        <v>VG</v>
      </c>
      <c r="I148" s="51" t="str">
        <f t="shared" si="523"/>
        <v>G</v>
      </c>
      <c r="J148" s="51" t="str">
        <f t="shared" si="524"/>
        <v>VG</v>
      </c>
      <c r="K148" s="51" t="str">
        <f t="shared" si="525"/>
        <v>VG</v>
      </c>
      <c r="L148" s="52">
        <v>-9.5999999999999992E-3</v>
      </c>
      <c r="M148" s="51" t="str">
        <f t="shared" si="526"/>
        <v>VG</v>
      </c>
      <c r="N148" s="51" t="str">
        <f t="shared" si="527"/>
        <v>G</v>
      </c>
      <c r="O148" s="51" t="str">
        <f t="shared" si="528"/>
        <v>VG</v>
      </c>
      <c r="P148" s="51" t="str">
        <f t="shared" si="529"/>
        <v>G</v>
      </c>
      <c r="Q148" s="51">
        <v>0.23</v>
      </c>
      <c r="R148" s="51" t="str">
        <f t="shared" si="530"/>
        <v>VG</v>
      </c>
      <c r="S148" s="51" t="str">
        <f t="shared" si="531"/>
        <v>G</v>
      </c>
      <c r="T148" s="51" t="str">
        <f t="shared" si="532"/>
        <v>VG</v>
      </c>
      <c r="U148" s="51" t="str">
        <f t="shared" si="533"/>
        <v>VG</v>
      </c>
      <c r="V148" s="51">
        <v>0.94899999999999995</v>
      </c>
      <c r="W148" s="51" t="str">
        <f t="shared" si="534"/>
        <v>VG</v>
      </c>
      <c r="X148" s="51" t="str">
        <f t="shared" si="535"/>
        <v>G</v>
      </c>
      <c r="Y148" s="51" t="str">
        <f t="shared" si="536"/>
        <v>G</v>
      </c>
      <c r="Z148" s="51" t="str">
        <f t="shared" si="537"/>
        <v>G</v>
      </c>
      <c r="AA148" s="53">
        <v>0.78559090771131102</v>
      </c>
      <c r="AB148" s="53">
        <v>0.743003391024046</v>
      </c>
      <c r="AC148" s="53">
        <v>0.156726259303444</v>
      </c>
      <c r="AD148" s="53">
        <v>-2.8715013968540202</v>
      </c>
      <c r="AE148" s="53">
        <v>0.46304329418391199</v>
      </c>
      <c r="AF148" s="53">
        <v>0.50694832969046599</v>
      </c>
      <c r="AG148" s="53">
        <v>0.80859592164628602</v>
      </c>
      <c r="AH148" s="53">
        <v>0.76093468281902699</v>
      </c>
      <c r="AI148" s="48" t="s">
        <v>69</v>
      </c>
      <c r="AJ148" s="48" t="s">
        <v>69</v>
      </c>
      <c r="AK148" s="48" t="s">
        <v>71</v>
      </c>
      <c r="AL148" s="48" t="s">
        <v>71</v>
      </c>
      <c r="AM148" s="48" t="s">
        <v>71</v>
      </c>
      <c r="AN148" s="48" t="s">
        <v>69</v>
      </c>
      <c r="AO148" s="48" t="s">
        <v>69</v>
      </c>
      <c r="AP148" s="48" t="s">
        <v>69</v>
      </c>
      <c r="AR148" s="54" t="s">
        <v>144</v>
      </c>
      <c r="AS148" s="53">
        <v>0.79217245212859</v>
      </c>
      <c r="AT148" s="53">
        <v>0.81291601289947302</v>
      </c>
      <c r="AU148" s="53">
        <v>-2.5766189767210399</v>
      </c>
      <c r="AV148" s="53">
        <v>-1.88345517232321</v>
      </c>
      <c r="AW148" s="53">
        <v>0.45588106768258102</v>
      </c>
      <c r="AX148" s="53">
        <v>0.432532064823554</v>
      </c>
      <c r="AY148" s="53">
        <v>0.81724997374330399</v>
      </c>
      <c r="AZ148" s="53">
        <v>0.84176100323151803</v>
      </c>
      <c r="BA148" s="48" t="s">
        <v>69</v>
      </c>
      <c r="BB148" s="48" t="s">
        <v>71</v>
      </c>
      <c r="BC148" s="48" t="s">
        <v>71</v>
      </c>
      <c r="BD148" s="48" t="s">
        <v>71</v>
      </c>
      <c r="BE148" s="48" t="s">
        <v>71</v>
      </c>
      <c r="BF148" s="48" t="s">
        <v>71</v>
      </c>
      <c r="BG148" s="48" t="s">
        <v>69</v>
      </c>
      <c r="BH148" s="48" t="s">
        <v>69</v>
      </c>
      <c r="BI148" s="49">
        <f t="shared" si="538"/>
        <v>1</v>
      </c>
      <c r="BJ148" s="49" t="s">
        <v>144</v>
      </c>
      <c r="BK148" s="53">
        <v>0.787020500587154</v>
      </c>
      <c r="BL148" s="53">
        <v>0.80960352765802701</v>
      </c>
      <c r="BM148" s="53">
        <v>-0.55493717754498595</v>
      </c>
      <c r="BN148" s="53">
        <v>-0.43438129984824803</v>
      </c>
      <c r="BO148" s="53">
        <v>0.46149701993929099</v>
      </c>
      <c r="BP148" s="53">
        <v>0.43634444231819097</v>
      </c>
      <c r="BQ148" s="53">
        <v>0.80708203170917503</v>
      </c>
      <c r="BR148" s="53">
        <v>0.83278994643985804</v>
      </c>
      <c r="BS148" s="49" t="s">
        <v>69</v>
      </c>
      <c r="BT148" s="49" t="s">
        <v>71</v>
      </c>
      <c r="BU148" s="49" t="s">
        <v>71</v>
      </c>
      <c r="BV148" s="49" t="s">
        <v>71</v>
      </c>
      <c r="BW148" s="49" t="s">
        <v>71</v>
      </c>
      <c r="BX148" s="49" t="s">
        <v>71</v>
      </c>
      <c r="BY148" s="49" t="s">
        <v>69</v>
      </c>
      <c r="BZ148" s="49" t="s">
        <v>69</v>
      </c>
    </row>
    <row r="150" spans="1:78" s="30" customFormat="1" x14ac:dyDescent="0.3">
      <c r="A150" s="36">
        <v>14181500</v>
      </c>
      <c r="B150" s="36">
        <v>23780511</v>
      </c>
      <c r="C150" s="30" t="s">
        <v>140</v>
      </c>
      <c r="D150" s="30" t="s">
        <v>151</v>
      </c>
      <c r="E150" s="30" t="s">
        <v>154</v>
      </c>
      <c r="F150" s="63">
        <v>3.1</v>
      </c>
      <c r="G150" s="24">
        <v>-0.95</v>
      </c>
      <c r="H150" s="24" t="str">
        <f t="shared" ref="H150:H156" si="539">IF(G150&gt;0.8,"VG",IF(G150&gt;0.7,"G",IF(G150&gt;0.45,"S","NS")))</f>
        <v>NS</v>
      </c>
      <c r="I150" s="24" t="str">
        <f t="shared" ref="I150:I156" si="540">AI150</f>
        <v>S</v>
      </c>
      <c r="J150" s="24" t="str">
        <f t="shared" ref="J150:J156" si="541">BB150</f>
        <v>G</v>
      </c>
      <c r="K150" s="24" t="str">
        <f t="shared" ref="K150:K156" si="542">BT150</f>
        <v>G</v>
      </c>
      <c r="L150" s="25">
        <v>-0.26</v>
      </c>
      <c r="M150" s="24" t="str">
        <f t="shared" ref="M150:M156" si="543">IF(ABS(L150)&lt;5%,"VG",IF(ABS(L150)&lt;10%,"G",IF(ABS(L150)&lt;15%,"S","NS")))</f>
        <v>NS</v>
      </c>
      <c r="N150" s="24" t="str">
        <f t="shared" ref="N150:N156" si="544">AO150</f>
        <v>S</v>
      </c>
      <c r="O150" s="24" t="str">
        <f t="shared" ref="O150:O156" si="545">BD150</f>
        <v>VG</v>
      </c>
      <c r="P150" s="24" t="str">
        <f t="shared" ref="P150:P156" si="546">BY150</f>
        <v>S</v>
      </c>
      <c r="Q150" s="24">
        <v>1</v>
      </c>
      <c r="R150" s="24" t="str">
        <f t="shared" ref="R150:R156" si="547">IF(Q150&lt;=0.5,"VG",IF(Q150&lt;=0.6,"G",IF(Q150&lt;=0.7,"S","NS")))</f>
        <v>NS</v>
      </c>
      <c r="S150" s="24" t="str">
        <f t="shared" ref="S150:S156" si="548">AN150</f>
        <v>S</v>
      </c>
      <c r="T150" s="24" t="str">
        <f t="shared" ref="T150:T156" si="549">BF150</f>
        <v>VG</v>
      </c>
      <c r="U150" s="24" t="str">
        <f t="shared" ref="U150:U156" si="550">BX150</f>
        <v>G</v>
      </c>
      <c r="V150" s="24">
        <v>0.82</v>
      </c>
      <c r="W150" s="24" t="str">
        <f t="shared" ref="W150:W156" si="551">IF(V150&gt;0.85,"VG",IF(V150&gt;0.75,"G",IF(V150&gt;0.6,"S","NS")))</f>
        <v>G</v>
      </c>
      <c r="X150" s="24" t="str">
        <f t="shared" ref="X150:X156" si="552">AP150</f>
        <v>S</v>
      </c>
      <c r="Y150" s="24" t="str">
        <f t="shared" ref="Y150:Y156" si="553">BH150</f>
        <v>G</v>
      </c>
      <c r="Z150" s="24" t="str">
        <f t="shared" ref="Z150:Z156" si="554">BZ150</f>
        <v>G</v>
      </c>
      <c r="AA150" s="33">
        <v>0.69109243519114505</v>
      </c>
      <c r="AB150" s="33">
        <v>0.62165023500303696</v>
      </c>
      <c r="AC150" s="33">
        <v>10.4787403099045</v>
      </c>
      <c r="AD150" s="33">
        <v>7.7219855943986397</v>
      </c>
      <c r="AE150" s="33">
        <v>0.55579453470581697</v>
      </c>
      <c r="AF150" s="33">
        <v>0.61510142659317801</v>
      </c>
      <c r="AG150" s="33">
        <v>0.72886052202951401</v>
      </c>
      <c r="AH150" s="33">
        <v>0.64513479012133601</v>
      </c>
      <c r="AI150" s="36" t="s">
        <v>70</v>
      </c>
      <c r="AJ150" s="36" t="s">
        <v>70</v>
      </c>
      <c r="AK150" s="36" t="s">
        <v>70</v>
      </c>
      <c r="AL150" s="36" t="s">
        <v>69</v>
      </c>
      <c r="AM150" s="36" t="s">
        <v>69</v>
      </c>
      <c r="AN150" s="36" t="s">
        <v>70</v>
      </c>
      <c r="AO150" s="36" t="s">
        <v>70</v>
      </c>
      <c r="AP150" s="36" t="s">
        <v>70</v>
      </c>
      <c r="AR150" s="64" t="s">
        <v>146</v>
      </c>
      <c r="AS150" s="33">
        <v>0.75229751907846798</v>
      </c>
      <c r="AT150" s="33">
        <v>0.76269557040214098</v>
      </c>
      <c r="AU150" s="33">
        <v>3.1623402801754099</v>
      </c>
      <c r="AV150" s="33">
        <v>3.8566207023999799</v>
      </c>
      <c r="AW150" s="33">
        <v>0.49769717793205498</v>
      </c>
      <c r="AX150" s="33">
        <v>0.48713902491779398</v>
      </c>
      <c r="AY150" s="33">
        <v>0.75643889114145302</v>
      </c>
      <c r="AZ150" s="33">
        <v>0.76791357762864898</v>
      </c>
      <c r="BA150" s="36" t="s">
        <v>69</v>
      </c>
      <c r="BB150" s="36" t="s">
        <v>69</v>
      </c>
      <c r="BC150" s="36" t="s">
        <v>71</v>
      </c>
      <c r="BD150" s="36" t="s">
        <v>71</v>
      </c>
      <c r="BE150" s="36" t="s">
        <v>71</v>
      </c>
      <c r="BF150" s="36" t="s">
        <v>71</v>
      </c>
      <c r="BG150" s="36" t="s">
        <v>69</v>
      </c>
      <c r="BH150" s="36" t="s">
        <v>69</v>
      </c>
      <c r="BI150" s="30">
        <f t="shared" ref="BI150:BI156" si="555">IF(BJ150=AR150,1,0)</f>
        <v>1</v>
      </c>
      <c r="BJ150" s="30" t="s">
        <v>146</v>
      </c>
      <c r="BK150" s="33">
        <v>0.69800656713076403</v>
      </c>
      <c r="BL150" s="33">
        <v>0.71745708736268099</v>
      </c>
      <c r="BM150" s="33">
        <v>10.1204637227085</v>
      </c>
      <c r="BN150" s="33">
        <v>9.7055296365984791</v>
      </c>
      <c r="BO150" s="33">
        <v>0.549539291469896</v>
      </c>
      <c r="BP150" s="33">
        <v>0.531547657917255</v>
      </c>
      <c r="BQ150" s="33">
        <v>0.73301234562413198</v>
      </c>
      <c r="BR150" s="33">
        <v>0.75112955584275898</v>
      </c>
      <c r="BS150" s="30" t="s">
        <v>70</v>
      </c>
      <c r="BT150" s="30" t="s">
        <v>69</v>
      </c>
      <c r="BU150" s="30" t="s">
        <v>70</v>
      </c>
      <c r="BV150" s="30" t="s">
        <v>69</v>
      </c>
      <c r="BW150" s="30" t="s">
        <v>69</v>
      </c>
      <c r="BX150" s="30" t="s">
        <v>69</v>
      </c>
      <c r="BY150" s="30" t="s">
        <v>70</v>
      </c>
      <c r="BZ150" s="30" t="s">
        <v>69</v>
      </c>
    </row>
    <row r="151" spans="1:78" s="30" customFormat="1" x14ac:dyDescent="0.3">
      <c r="A151" s="36">
        <v>14181500</v>
      </c>
      <c r="B151" s="36">
        <v>23780511</v>
      </c>
      <c r="C151" s="30" t="s">
        <v>140</v>
      </c>
      <c r="D151" s="30" t="s">
        <v>183</v>
      </c>
      <c r="E151" s="30" t="s">
        <v>186</v>
      </c>
      <c r="F151" s="63">
        <v>2</v>
      </c>
      <c r="G151" s="24">
        <v>0.38</v>
      </c>
      <c r="H151" s="24" t="str">
        <f t="shared" si="539"/>
        <v>NS</v>
      </c>
      <c r="I151" s="24" t="str">
        <f t="shared" si="540"/>
        <v>S</v>
      </c>
      <c r="J151" s="24" t="str">
        <f t="shared" si="541"/>
        <v>G</v>
      </c>
      <c r="K151" s="24" t="str">
        <f t="shared" si="542"/>
        <v>G</v>
      </c>
      <c r="L151" s="25">
        <v>0.29299999999999998</v>
      </c>
      <c r="M151" s="24" t="str">
        <f t="shared" si="543"/>
        <v>NS</v>
      </c>
      <c r="N151" s="24" t="str">
        <f t="shared" si="544"/>
        <v>S</v>
      </c>
      <c r="O151" s="24" t="str">
        <f t="shared" si="545"/>
        <v>VG</v>
      </c>
      <c r="P151" s="24" t="str">
        <f t="shared" si="546"/>
        <v>S</v>
      </c>
      <c r="Q151" s="24">
        <v>0.67</v>
      </c>
      <c r="R151" s="24" t="str">
        <f t="shared" si="547"/>
        <v>S</v>
      </c>
      <c r="S151" s="24" t="str">
        <f t="shared" si="548"/>
        <v>S</v>
      </c>
      <c r="T151" s="24" t="str">
        <f t="shared" si="549"/>
        <v>VG</v>
      </c>
      <c r="U151" s="24" t="str">
        <f t="shared" si="550"/>
        <v>G</v>
      </c>
      <c r="V151" s="24">
        <v>0.83599999999999997</v>
      </c>
      <c r="W151" s="24" t="str">
        <f t="shared" si="551"/>
        <v>G</v>
      </c>
      <c r="X151" s="24" t="str">
        <f t="shared" si="552"/>
        <v>S</v>
      </c>
      <c r="Y151" s="24" t="str">
        <f t="shared" si="553"/>
        <v>G</v>
      </c>
      <c r="Z151" s="24" t="str">
        <f t="shared" si="554"/>
        <v>G</v>
      </c>
      <c r="AA151" s="33">
        <v>0.69109243519114505</v>
      </c>
      <c r="AB151" s="33">
        <v>0.62165023500303696</v>
      </c>
      <c r="AC151" s="33">
        <v>10.4787403099045</v>
      </c>
      <c r="AD151" s="33">
        <v>7.7219855943986397</v>
      </c>
      <c r="AE151" s="33">
        <v>0.55579453470581697</v>
      </c>
      <c r="AF151" s="33">
        <v>0.61510142659317801</v>
      </c>
      <c r="AG151" s="33">
        <v>0.72886052202951401</v>
      </c>
      <c r="AH151" s="33">
        <v>0.64513479012133601</v>
      </c>
      <c r="AI151" s="36" t="s">
        <v>70</v>
      </c>
      <c r="AJ151" s="36" t="s">
        <v>70</v>
      </c>
      <c r="AK151" s="36" t="s">
        <v>70</v>
      </c>
      <c r="AL151" s="36" t="s">
        <v>69</v>
      </c>
      <c r="AM151" s="36" t="s">
        <v>69</v>
      </c>
      <c r="AN151" s="36" t="s">
        <v>70</v>
      </c>
      <c r="AO151" s="36" t="s">
        <v>70</v>
      </c>
      <c r="AP151" s="36" t="s">
        <v>70</v>
      </c>
      <c r="AR151" s="64" t="s">
        <v>146</v>
      </c>
      <c r="AS151" s="33">
        <v>0.75229751907846798</v>
      </c>
      <c r="AT151" s="33">
        <v>0.76269557040214098</v>
      </c>
      <c r="AU151" s="33">
        <v>3.1623402801754099</v>
      </c>
      <c r="AV151" s="33">
        <v>3.8566207023999799</v>
      </c>
      <c r="AW151" s="33">
        <v>0.49769717793205498</v>
      </c>
      <c r="AX151" s="33">
        <v>0.48713902491779398</v>
      </c>
      <c r="AY151" s="33">
        <v>0.75643889114145302</v>
      </c>
      <c r="AZ151" s="33">
        <v>0.76791357762864898</v>
      </c>
      <c r="BA151" s="36" t="s">
        <v>69</v>
      </c>
      <c r="BB151" s="36" t="s">
        <v>69</v>
      </c>
      <c r="BC151" s="36" t="s">
        <v>71</v>
      </c>
      <c r="BD151" s="36" t="s">
        <v>71</v>
      </c>
      <c r="BE151" s="36" t="s">
        <v>71</v>
      </c>
      <c r="BF151" s="36" t="s">
        <v>71</v>
      </c>
      <c r="BG151" s="36" t="s">
        <v>69</v>
      </c>
      <c r="BH151" s="36" t="s">
        <v>69</v>
      </c>
      <c r="BI151" s="30">
        <f t="shared" si="555"/>
        <v>1</v>
      </c>
      <c r="BJ151" s="30" t="s">
        <v>146</v>
      </c>
      <c r="BK151" s="33">
        <v>0.69800656713076403</v>
      </c>
      <c r="BL151" s="33">
        <v>0.71745708736268099</v>
      </c>
      <c r="BM151" s="33">
        <v>10.1204637227085</v>
      </c>
      <c r="BN151" s="33">
        <v>9.7055296365984791</v>
      </c>
      <c r="BO151" s="33">
        <v>0.549539291469896</v>
      </c>
      <c r="BP151" s="33">
        <v>0.531547657917255</v>
      </c>
      <c r="BQ151" s="33">
        <v>0.73301234562413198</v>
      </c>
      <c r="BR151" s="33">
        <v>0.75112955584275898</v>
      </c>
      <c r="BS151" s="30" t="s">
        <v>70</v>
      </c>
      <c r="BT151" s="30" t="s">
        <v>69</v>
      </c>
      <c r="BU151" s="30" t="s">
        <v>70</v>
      </c>
      <c r="BV151" s="30" t="s">
        <v>69</v>
      </c>
      <c r="BW151" s="30" t="s">
        <v>69</v>
      </c>
      <c r="BX151" s="30" t="s">
        <v>69</v>
      </c>
      <c r="BY151" s="30" t="s">
        <v>70</v>
      </c>
      <c r="BZ151" s="30" t="s">
        <v>69</v>
      </c>
    </row>
    <row r="152" spans="1:78" s="49" customFormat="1" x14ac:dyDescent="0.3">
      <c r="A152" s="48">
        <v>14181500</v>
      </c>
      <c r="B152" s="48">
        <v>23780511</v>
      </c>
      <c r="C152" s="49" t="s">
        <v>140</v>
      </c>
      <c r="D152" s="49" t="s">
        <v>192</v>
      </c>
      <c r="E152" s="49" t="s">
        <v>193</v>
      </c>
      <c r="F152" s="50">
        <v>0.9</v>
      </c>
      <c r="G152" s="51">
        <v>0.83</v>
      </c>
      <c r="H152" s="51" t="str">
        <f t="shared" si="539"/>
        <v>VG</v>
      </c>
      <c r="I152" s="51" t="str">
        <f t="shared" si="540"/>
        <v>S</v>
      </c>
      <c r="J152" s="51" t="str">
        <f t="shared" si="541"/>
        <v>G</v>
      </c>
      <c r="K152" s="51" t="str">
        <f t="shared" si="542"/>
        <v>G</v>
      </c>
      <c r="L152" s="52">
        <v>-2.5000000000000001E-2</v>
      </c>
      <c r="M152" s="51" t="str">
        <f t="shared" si="543"/>
        <v>VG</v>
      </c>
      <c r="N152" s="51" t="str">
        <f t="shared" si="544"/>
        <v>S</v>
      </c>
      <c r="O152" s="51" t="str">
        <f t="shared" si="545"/>
        <v>VG</v>
      </c>
      <c r="P152" s="51" t="str">
        <f t="shared" si="546"/>
        <v>S</v>
      </c>
      <c r="Q152" s="51">
        <v>0.41</v>
      </c>
      <c r="R152" s="51" t="str">
        <f t="shared" si="547"/>
        <v>VG</v>
      </c>
      <c r="S152" s="51" t="str">
        <f t="shared" si="548"/>
        <v>S</v>
      </c>
      <c r="T152" s="51" t="str">
        <f t="shared" si="549"/>
        <v>VG</v>
      </c>
      <c r="U152" s="51" t="str">
        <f t="shared" si="550"/>
        <v>G</v>
      </c>
      <c r="V152" s="51">
        <v>0.83599999999999997</v>
      </c>
      <c r="W152" s="51" t="str">
        <f t="shared" si="551"/>
        <v>G</v>
      </c>
      <c r="X152" s="51" t="str">
        <f t="shared" si="552"/>
        <v>S</v>
      </c>
      <c r="Y152" s="51" t="str">
        <f t="shared" si="553"/>
        <v>G</v>
      </c>
      <c r="Z152" s="51" t="str">
        <f t="shared" si="554"/>
        <v>G</v>
      </c>
      <c r="AA152" s="53">
        <v>0.69109243519114505</v>
      </c>
      <c r="AB152" s="53">
        <v>0.62165023500303696</v>
      </c>
      <c r="AC152" s="53">
        <v>10.4787403099045</v>
      </c>
      <c r="AD152" s="53">
        <v>7.7219855943986397</v>
      </c>
      <c r="AE152" s="53">
        <v>0.55579453470581697</v>
      </c>
      <c r="AF152" s="53">
        <v>0.61510142659317801</v>
      </c>
      <c r="AG152" s="53">
        <v>0.72886052202951401</v>
      </c>
      <c r="AH152" s="53">
        <v>0.64513479012133601</v>
      </c>
      <c r="AI152" s="48" t="s">
        <v>70</v>
      </c>
      <c r="AJ152" s="48" t="s">
        <v>70</v>
      </c>
      <c r="AK152" s="48" t="s">
        <v>70</v>
      </c>
      <c r="AL152" s="48" t="s">
        <v>69</v>
      </c>
      <c r="AM152" s="48" t="s">
        <v>69</v>
      </c>
      <c r="AN152" s="48" t="s">
        <v>70</v>
      </c>
      <c r="AO152" s="48" t="s">
        <v>70</v>
      </c>
      <c r="AP152" s="48" t="s">
        <v>70</v>
      </c>
      <c r="AR152" s="54" t="s">
        <v>146</v>
      </c>
      <c r="AS152" s="53">
        <v>0.75229751907846798</v>
      </c>
      <c r="AT152" s="53">
        <v>0.76269557040214098</v>
      </c>
      <c r="AU152" s="53">
        <v>3.1623402801754099</v>
      </c>
      <c r="AV152" s="53">
        <v>3.8566207023999799</v>
      </c>
      <c r="AW152" s="53">
        <v>0.49769717793205498</v>
      </c>
      <c r="AX152" s="53">
        <v>0.48713902491779398</v>
      </c>
      <c r="AY152" s="53">
        <v>0.75643889114145302</v>
      </c>
      <c r="AZ152" s="53">
        <v>0.76791357762864898</v>
      </c>
      <c r="BA152" s="48" t="s">
        <v>69</v>
      </c>
      <c r="BB152" s="48" t="s">
        <v>69</v>
      </c>
      <c r="BC152" s="48" t="s">
        <v>71</v>
      </c>
      <c r="BD152" s="48" t="s">
        <v>71</v>
      </c>
      <c r="BE152" s="48" t="s">
        <v>71</v>
      </c>
      <c r="BF152" s="48" t="s">
        <v>71</v>
      </c>
      <c r="BG152" s="48" t="s">
        <v>69</v>
      </c>
      <c r="BH152" s="48" t="s">
        <v>69</v>
      </c>
      <c r="BI152" s="49">
        <f t="shared" si="555"/>
        <v>1</v>
      </c>
      <c r="BJ152" s="49" t="s">
        <v>146</v>
      </c>
      <c r="BK152" s="53">
        <v>0.69800656713076403</v>
      </c>
      <c r="BL152" s="53">
        <v>0.71745708736268099</v>
      </c>
      <c r="BM152" s="53">
        <v>10.1204637227085</v>
      </c>
      <c r="BN152" s="53">
        <v>9.7055296365984791</v>
      </c>
      <c r="BO152" s="53">
        <v>0.549539291469896</v>
      </c>
      <c r="BP152" s="53">
        <v>0.531547657917255</v>
      </c>
      <c r="BQ152" s="53">
        <v>0.73301234562413198</v>
      </c>
      <c r="BR152" s="53">
        <v>0.75112955584275898</v>
      </c>
      <c r="BS152" s="49" t="s">
        <v>70</v>
      </c>
      <c r="BT152" s="49" t="s">
        <v>69</v>
      </c>
      <c r="BU152" s="49" t="s">
        <v>70</v>
      </c>
      <c r="BV152" s="49" t="s">
        <v>69</v>
      </c>
      <c r="BW152" s="49" t="s">
        <v>69</v>
      </c>
      <c r="BX152" s="49" t="s">
        <v>69</v>
      </c>
      <c r="BY152" s="49" t="s">
        <v>70</v>
      </c>
      <c r="BZ152" s="49" t="s">
        <v>69</v>
      </c>
    </row>
    <row r="153" spans="1:78" s="49" customFormat="1" x14ac:dyDescent="0.3">
      <c r="A153" s="48">
        <v>14181500</v>
      </c>
      <c r="B153" s="48">
        <v>23780511</v>
      </c>
      <c r="C153" s="49" t="s">
        <v>140</v>
      </c>
      <c r="D153" s="49" t="s">
        <v>245</v>
      </c>
      <c r="E153" s="49" t="s">
        <v>253</v>
      </c>
      <c r="F153" s="50">
        <v>1</v>
      </c>
      <c r="G153" s="51">
        <v>0.82</v>
      </c>
      <c r="H153" s="51" t="str">
        <f t="shared" si="539"/>
        <v>VG</v>
      </c>
      <c r="I153" s="51" t="str">
        <f t="shared" si="540"/>
        <v>S</v>
      </c>
      <c r="J153" s="51" t="str">
        <f t="shared" si="541"/>
        <v>G</v>
      </c>
      <c r="K153" s="51" t="str">
        <f t="shared" si="542"/>
        <v>G</v>
      </c>
      <c r="L153" s="52">
        <v>-3.9E-2</v>
      </c>
      <c r="M153" s="51" t="str">
        <f t="shared" si="543"/>
        <v>VG</v>
      </c>
      <c r="N153" s="51" t="str">
        <f t="shared" si="544"/>
        <v>S</v>
      </c>
      <c r="O153" s="51" t="str">
        <f t="shared" si="545"/>
        <v>VG</v>
      </c>
      <c r="P153" s="51" t="str">
        <f t="shared" si="546"/>
        <v>S</v>
      </c>
      <c r="Q153" s="51">
        <v>0.42</v>
      </c>
      <c r="R153" s="51" t="str">
        <f t="shared" si="547"/>
        <v>VG</v>
      </c>
      <c r="S153" s="51" t="str">
        <f t="shared" si="548"/>
        <v>S</v>
      </c>
      <c r="T153" s="51" t="str">
        <f t="shared" si="549"/>
        <v>VG</v>
      </c>
      <c r="U153" s="51" t="str">
        <f t="shared" si="550"/>
        <v>G</v>
      </c>
      <c r="V153" s="51">
        <v>0.84399999999999997</v>
      </c>
      <c r="W153" s="51" t="str">
        <f t="shared" si="551"/>
        <v>G</v>
      </c>
      <c r="X153" s="51" t="str">
        <f t="shared" si="552"/>
        <v>S</v>
      </c>
      <c r="Y153" s="51" t="str">
        <f t="shared" si="553"/>
        <v>G</v>
      </c>
      <c r="Z153" s="51" t="str">
        <f t="shared" si="554"/>
        <v>G</v>
      </c>
      <c r="AA153" s="53">
        <v>0.69109243519114505</v>
      </c>
      <c r="AB153" s="53">
        <v>0.62165023500303696</v>
      </c>
      <c r="AC153" s="53">
        <v>10.4787403099045</v>
      </c>
      <c r="AD153" s="53">
        <v>7.7219855943986397</v>
      </c>
      <c r="AE153" s="53">
        <v>0.55579453470581697</v>
      </c>
      <c r="AF153" s="53">
        <v>0.61510142659317801</v>
      </c>
      <c r="AG153" s="53">
        <v>0.72886052202951401</v>
      </c>
      <c r="AH153" s="53">
        <v>0.64513479012133601</v>
      </c>
      <c r="AI153" s="48" t="s">
        <v>70</v>
      </c>
      <c r="AJ153" s="48" t="s">
        <v>70</v>
      </c>
      <c r="AK153" s="48" t="s">
        <v>70</v>
      </c>
      <c r="AL153" s="48" t="s">
        <v>69</v>
      </c>
      <c r="AM153" s="48" t="s">
        <v>69</v>
      </c>
      <c r="AN153" s="48" t="s">
        <v>70</v>
      </c>
      <c r="AO153" s="48" t="s">
        <v>70</v>
      </c>
      <c r="AP153" s="48" t="s">
        <v>70</v>
      </c>
      <c r="AR153" s="54" t="s">
        <v>146</v>
      </c>
      <c r="AS153" s="53">
        <v>0.75229751907846798</v>
      </c>
      <c r="AT153" s="53">
        <v>0.76269557040214098</v>
      </c>
      <c r="AU153" s="53">
        <v>3.1623402801754099</v>
      </c>
      <c r="AV153" s="53">
        <v>3.8566207023999799</v>
      </c>
      <c r="AW153" s="53">
        <v>0.49769717793205498</v>
      </c>
      <c r="AX153" s="53">
        <v>0.48713902491779398</v>
      </c>
      <c r="AY153" s="53">
        <v>0.75643889114145302</v>
      </c>
      <c r="AZ153" s="53">
        <v>0.76791357762864898</v>
      </c>
      <c r="BA153" s="48" t="s">
        <v>69</v>
      </c>
      <c r="BB153" s="48" t="s">
        <v>69</v>
      </c>
      <c r="BC153" s="48" t="s">
        <v>71</v>
      </c>
      <c r="BD153" s="48" t="s">
        <v>71</v>
      </c>
      <c r="BE153" s="48" t="s">
        <v>71</v>
      </c>
      <c r="BF153" s="48" t="s">
        <v>71</v>
      </c>
      <c r="BG153" s="48" t="s">
        <v>69</v>
      </c>
      <c r="BH153" s="48" t="s">
        <v>69</v>
      </c>
      <c r="BI153" s="49">
        <f t="shared" si="555"/>
        <v>1</v>
      </c>
      <c r="BJ153" s="49" t="s">
        <v>146</v>
      </c>
      <c r="BK153" s="53">
        <v>0.69800656713076403</v>
      </c>
      <c r="BL153" s="53">
        <v>0.71745708736268099</v>
      </c>
      <c r="BM153" s="53">
        <v>10.1204637227085</v>
      </c>
      <c r="BN153" s="53">
        <v>9.7055296365984791</v>
      </c>
      <c r="BO153" s="53">
        <v>0.549539291469896</v>
      </c>
      <c r="BP153" s="53">
        <v>0.531547657917255</v>
      </c>
      <c r="BQ153" s="53">
        <v>0.73301234562413198</v>
      </c>
      <c r="BR153" s="53">
        <v>0.75112955584275898</v>
      </c>
      <c r="BS153" s="49" t="s">
        <v>70</v>
      </c>
      <c r="BT153" s="49" t="s">
        <v>69</v>
      </c>
      <c r="BU153" s="49" t="s">
        <v>70</v>
      </c>
      <c r="BV153" s="49" t="s">
        <v>69</v>
      </c>
      <c r="BW153" s="49" t="s">
        <v>69</v>
      </c>
      <c r="BX153" s="49" t="s">
        <v>69</v>
      </c>
      <c r="BY153" s="49" t="s">
        <v>70</v>
      </c>
      <c r="BZ153" s="49" t="s">
        <v>69</v>
      </c>
    </row>
    <row r="154" spans="1:78" s="49" customFormat="1" x14ac:dyDescent="0.3">
      <c r="A154" s="48">
        <v>14181500</v>
      </c>
      <c r="B154" s="48">
        <v>23780511</v>
      </c>
      <c r="C154" s="49" t="s">
        <v>140</v>
      </c>
      <c r="D154" s="49" t="s">
        <v>254</v>
      </c>
      <c r="E154" s="49" t="s">
        <v>255</v>
      </c>
      <c r="F154" s="50">
        <v>0.9</v>
      </c>
      <c r="G154" s="51">
        <v>0.84</v>
      </c>
      <c r="H154" s="51" t="str">
        <f t="shared" si="539"/>
        <v>VG</v>
      </c>
      <c r="I154" s="51" t="str">
        <f t="shared" si="540"/>
        <v>S</v>
      </c>
      <c r="J154" s="51" t="str">
        <f t="shared" si="541"/>
        <v>G</v>
      </c>
      <c r="K154" s="51" t="str">
        <f t="shared" si="542"/>
        <v>G</v>
      </c>
      <c r="L154" s="52">
        <v>-5.8999999999999999E-3</v>
      </c>
      <c r="M154" s="51" t="str">
        <f t="shared" si="543"/>
        <v>VG</v>
      </c>
      <c r="N154" s="51" t="str">
        <f t="shared" si="544"/>
        <v>S</v>
      </c>
      <c r="O154" s="51" t="str">
        <f t="shared" si="545"/>
        <v>VG</v>
      </c>
      <c r="P154" s="51" t="str">
        <f t="shared" si="546"/>
        <v>S</v>
      </c>
      <c r="Q154" s="51">
        <v>0.39</v>
      </c>
      <c r="R154" s="51" t="str">
        <f t="shared" si="547"/>
        <v>VG</v>
      </c>
      <c r="S154" s="51" t="str">
        <f t="shared" si="548"/>
        <v>S</v>
      </c>
      <c r="T154" s="51" t="str">
        <f t="shared" si="549"/>
        <v>VG</v>
      </c>
      <c r="U154" s="51" t="str">
        <f t="shared" si="550"/>
        <v>G</v>
      </c>
      <c r="V154" s="51">
        <v>0.84499999999999997</v>
      </c>
      <c r="W154" s="51" t="str">
        <f t="shared" si="551"/>
        <v>G</v>
      </c>
      <c r="X154" s="51" t="str">
        <f t="shared" si="552"/>
        <v>S</v>
      </c>
      <c r="Y154" s="51" t="str">
        <f t="shared" si="553"/>
        <v>G</v>
      </c>
      <c r="Z154" s="51" t="str">
        <f t="shared" si="554"/>
        <v>G</v>
      </c>
      <c r="AA154" s="53">
        <v>0.69109243519114505</v>
      </c>
      <c r="AB154" s="53">
        <v>0.62165023500303696</v>
      </c>
      <c r="AC154" s="53">
        <v>10.4787403099045</v>
      </c>
      <c r="AD154" s="53">
        <v>7.7219855943986397</v>
      </c>
      <c r="AE154" s="53">
        <v>0.55579453470581697</v>
      </c>
      <c r="AF154" s="53">
        <v>0.61510142659317801</v>
      </c>
      <c r="AG154" s="53">
        <v>0.72886052202951401</v>
      </c>
      <c r="AH154" s="53">
        <v>0.64513479012133601</v>
      </c>
      <c r="AI154" s="48" t="s">
        <v>70</v>
      </c>
      <c r="AJ154" s="48" t="s">
        <v>70</v>
      </c>
      <c r="AK154" s="48" t="s">
        <v>70</v>
      </c>
      <c r="AL154" s="48" t="s">
        <v>69</v>
      </c>
      <c r="AM154" s="48" t="s">
        <v>69</v>
      </c>
      <c r="AN154" s="48" t="s">
        <v>70</v>
      </c>
      <c r="AO154" s="48" t="s">
        <v>70</v>
      </c>
      <c r="AP154" s="48" t="s">
        <v>70</v>
      </c>
      <c r="AR154" s="54" t="s">
        <v>146</v>
      </c>
      <c r="AS154" s="53">
        <v>0.75229751907846798</v>
      </c>
      <c r="AT154" s="53">
        <v>0.76269557040214098</v>
      </c>
      <c r="AU154" s="53">
        <v>3.1623402801754099</v>
      </c>
      <c r="AV154" s="53">
        <v>3.8566207023999799</v>
      </c>
      <c r="AW154" s="53">
        <v>0.49769717793205498</v>
      </c>
      <c r="AX154" s="53">
        <v>0.48713902491779398</v>
      </c>
      <c r="AY154" s="53">
        <v>0.75643889114145302</v>
      </c>
      <c r="AZ154" s="53">
        <v>0.76791357762864898</v>
      </c>
      <c r="BA154" s="48" t="s">
        <v>69</v>
      </c>
      <c r="BB154" s="48" t="s">
        <v>69</v>
      </c>
      <c r="BC154" s="48" t="s">
        <v>71</v>
      </c>
      <c r="BD154" s="48" t="s">
        <v>71</v>
      </c>
      <c r="BE154" s="48" t="s">
        <v>71</v>
      </c>
      <c r="BF154" s="48" t="s">
        <v>71</v>
      </c>
      <c r="BG154" s="48" t="s">
        <v>69</v>
      </c>
      <c r="BH154" s="48" t="s">
        <v>69</v>
      </c>
      <c r="BI154" s="49">
        <f t="shared" si="555"/>
        <v>1</v>
      </c>
      <c r="BJ154" s="49" t="s">
        <v>146</v>
      </c>
      <c r="BK154" s="53">
        <v>0.69800656713076403</v>
      </c>
      <c r="BL154" s="53">
        <v>0.71745708736268099</v>
      </c>
      <c r="BM154" s="53">
        <v>10.1204637227085</v>
      </c>
      <c r="BN154" s="53">
        <v>9.7055296365984791</v>
      </c>
      <c r="BO154" s="53">
        <v>0.549539291469896</v>
      </c>
      <c r="BP154" s="53">
        <v>0.531547657917255</v>
      </c>
      <c r="BQ154" s="53">
        <v>0.73301234562413198</v>
      </c>
      <c r="BR154" s="53">
        <v>0.75112955584275898</v>
      </c>
      <c r="BS154" s="49" t="s">
        <v>70</v>
      </c>
      <c r="BT154" s="49" t="s">
        <v>69</v>
      </c>
      <c r="BU154" s="49" t="s">
        <v>70</v>
      </c>
      <c r="BV154" s="49" t="s">
        <v>69</v>
      </c>
      <c r="BW154" s="49" t="s">
        <v>69</v>
      </c>
      <c r="BX154" s="49" t="s">
        <v>69</v>
      </c>
      <c r="BY154" s="49" t="s">
        <v>70</v>
      </c>
      <c r="BZ154" s="49" t="s">
        <v>69</v>
      </c>
    </row>
    <row r="155" spans="1:78" s="49" customFormat="1" ht="28.8" x14ac:dyDescent="0.3">
      <c r="A155" s="48">
        <v>14181500</v>
      </c>
      <c r="B155" s="48">
        <v>23780511</v>
      </c>
      <c r="C155" s="49" t="s">
        <v>140</v>
      </c>
      <c r="D155" s="65" t="s">
        <v>269</v>
      </c>
      <c r="E155" s="49" t="s">
        <v>194</v>
      </c>
      <c r="F155" s="50">
        <v>0.9</v>
      </c>
      <c r="G155" s="51">
        <v>0.84</v>
      </c>
      <c r="H155" s="51" t="str">
        <f t="shared" si="539"/>
        <v>VG</v>
      </c>
      <c r="I155" s="51" t="str">
        <f t="shared" si="540"/>
        <v>S</v>
      </c>
      <c r="J155" s="51" t="str">
        <f t="shared" si="541"/>
        <v>G</v>
      </c>
      <c r="K155" s="51" t="str">
        <f t="shared" si="542"/>
        <v>G</v>
      </c>
      <c r="L155" s="52">
        <v>4.4299999999999999E-2</v>
      </c>
      <c r="M155" s="51" t="str">
        <f t="shared" si="543"/>
        <v>VG</v>
      </c>
      <c r="N155" s="51" t="str">
        <f t="shared" si="544"/>
        <v>S</v>
      </c>
      <c r="O155" s="51" t="str">
        <f t="shared" si="545"/>
        <v>VG</v>
      </c>
      <c r="P155" s="51" t="str">
        <f t="shared" si="546"/>
        <v>S</v>
      </c>
      <c r="Q155" s="51">
        <v>0.4</v>
      </c>
      <c r="R155" s="51" t="str">
        <f t="shared" si="547"/>
        <v>VG</v>
      </c>
      <c r="S155" s="51" t="str">
        <f t="shared" si="548"/>
        <v>S</v>
      </c>
      <c r="T155" s="51" t="str">
        <f t="shared" si="549"/>
        <v>VG</v>
      </c>
      <c r="U155" s="51" t="str">
        <f t="shared" si="550"/>
        <v>G</v>
      </c>
      <c r="V155" s="51">
        <v>0.85699999999999998</v>
      </c>
      <c r="W155" s="51" t="str">
        <f t="shared" si="551"/>
        <v>VG</v>
      </c>
      <c r="X155" s="51" t="str">
        <f t="shared" si="552"/>
        <v>S</v>
      </c>
      <c r="Y155" s="51" t="str">
        <f t="shared" si="553"/>
        <v>G</v>
      </c>
      <c r="Z155" s="51" t="str">
        <f t="shared" si="554"/>
        <v>G</v>
      </c>
      <c r="AA155" s="53">
        <v>0.69109243519114505</v>
      </c>
      <c r="AB155" s="53">
        <v>0.62165023500303696</v>
      </c>
      <c r="AC155" s="53">
        <v>10.4787403099045</v>
      </c>
      <c r="AD155" s="53">
        <v>7.7219855943986397</v>
      </c>
      <c r="AE155" s="53">
        <v>0.55579453470581697</v>
      </c>
      <c r="AF155" s="53">
        <v>0.61510142659317801</v>
      </c>
      <c r="AG155" s="53">
        <v>0.72886052202951401</v>
      </c>
      <c r="AH155" s="53">
        <v>0.64513479012133601</v>
      </c>
      <c r="AI155" s="48" t="s">
        <v>70</v>
      </c>
      <c r="AJ155" s="48" t="s">
        <v>70</v>
      </c>
      <c r="AK155" s="48" t="s">
        <v>70</v>
      </c>
      <c r="AL155" s="48" t="s">
        <v>69</v>
      </c>
      <c r="AM155" s="48" t="s">
        <v>69</v>
      </c>
      <c r="AN155" s="48" t="s">
        <v>70</v>
      </c>
      <c r="AO155" s="48" t="s">
        <v>70</v>
      </c>
      <c r="AP155" s="48" t="s">
        <v>70</v>
      </c>
      <c r="AR155" s="54" t="s">
        <v>146</v>
      </c>
      <c r="AS155" s="53">
        <v>0.75229751907846798</v>
      </c>
      <c r="AT155" s="53">
        <v>0.76269557040214098</v>
      </c>
      <c r="AU155" s="53">
        <v>3.1623402801754099</v>
      </c>
      <c r="AV155" s="53">
        <v>3.8566207023999799</v>
      </c>
      <c r="AW155" s="53">
        <v>0.49769717793205498</v>
      </c>
      <c r="AX155" s="53">
        <v>0.48713902491779398</v>
      </c>
      <c r="AY155" s="53">
        <v>0.75643889114145302</v>
      </c>
      <c r="AZ155" s="53">
        <v>0.76791357762864898</v>
      </c>
      <c r="BA155" s="48" t="s">
        <v>69</v>
      </c>
      <c r="BB155" s="48" t="s">
        <v>69</v>
      </c>
      <c r="BC155" s="48" t="s">
        <v>71</v>
      </c>
      <c r="BD155" s="48" t="s">
        <v>71</v>
      </c>
      <c r="BE155" s="48" t="s">
        <v>71</v>
      </c>
      <c r="BF155" s="48" t="s">
        <v>71</v>
      </c>
      <c r="BG155" s="48" t="s">
        <v>69</v>
      </c>
      <c r="BH155" s="48" t="s">
        <v>69</v>
      </c>
      <c r="BI155" s="49">
        <f t="shared" si="555"/>
        <v>1</v>
      </c>
      <c r="BJ155" s="49" t="s">
        <v>146</v>
      </c>
      <c r="BK155" s="53">
        <v>0.69800656713076403</v>
      </c>
      <c r="BL155" s="53">
        <v>0.71745708736268099</v>
      </c>
      <c r="BM155" s="53">
        <v>10.1204637227085</v>
      </c>
      <c r="BN155" s="53">
        <v>9.7055296365984791</v>
      </c>
      <c r="BO155" s="53">
        <v>0.549539291469896</v>
      </c>
      <c r="BP155" s="53">
        <v>0.531547657917255</v>
      </c>
      <c r="BQ155" s="53">
        <v>0.73301234562413198</v>
      </c>
      <c r="BR155" s="53">
        <v>0.75112955584275898</v>
      </c>
      <c r="BS155" s="49" t="s">
        <v>70</v>
      </c>
      <c r="BT155" s="49" t="s">
        <v>69</v>
      </c>
      <c r="BU155" s="49" t="s">
        <v>70</v>
      </c>
      <c r="BV155" s="49" t="s">
        <v>69</v>
      </c>
      <c r="BW155" s="49" t="s">
        <v>69</v>
      </c>
      <c r="BX155" s="49" t="s">
        <v>69</v>
      </c>
      <c r="BY155" s="49" t="s">
        <v>70</v>
      </c>
      <c r="BZ155" s="49" t="s">
        <v>69</v>
      </c>
    </row>
    <row r="156" spans="1:78" s="49" customFormat="1" ht="28.8" x14ac:dyDescent="0.3">
      <c r="A156" s="48">
        <v>14181500</v>
      </c>
      <c r="B156" s="48">
        <v>23780511</v>
      </c>
      <c r="C156" s="49" t="s">
        <v>140</v>
      </c>
      <c r="D156" s="65" t="s">
        <v>273</v>
      </c>
      <c r="E156" s="49" t="s">
        <v>274</v>
      </c>
      <c r="F156" s="50">
        <v>0.9</v>
      </c>
      <c r="G156" s="51">
        <v>0.84</v>
      </c>
      <c r="H156" s="51" t="str">
        <f t="shared" si="539"/>
        <v>VG</v>
      </c>
      <c r="I156" s="51" t="str">
        <f t="shared" si="540"/>
        <v>S</v>
      </c>
      <c r="J156" s="51" t="str">
        <f t="shared" si="541"/>
        <v>G</v>
      </c>
      <c r="K156" s="51" t="str">
        <f t="shared" si="542"/>
        <v>G</v>
      </c>
      <c r="L156" s="52">
        <v>4.3099999999999999E-2</v>
      </c>
      <c r="M156" s="51" t="str">
        <f t="shared" si="543"/>
        <v>VG</v>
      </c>
      <c r="N156" s="51" t="str">
        <f t="shared" si="544"/>
        <v>S</v>
      </c>
      <c r="O156" s="51" t="str">
        <f t="shared" si="545"/>
        <v>VG</v>
      </c>
      <c r="P156" s="51" t="str">
        <f t="shared" si="546"/>
        <v>S</v>
      </c>
      <c r="Q156" s="51">
        <v>0.4</v>
      </c>
      <c r="R156" s="51" t="str">
        <f t="shared" si="547"/>
        <v>VG</v>
      </c>
      <c r="S156" s="51" t="str">
        <f t="shared" si="548"/>
        <v>S</v>
      </c>
      <c r="T156" s="51" t="str">
        <f t="shared" si="549"/>
        <v>VG</v>
      </c>
      <c r="U156" s="51" t="str">
        <f t="shared" si="550"/>
        <v>G</v>
      </c>
      <c r="V156" s="51">
        <v>0.85699999999999998</v>
      </c>
      <c r="W156" s="51" t="str">
        <f t="shared" si="551"/>
        <v>VG</v>
      </c>
      <c r="X156" s="51" t="str">
        <f t="shared" si="552"/>
        <v>S</v>
      </c>
      <c r="Y156" s="51" t="str">
        <f t="shared" si="553"/>
        <v>G</v>
      </c>
      <c r="Z156" s="51" t="str">
        <f t="shared" si="554"/>
        <v>G</v>
      </c>
      <c r="AA156" s="53">
        <v>0.69109243519114505</v>
      </c>
      <c r="AB156" s="53">
        <v>0.62165023500303696</v>
      </c>
      <c r="AC156" s="53">
        <v>10.4787403099045</v>
      </c>
      <c r="AD156" s="53">
        <v>7.7219855943986397</v>
      </c>
      <c r="AE156" s="53">
        <v>0.55579453470581697</v>
      </c>
      <c r="AF156" s="53">
        <v>0.61510142659317801</v>
      </c>
      <c r="AG156" s="53">
        <v>0.72886052202951401</v>
      </c>
      <c r="AH156" s="53">
        <v>0.64513479012133601</v>
      </c>
      <c r="AI156" s="48" t="s">
        <v>70</v>
      </c>
      <c r="AJ156" s="48" t="s">
        <v>70</v>
      </c>
      <c r="AK156" s="48" t="s">
        <v>70</v>
      </c>
      <c r="AL156" s="48" t="s">
        <v>69</v>
      </c>
      <c r="AM156" s="48" t="s">
        <v>69</v>
      </c>
      <c r="AN156" s="48" t="s">
        <v>70</v>
      </c>
      <c r="AO156" s="48" t="s">
        <v>70</v>
      </c>
      <c r="AP156" s="48" t="s">
        <v>70</v>
      </c>
      <c r="AR156" s="54" t="s">
        <v>146</v>
      </c>
      <c r="AS156" s="53">
        <v>0.75229751907846798</v>
      </c>
      <c r="AT156" s="53">
        <v>0.76269557040214098</v>
      </c>
      <c r="AU156" s="53">
        <v>3.1623402801754099</v>
      </c>
      <c r="AV156" s="53">
        <v>3.8566207023999799</v>
      </c>
      <c r="AW156" s="53">
        <v>0.49769717793205498</v>
      </c>
      <c r="AX156" s="53">
        <v>0.48713902491779398</v>
      </c>
      <c r="AY156" s="53">
        <v>0.75643889114145302</v>
      </c>
      <c r="AZ156" s="53">
        <v>0.76791357762864898</v>
      </c>
      <c r="BA156" s="48" t="s">
        <v>69</v>
      </c>
      <c r="BB156" s="48" t="s">
        <v>69</v>
      </c>
      <c r="BC156" s="48" t="s">
        <v>71</v>
      </c>
      <c r="BD156" s="48" t="s">
        <v>71</v>
      </c>
      <c r="BE156" s="48" t="s">
        <v>71</v>
      </c>
      <c r="BF156" s="48" t="s">
        <v>71</v>
      </c>
      <c r="BG156" s="48" t="s">
        <v>69</v>
      </c>
      <c r="BH156" s="48" t="s">
        <v>69</v>
      </c>
      <c r="BI156" s="49">
        <f t="shared" si="555"/>
        <v>1</v>
      </c>
      <c r="BJ156" s="49" t="s">
        <v>146</v>
      </c>
      <c r="BK156" s="53">
        <v>0.69800656713076403</v>
      </c>
      <c r="BL156" s="53">
        <v>0.71745708736268099</v>
      </c>
      <c r="BM156" s="53">
        <v>10.1204637227085</v>
      </c>
      <c r="BN156" s="53">
        <v>9.7055296365984791</v>
      </c>
      <c r="BO156" s="53">
        <v>0.549539291469896</v>
      </c>
      <c r="BP156" s="53">
        <v>0.531547657917255</v>
      </c>
      <c r="BQ156" s="53">
        <v>0.73301234562413198</v>
      </c>
      <c r="BR156" s="53">
        <v>0.75112955584275898</v>
      </c>
      <c r="BS156" s="49" t="s">
        <v>70</v>
      </c>
      <c r="BT156" s="49" t="s">
        <v>69</v>
      </c>
      <c r="BU156" s="49" t="s">
        <v>70</v>
      </c>
      <c r="BV156" s="49" t="s">
        <v>69</v>
      </c>
      <c r="BW156" s="49" t="s">
        <v>69</v>
      </c>
      <c r="BX156" s="49" t="s">
        <v>69</v>
      </c>
      <c r="BY156" s="49" t="s">
        <v>70</v>
      </c>
      <c r="BZ156" s="49" t="s">
        <v>69</v>
      </c>
    </row>
    <row r="157" spans="1:78" s="70" customFormat="1" x14ac:dyDescent="0.3">
      <c r="F157" s="71"/>
      <c r="G157" s="72"/>
      <c r="H157" s="72"/>
      <c r="I157" s="72"/>
      <c r="J157" s="72"/>
      <c r="K157" s="72"/>
      <c r="L157" s="73"/>
      <c r="M157" s="73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3"/>
      <c r="AC157" s="72"/>
      <c r="AD157" s="72"/>
      <c r="AE157" s="72"/>
      <c r="AF157" s="73"/>
      <c r="AG157" s="72"/>
      <c r="AH157" s="72"/>
      <c r="AI157" s="72"/>
      <c r="AJ157" s="73"/>
      <c r="AK157" s="72"/>
      <c r="AL157" s="72"/>
    </row>
    <row r="158" spans="1:78" s="49" customFormat="1" x14ac:dyDescent="0.3">
      <c r="A158" s="48">
        <v>14182500</v>
      </c>
      <c r="B158" s="48">
        <v>23780805</v>
      </c>
      <c r="C158" s="49" t="s">
        <v>141</v>
      </c>
      <c r="D158" s="77" t="s">
        <v>257</v>
      </c>
      <c r="E158" s="49" t="s">
        <v>258</v>
      </c>
      <c r="F158" s="50">
        <v>1.7</v>
      </c>
      <c r="G158" s="51">
        <v>0.81</v>
      </c>
      <c r="H158" s="51" t="str">
        <f>IF(G158&gt;0.8,"VG",IF(G158&gt;0.7,"G",IF(G158&gt;0.45,"S","NS")))</f>
        <v>VG</v>
      </c>
      <c r="I158" s="51" t="str">
        <f>AI158</f>
        <v>S</v>
      </c>
      <c r="J158" s="51" t="str">
        <f>BB158</f>
        <v>S</v>
      </c>
      <c r="K158" s="51" t="str">
        <f>BT158</f>
        <v>S</v>
      </c>
      <c r="L158" s="52">
        <v>0.13869999999999999</v>
      </c>
      <c r="M158" s="51" t="str">
        <f>IF(ABS(L158)&lt;5%,"VG",IF(ABS(L158)&lt;10%,"G",IF(ABS(L158)&lt;15%,"S","NS")))</f>
        <v>S</v>
      </c>
      <c r="N158" s="51" t="str">
        <f>AO158</f>
        <v>VG</v>
      </c>
      <c r="O158" s="51" t="str">
        <f>BD158</f>
        <v>NS</v>
      </c>
      <c r="P158" s="51" t="str">
        <f>BY158</f>
        <v>VG</v>
      </c>
      <c r="Q158" s="51">
        <v>0.43</v>
      </c>
      <c r="R158" s="51" t="str">
        <f>IF(Q158&lt;=0.5,"VG",IF(Q158&lt;=0.6,"G",IF(Q158&lt;=0.7,"S","NS")))</f>
        <v>VG</v>
      </c>
      <c r="S158" s="51" t="str">
        <f>AN158</f>
        <v>S</v>
      </c>
      <c r="T158" s="51" t="str">
        <f>BF158</f>
        <v>S</v>
      </c>
      <c r="U158" s="51" t="str">
        <f>BX158</f>
        <v>S</v>
      </c>
      <c r="V158" s="51">
        <v>0.94399999999999995</v>
      </c>
      <c r="W158" s="51" t="str">
        <f>IF(V158&gt;0.85,"VG",IF(V158&gt;0.75,"G",IF(V158&gt;0.6,"S","NS")))</f>
        <v>VG</v>
      </c>
      <c r="X158" s="51" t="str">
        <f>AP158</f>
        <v>G</v>
      </c>
      <c r="Y158" s="51" t="str">
        <f>BH158</f>
        <v>VG</v>
      </c>
      <c r="Z158" s="51" t="str">
        <f>BZ158</f>
        <v>VG</v>
      </c>
      <c r="AA158" s="53">
        <v>0.535923319643546</v>
      </c>
      <c r="AB158" s="53">
        <v>0.54027386729737004</v>
      </c>
      <c r="AC158" s="53">
        <v>38.385922260563298</v>
      </c>
      <c r="AD158" s="53">
        <v>34.925235199023199</v>
      </c>
      <c r="AE158" s="53">
        <v>0.68123173763151501</v>
      </c>
      <c r="AF158" s="53">
        <v>0.67803107060268997</v>
      </c>
      <c r="AG158" s="53">
        <v>0.89656751071997598</v>
      </c>
      <c r="AH158" s="53">
        <v>0.81040885140585495</v>
      </c>
      <c r="AI158" s="48" t="s">
        <v>70</v>
      </c>
      <c r="AJ158" s="48" t="s">
        <v>70</v>
      </c>
      <c r="AK158" s="48" t="s">
        <v>68</v>
      </c>
      <c r="AL158" s="48" t="s">
        <v>68</v>
      </c>
      <c r="AM158" s="48" t="s">
        <v>70</v>
      </c>
      <c r="AN158" s="48" t="s">
        <v>70</v>
      </c>
      <c r="AO158" s="48" t="s">
        <v>71</v>
      </c>
      <c r="AP158" s="48" t="s">
        <v>69</v>
      </c>
      <c r="AR158" s="54" t="s">
        <v>147</v>
      </c>
      <c r="AS158" s="53">
        <v>0.58536063766689905</v>
      </c>
      <c r="AT158" s="53">
        <v>0.59272982781481798</v>
      </c>
      <c r="AU158" s="53">
        <v>33.469692203266703</v>
      </c>
      <c r="AV158" s="53">
        <v>33.364055411436802</v>
      </c>
      <c r="AW158" s="53">
        <v>0.64392496638436203</v>
      </c>
      <c r="AX158" s="53">
        <v>0.63817722631349205</v>
      </c>
      <c r="AY158" s="53">
        <v>0.86206359381770803</v>
      </c>
      <c r="AZ158" s="53">
        <v>0.87097721664626104</v>
      </c>
      <c r="BA158" s="48" t="s">
        <v>70</v>
      </c>
      <c r="BB158" s="48" t="s">
        <v>70</v>
      </c>
      <c r="BC158" s="48" t="s">
        <v>68</v>
      </c>
      <c r="BD158" s="48" t="s">
        <v>68</v>
      </c>
      <c r="BE158" s="48" t="s">
        <v>70</v>
      </c>
      <c r="BF158" s="48" t="s">
        <v>70</v>
      </c>
      <c r="BG158" s="48" t="s">
        <v>71</v>
      </c>
      <c r="BH158" s="48" t="s">
        <v>71</v>
      </c>
      <c r="BI158" s="49">
        <f>IF(BJ158=AR158,1,0)</f>
        <v>1</v>
      </c>
      <c r="BJ158" s="49" t="s">
        <v>147</v>
      </c>
      <c r="BK158" s="53">
        <v>0.54378322653536504</v>
      </c>
      <c r="BL158" s="53">
        <v>0.55855572720182001</v>
      </c>
      <c r="BM158" s="53">
        <v>38.038808598584602</v>
      </c>
      <c r="BN158" s="53">
        <v>37.220206783194897</v>
      </c>
      <c r="BO158" s="53">
        <v>0.67543820847257097</v>
      </c>
      <c r="BP158" s="53">
        <v>0.66441272775149296</v>
      </c>
      <c r="BQ158" s="53">
        <v>0.89330690129327395</v>
      </c>
      <c r="BR158" s="53">
        <v>0.89525479032905397</v>
      </c>
      <c r="BS158" s="49" t="s">
        <v>70</v>
      </c>
      <c r="BT158" s="49" t="s">
        <v>70</v>
      </c>
      <c r="BU158" s="49" t="s">
        <v>68</v>
      </c>
      <c r="BV158" s="49" t="s">
        <v>68</v>
      </c>
      <c r="BW158" s="49" t="s">
        <v>70</v>
      </c>
      <c r="BX158" s="49" t="s">
        <v>70</v>
      </c>
      <c r="BY158" s="49" t="s">
        <v>71</v>
      </c>
      <c r="BZ158" s="49" t="s">
        <v>71</v>
      </c>
    </row>
    <row r="159" spans="1:78" s="49" customFormat="1" x14ac:dyDescent="0.3">
      <c r="A159" s="48">
        <v>14182500</v>
      </c>
      <c r="B159" s="48">
        <v>23780805</v>
      </c>
      <c r="C159" s="49" t="s">
        <v>141</v>
      </c>
      <c r="D159" s="77" t="s">
        <v>259</v>
      </c>
      <c r="E159" s="49" t="s">
        <v>260</v>
      </c>
      <c r="F159" s="50">
        <v>1.2</v>
      </c>
      <c r="G159" s="51">
        <v>0.93</v>
      </c>
      <c r="H159" s="51" t="str">
        <f>IF(G159&gt;0.8,"VG",IF(G159&gt;0.7,"G",IF(G159&gt;0.45,"S","NS")))</f>
        <v>VG</v>
      </c>
      <c r="I159" s="51" t="str">
        <f>AI159</f>
        <v>S</v>
      </c>
      <c r="J159" s="51" t="str">
        <f>BB159</f>
        <v>S</v>
      </c>
      <c r="K159" s="51" t="str">
        <f>BT159</f>
        <v>S</v>
      </c>
      <c r="L159" s="52">
        <v>5.45E-2</v>
      </c>
      <c r="M159" s="51" t="str">
        <f>IF(ABS(L159)&lt;5%,"VG",IF(ABS(L159)&lt;10%,"G",IF(ABS(L159)&lt;15%,"S","NS")))</f>
        <v>G</v>
      </c>
      <c r="N159" s="51" t="str">
        <f>AO159</f>
        <v>VG</v>
      </c>
      <c r="O159" s="51" t="str">
        <f>BD159</f>
        <v>NS</v>
      </c>
      <c r="P159" s="51" t="str">
        <f>BY159</f>
        <v>VG</v>
      </c>
      <c r="Q159" s="51">
        <v>0.26</v>
      </c>
      <c r="R159" s="51" t="str">
        <f>IF(Q159&lt;=0.5,"VG",IF(Q159&lt;=0.6,"G",IF(Q159&lt;=0.7,"S","NS")))</f>
        <v>VG</v>
      </c>
      <c r="S159" s="51" t="str">
        <f>AN159</f>
        <v>S</v>
      </c>
      <c r="T159" s="51" t="str">
        <f>BF159</f>
        <v>S</v>
      </c>
      <c r="U159" s="51" t="str">
        <f>BX159</f>
        <v>S</v>
      </c>
      <c r="V159" s="51">
        <v>0.94399999999999995</v>
      </c>
      <c r="W159" s="51" t="str">
        <f>IF(V159&gt;0.85,"VG",IF(V159&gt;0.75,"G",IF(V159&gt;0.6,"S","NS")))</f>
        <v>VG</v>
      </c>
      <c r="X159" s="51" t="str">
        <f>AP159</f>
        <v>G</v>
      </c>
      <c r="Y159" s="51" t="str">
        <f>BH159</f>
        <v>VG</v>
      </c>
      <c r="Z159" s="51" t="str">
        <f>BZ159</f>
        <v>VG</v>
      </c>
      <c r="AA159" s="53">
        <v>0.535923319643546</v>
      </c>
      <c r="AB159" s="53">
        <v>0.54027386729737004</v>
      </c>
      <c r="AC159" s="53">
        <v>38.385922260563298</v>
      </c>
      <c r="AD159" s="53">
        <v>34.925235199023199</v>
      </c>
      <c r="AE159" s="53">
        <v>0.68123173763151501</v>
      </c>
      <c r="AF159" s="53">
        <v>0.67803107060268997</v>
      </c>
      <c r="AG159" s="53">
        <v>0.89656751071997598</v>
      </c>
      <c r="AH159" s="53">
        <v>0.81040885140585495</v>
      </c>
      <c r="AI159" s="48" t="s">
        <v>70</v>
      </c>
      <c r="AJ159" s="48" t="s">
        <v>70</v>
      </c>
      <c r="AK159" s="48" t="s">
        <v>68</v>
      </c>
      <c r="AL159" s="48" t="s">
        <v>68</v>
      </c>
      <c r="AM159" s="48" t="s">
        <v>70</v>
      </c>
      <c r="AN159" s="48" t="s">
        <v>70</v>
      </c>
      <c r="AO159" s="48" t="s">
        <v>71</v>
      </c>
      <c r="AP159" s="48" t="s">
        <v>69</v>
      </c>
      <c r="AR159" s="54" t="s">
        <v>147</v>
      </c>
      <c r="AS159" s="53">
        <v>0.58536063766689905</v>
      </c>
      <c r="AT159" s="53">
        <v>0.59272982781481798</v>
      </c>
      <c r="AU159" s="53">
        <v>33.469692203266703</v>
      </c>
      <c r="AV159" s="53">
        <v>33.364055411436802</v>
      </c>
      <c r="AW159" s="53">
        <v>0.64392496638436203</v>
      </c>
      <c r="AX159" s="53">
        <v>0.63817722631349205</v>
      </c>
      <c r="AY159" s="53">
        <v>0.86206359381770803</v>
      </c>
      <c r="AZ159" s="53">
        <v>0.87097721664626104</v>
      </c>
      <c r="BA159" s="48" t="s">
        <v>70</v>
      </c>
      <c r="BB159" s="48" t="s">
        <v>70</v>
      </c>
      <c r="BC159" s="48" t="s">
        <v>68</v>
      </c>
      <c r="BD159" s="48" t="s">
        <v>68</v>
      </c>
      <c r="BE159" s="48" t="s">
        <v>70</v>
      </c>
      <c r="BF159" s="48" t="s">
        <v>70</v>
      </c>
      <c r="BG159" s="48" t="s">
        <v>71</v>
      </c>
      <c r="BH159" s="48" t="s">
        <v>71</v>
      </c>
      <c r="BI159" s="49">
        <f>IF(BJ159=AR159,1,0)</f>
        <v>1</v>
      </c>
      <c r="BJ159" s="49" t="s">
        <v>147</v>
      </c>
      <c r="BK159" s="53">
        <v>0.54378322653536504</v>
      </c>
      <c r="BL159" s="53">
        <v>0.55855572720182001</v>
      </c>
      <c r="BM159" s="53">
        <v>38.038808598584602</v>
      </c>
      <c r="BN159" s="53">
        <v>37.220206783194897</v>
      </c>
      <c r="BO159" s="53">
        <v>0.67543820847257097</v>
      </c>
      <c r="BP159" s="53">
        <v>0.66441272775149296</v>
      </c>
      <c r="BQ159" s="53">
        <v>0.89330690129327395</v>
      </c>
      <c r="BR159" s="53">
        <v>0.89525479032905397</v>
      </c>
      <c r="BS159" s="49" t="s">
        <v>70</v>
      </c>
      <c r="BT159" s="49" t="s">
        <v>70</v>
      </c>
      <c r="BU159" s="49" t="s">
        <v>68</v>
      </c>
      <c r="BV159" s="49" t="s">
        <v>68</v>
      </c>
      <c r="BW159" s="49" t="s">
        <v>70</v>
      </c>
      <c r="BX159" s="49" t="s">
        <v>70</v>
      </c>
      <c r="BY159" s="49" t="s">
        <v>71</v>
      </c>
      <c r="BZ159" s="49" t="s">
        <v>71</v>
      </c>
    </row>
    <row r="160" spans="1:78" s="49" customFormat="1" ht="28.8" x14ac:dyDescent="0.3">
      <c r="A160" s="48">
        <v>14182500</v>
      </c>
      <c r="B160" s="48">
        <v>23780805</v>
      </c>
      <c r="C160" s="49" t="s">
        <v>141</v>
      </c>
      <c r="D160" s="65" t="s">
        <v>265</v>
      </c>
      <c r="E160" s="49" t="s">
        <v>263</v>
      </c>
      <c r="F160" s="50">
        <v>1.2</v>
      </c>
      <c r="G160" s="51">
        <v>0.93</v>
      </c>
      <c r="H160" s="51" t="str">
        <f>IF(G160&gt;0.8,"VG",IF(G160&gt;0.7,"G",IF(G160&gt;0.45,"S","NS")))</f>
        <v>VG</v>
      </c>
      <c r="I160" s="51" t="str">
        <f>AI160</f>
        <v>S</v>
      </c>
      <c r="J160" s="51" t="str">
        <f>BB160</f>
        <v>S</v>
      </c>
      <c r="K160" s="51" t="str">
        <f>BT160</f>
        <v>S</v>
      </c>
      <c r="L160" s="52">
        <v>5.1700000000000003E-2</v>
      </c>
      <c r="M160" s="51" t="str">
        <f>IF(ABS(L160)&lt;5%,"VG",IF(ABS(L160)&lt;10%,"G",IF(ABS(L160)&lt;15%,"S","NS")))</f>
        <v>G</v>
      </c>
      <c r="N160" s="51" t="str">
        <f>AO160</f>
        <v>VG</v>
      </c>
      <c r="O160" s="51" t="str">
        <f>BD160</f>
        <v>NS</v>
      </c>
      <c r="P160" s="51" t="str">
        <f>BY160</f>
        <v>VG</v>
      </c>
      <c r="Q160" s="51">
        <v>0.26</v>
      </c>
      <c r="R160" s="51" t="str">
        <f>IF(Q160&lt;=0.5,"VG",IF(Q160&lt;=0.6,"G",IF(Q160&lt;=0.7,"S","NS")))</f>
        <v>VG</v>
      </c>
      <c r="S160" s="51" t="str">
        <f>AN160</f>
        <v>S</v>
      </c>
      <c r="T160" s="51" t="str">
        <f>BF160</f>
        <v>S</v>
      </c>
      <c r="U160" s="51" t="str">
        <f>BX160</f>
        <v>S</v>
      </c>
      <c r="V160" s="51">
        <v>0.94399999999999995</v>
      </c>
      <c r="W160" s="51" t="str">
        <f>IF(V160&gt;0.85,"VG",IF(V160&gt;0.75,"G",IF(V160&gt;0.6,"S","NS")))</f>
        <v>VG</v>
      </c>
      <c r="X160" s="51" t="str">
        <f>AP160</f>
        <v>G</v>
      </c>
      <c r="Y160" s="51" t="str">
        <f>BH160</f>
        <v>VG</v>
      </c>
      <c r="Z160" s="51" t="str">
        <f>BZ160</f>
        <v>VG</v>
      </c>
      <c r="AA160" s="53">
        <v>0.535923319643546</v>
      </c>
      <c r="AB160" s="53">
        <v>0.54027386729737004</v>
      </c>
      <c r="AC160" s="53">
        <v>38.385922260563298</v>
      </c>
      <c r="AD160" s="53">
        <v>34.925235199023199</v>
      </c>
      <c r="AE160" s="53">
        <v>0.68123173763151501</v>
      </c>
      <c r="AF160" s="53">
        <v>0.67803107060268997</v>
      </c>
      <c r="AG160" s="53">
        <v>0.89656751071997598</v>
      </c>
      <c r="AH160" s="53">
        <v>0.81040885140585495</v>
      </c>
      <c r="AI160" s="48" t="s">
        <v>70</v>
      </c>
      <c r="AJ160" s="48" t="s">
        <v>70</v>
      </c>
      <c r="AK160" s="48" t="s">
        <v>68</v>
      </c>
      <c r="AL160" s="48" t="s">
        <v>68</v>
      </c>
      <c r="AM160" s="48" t="s">
        <v>70</v>
      </c>
      <c r="AN160" s="48" t="s">
        <v>70</v>
      </c>
      <c r="AO160" s="48" t="s">
        <v>71</v>
      </c>
      <c r="AP160" s="48" t="s">
        <v>69</v>
      </c>
      <c r="AR160" s="54" t="s">
        <v>147</v>
      </c>
      <c r="AS160" s="53">
        <v>0.58536063766689905</v>
      </c>
      <c r="AT160" s="53">
        <v>0.59272982781481798</v>
      </c>
      <c r="AU160" s="53">
        <v>33.469692203266703</v>
      </c>
      <c r="AV160" s="53">
        <v>33.364055411436802</v>
      </c>
      <c r="AW160" s="53">
        <v>0.64392496638436203</v>
      </c>
      <c r="AX160" s="53">
        <v>0.63817722631349205</v>
      </c>
      <c r="AY160" s="53">
        <v>0.86206359381770803</v>
      </c>
      <c r="AZ160" s="53">
        <v>0.87097721664626104</v>
      </c>
      <c r="BA160" s="48" t="s">
        <v>70</v>
      </c>
      <c r="BB160" s="48" t="s">
        <v>70</v>
      </c>
      <c r="BC160" s="48" t="s">
        <v>68</v>
      </c>
      <c r="BD160" s="48" t="s">
        <v>68</v>
      </c>
      <c r="BE160" s="48" t="s">
        <v>70</v>
      </c>
      <c r="BF160" s="48" t="s">
        <v>70</v>
      </c>
      <c r="BG160" s="48" t="s">
        <v>71</v>
      </c>
      <c r="BH160" s="48" t="s">
        <v>71</v>
      </c>
      <c r="BI160" s="49">
        <f>IF(BJ160=AR160,1,0)</f>
        <v>1</v>
      </c>
      <c r="BJ160" s="49" t="s">
        <v>147</v>
      </c>
      <c r="BK160" s="53">
        <v>0.54378322653536504</v>
      </c>
      <c r="BL160" s="53">
        <v>0.55855572720182001</v>
      </c>
      <c r="BM160" s="53">
        <v>38.038808598584602</v>
      </c>
      <c r="BN160" s="53">
        <v>37.220206783194897</v>
      </c>
      <c r="BO160" s="53">
        <v>0.67543820847257097</v>
      </c>
      <c r="BP160" s="53">
        <v>0.66441272775149296</v>
      </c>
      <c r="BQ160" s="53">
        <v>0.89330690129327395</v>
      </c>
      <c r="BR160" s="53">
        <v>0.89525479032905397</v>
      </c>
      <c r="BS160" s="49" t="s">
        <v>70</v>
      </c>
      <c r="BT160" s="49" t="s">
        <v>70</v>
      </c>
      <c r="BU160" s="49" t="s">
        <v>68</v>
      </c>
      <c r="BV160" s="49" t="s">
        <v>68</v>
      </c>
      <c r="BW160" s="49" t="s">
        <v>70</v>
      </c>
      <c r="BX160" s="49" t="s">
        <v>70</v>
      </c>
      <c r="BY160" s="49" t="s">
        <v>71</v>
      </c>
      <c r="BZ160" s="49" t="s">
        <v>71</v>
      </c>
    </row>
    <row r="161" spans="1:78" s="49" customFormat="1" ht="28.8" x14ac:dyDescent="0.3">
      <c r="A161" s="48">
        <v>14182500</v>
      </c>
      <c r="B161" s="48">
        <v>23780805</v>
      </c>
      <c r="C161" s="49" t="s">
        <v>141</v>
      </c>
      <c r="D161" s="65" t="s">
        <v>273</v>
      </c>
      <c r="E161" s="49" t="s">
        <v>260</v>
      </c>
      <c r="F161" s="50">
        <v>1.2</v>
      </c>
      <c r="G161" s="51">
        <v>0.93</v>
      </c>
      <c r="H161" s="51" t="str">
        <f>IF(G161&gt;0.8,"VG",IF(G161&gt;0.7,"G",IF(G161&gt;0.45,"S","NS")))</f>
        <v>VG</v>
      </c>
      <c r="I161" s="51" t="str">
        <f>AI161</f>
        <v>S</v>
      </c>
      <c r="J161" s="51" t="str">
        <f>BB161</f>
        <v>S</v>
      </c>
      <c r="K161" s="51" t="str">
        <f>BT161</f>
        <v>S</v>
      </c>
      <c r="L161" s="52">
        <v>5.45E-2</v>
      </c>
      <c r="M161" s="51" t="str">
        <f>IF(ABS(L161)&lt;5%,"VG",IF(ABS(L161)&lt;10%,"G",IF(ABS(L161)&lt;15%,"S","NS")))</f>
        <v>G</v>
      </c>
      <c r="N161" s="51" t="str">
        <f>AO161</f>
        <v>VG</v>
      </c>
      <c r="O161" s="51" t="str">
        <f>BD161</f>
        <v>NS</v>
      </c>
      <c r="P161" s="51" t="str">
        <f>BY161</f>
        <v>VG</v>
      </c>
      <c r="Q161" s="51">
        <v>0.26</v>
      </c>
      <c r="R161" s="51" t="str">
        <f>IF(Q161&lt;=0.5,"VG",IF(Q161&lt;=0.6,"G",IF(Q161&lt;=0.7,"S","NS")))</f>
        <v>VG</v>
      </c>
      <c r="S161" s="51" t="str">
        <f>AN161</f>
        <v>S</v>
      </c>
      <c r="T161" s="51" t="str">
        <f>BF161</f>
        <v>S</v>
      </c>
      <c r="U161" s="51" t="str">
        <f>BX161</f>
        <v>S</v>
      </c>
      <c r="V161" s="51">
        <v>0.94399999999999995</v>
      </c>
      <c r="W161" s="51" t="str">
        <f>IF(V161&gt;0.85,"VG",IF(V161&gt;0.75,"G",IF(V161&gt;0.6,"S","NS")))</f>
        <v>VG</v>
      </c>
      <c r="X161" s="51" t="str">
        <f>AP161</f>
        <v>G</v>
      </c>
      <c r="Y161" s="51" t="str">
        <f>BH161</f>
        <v>VG</v>
      </c>
      <c r="Z161" s="51" t="str">
        <f>BZ161</f>
        <v>VG</v>
      </c>
      <c r="AA161" s="53">
        <v>0.535923319643546</v>
      </c>
      <c r="AB161" s="53">
        <v>0.54027386729737004</v>
      </c>
      <c r="AC161" s="53">
        <v>38.385922260563298</v>
      </c>
      <c r="AD161" s="53">
        <v>34.925235199023199</v>
      </c>
      <c r="AE161" s="53">
        <v>0.68123173763151501</v>
      </c>
      <c r="AF161" s="53">
        <v>0.67803107060268997</v>
      </c>
      <c r="AG161" s="53">
        <v>0.89656751071997598</v>
      </c>
      <c r="AH161" s="53">
        <v>0.81040885140585495</v>
      </c>
      <c r="AI161" s="48" t="s">
        <v>70</v>
      </c>
      <c r="AJ161" s="48" t="s">
        <v>70</v>
      </c>
      <c r="AK161" s="48" t="s">
        <v>68</v>
      </c>
      <c r="AL161" s="48" t="s">
        <v>68</v>
      </c>
      <c r="AM161" s="48" t="s">
        <v>70</v>
      </c>
      <c r="AN161" s="48" t="s">
        <v>70</v>
      </c>
      <c r="AO161" s="48" t="s">
        <v>71</v>
      </c>
      <c r="AP161" s="48" t="s">
        <v>69</v>
      </c>
      <c r="AR161" s="54" t="s">
        <v>147</v>
      </c>
      <c r="AS161" s="53">
        <v>0.58536063766689905</v>
      </c>
      <c r="AT161" s="53">
        <v>0.59272982781481798</v>
      </c>
      <c r="AU161" s="53">
        <v>33.469692203266703</v>
      </c>
      <c r="AV161" s="53">
        <v>33.364055411436802</v>
      </c>
      <c r="AW161" s="53">
        <v>0.64392496638436203</v>
      </c>
      <c r="AX161" s="53">
        <v>0.63817722631349205</v>
      </c>
      <c r="AY161" s="53">
        <v>0.86206359381770803</v>
      </c>
      <c r="AZ161" s="53">
        <v>0.87097721664626104</v>
      </c>
      <c r="BA161" s="48" t="s">
        <v>70</v>
      </c>
      <c r="BB161" s="48" t="s">
        <v>70</v>
      </c>
      <c r="BC161" s="48" t="s">
        <v>68</v>
      </c>
      <c r="BD161" s="48" t="s">
        <v>68</v>
      </c>
      <c r="BE161" s="48" t="s">
        <v>70</v>
      </c>
      <c r="BF161" s="48" t="s">
        <v>70</v>
      </c>
      <c r="BG161" s="48" t="s">
        <v>71</v>
      </c>
      <c r="BH161" s="48" t="s">
        <v>71</v>
      </c>
      <c r="BI161" s="49">
        <f>IF(BJ161=AR161,1,0)</f>
        <v>1</v>
      </c>
      <c r="BJ161" s="49" t="s">
        <v>147</v>
      </c>
      <c r="BK161" s="53">
        <v>0.54378322653536504</v>
      </c>
      <c r="BL161" s="53">
        <v>0.55855572720182001</v>
      </c>
      <c r="BM161" s="53">
        <v>38.038808598584602</v>
      </c>
      <c r="BN161" s="53">
        <v>37.220206783194897</v>
      </c>
      <c r="BO161" s="53">
        <v>0.67543820847257097</v>
      </c>
      <c r="BP161" s="53">
        <v>0.66441272775149296</v>
      </c>
      <c r="BQ161" s="53">
        <v>0.89330690129327395</v>
      </c>
      <c r="BR161" s="53">
        <v>0.89525479032905397</v>
      </c>
      <c r="BS161" s="49" t="s">
        <v>70</v>
      </c>
      <c r="BT161" s="49" t="s">
        <v>70</v>
      </c>
      <c r="BU161" s="49" t="s">
        <v>68</v>
      </c>
      <c r="BV161" s="49" t="s">
        <v>68</v>
      </c>
      <c r="BW161" s="49" t="s">
        <v>70</v>
      </c>
      <c r="BX161" s="49" t="s">
        <v>70</v>
      </c>
      <c r="BY161" s="49" t="s">
        <v>71</v>
      </c>
      <c r="BZ161" s="49" t="s">
        <v>71</v>
      </c>
    </row>
    <row r="162" spans="1:78" s="49" customFormat="1" ht="28.8" x14ac:dyDescent="0.3">
      <c r="A162" s="48">
        <v>14182500</v>
      </c>
      <c r="B162" s="48">
        <v>23780805</v>
      </c>
      <c r="C162" s="49" t="s">
        <v>141</v>
      </c>
      <c r="D162" s="65" t="s">
        <v>276</v>
      </c>
      <c r="E162" s="49" t="s">
        <v>278</v>
      </c>
      <c r="F162" s="50">
        <v>1.2</v>
      </c>
      <c r="G162" s="51">
        <v>0.93</v>
      </c>
      <c r="H162" s="51" t="str">
        <f>IF(G162&gt;0.8,"VG",IF(G162&gt;0.7,"G",IF(G162&gt;0.45,"S","NS")))</f>
        <v>VG</v>
      </c>
      <c r="I162" s="51" t="str">
        <f>AI162</f>
        <v>S</v>
      </c>
      <c r="J162" s="51" t="str">
        <f>BB162</f>
        <v>S</v>
      </c>
      <c r="K162" s="51" t="str">
        <f>BT162</f>
        <v>S</v>
      </c>
      <c r="L162" s="52">
        <v>6.2199999999999998E-2</v>
      </c>
      <c r="M162" s="51" t="str">
        <f>IF(ABS(L162)&lt;5%,"VG",IF(ABS(L162)&lt;10%,"G",IF(ABS(L162)&lt;15%,"S","NS")))</f>
        <v>G</v>
      </c>
      <c r="N162" s="51" t="str">
        <f>AO162</f>
        <v>VG</v>
      </c>
      <c r="O162" s="51" t="str">
        <f>BD162</f>
        <v>NS</v>
      </c>
      <c r="P162" s="51" t="str">
        <f>BY162</f>
        <v>VG</v>
      </c>
      <c r="Q162" s="51">
        <v>0.27</v>
      </c>
      <c r="R162" s="51" t="str">
        <f>IF(Q162&lt;=0.5,"VG",IF(Q162&lt;=0.6,"G",IF(Q162&lt;=0.7,"S","NS")))</f>
        <v>VG</v>
      </c>
      <c r="S162" s="51" t="str">
        <f>AN162</f>
        <v>S</v>
      </c>
      <c r="T162" s="51" t="str">
        <f>BF162</f>
        <v>S</v>
      </c>
      <c r="U162" s="51" t="str">
        <f>BX162</f>
        <v>S</v>
      </c>
      <c r="V162" s="51">
        <v>0.94299999999999995</v>
      </c>
      <c r="W162" s="51" t="str">
        <f>IF(V162&gt;0.85,"VG",IF(V162&gt;0.75,"G",IF(V162&gt;0.6,"S","NS")))</f>
        <v>VG</v>
      </c>
      <c r="X162" s="51" t="str">
        <f>AP162</f>
        <v>G</v>
      </c>
      <c r="Y162" s="51" t="str">
        <f>BH162</f>
        <v>VG</v>
      </c>
      <c r="Z162" s="51" t="str">
        <f>BZ162</f>
        <v>VG</v>
      </c>
      <c r="AA162" s="53">
        <v>0.535923319643546</v>
      </c>
      <c r="AB162" s="53">
        <v>0.54027386729737004</v>
      </c>
      <c r="AC162" s="53">
        <v>38.385922260563298</v>
      </c>
      <c r="AD162" s="53">
        <v>34.925235199023199</v>
      </c>
      <c r="AE162" s="53">
        <v>0.68123173763151501</v>
      </c>
      <c r="AF162" s="53">
        <v>0.67803107060268997</v>
      </c>
      <c r="AG162" s="53">
        <v>0.89656751071997598</v>
      </c>
      <c r="AH162" s="53">
        <v>0.81040885140585495</v>
      </c>
      <c r="AI162" s="48" t="s">
        <v>70</v>
      </c>
      <c r="AJ162" s="48" t="s">
        <v>70</v>
      </c>
      <c r="AK162" s="48" t="s">
        <v>68</v>
      </c>
      <c r="AL162" s="48" t="s">
        <v>68</v>
      </c>
      <c r="AM162" s="48" t="s">
        <v>70</v>
      </c>
      <c r="AN162" s="48" t="s">
        <v>70</v>
      </c>
      <c r="AO162" s="48" t="s">
        <v>71</v>
      </c>
      <c r="AP162" s="48" t="s">
        <v>69</v>
      </c>
      <c r="AR162" s="54" t="s">
        <v>147</v>
      </c>
      <c r="AS162" s="53">
        <v>0.58536063766689905</v>
      </c>
      <c r="AT162" s="53">
        <v>0.59272982781481798</v>
      </c>
      <c r="AU162" s="53">
        <v>33.469692203266703</v>
      </c>
      <c r="AV162" s="53">
        <v>33.364055411436802</v>
      </c>
      <c r="AW162" s="53">
        <v>0.64392496638436203</v>
      </c>
      <c r="AX162" s="53">
        <v>0.63817722631349205</v>
      </c>
      <c r="AY162" s="53">
        <v>0.86206359381770803</v>
      </c>
      <c r="AZ162" s="53">
        <v>0.87097721664626104</v>
      </c>
      <c r="BA162" s="48" t="s">
        <v>70</v>
      </c>
      <c r="BB162" s="48" t="s">
        <v>70</v>
      </c>
      <c r="BC162" s="48" t="s">
        <v>68</v>
      </c>
      <c r="BD162" s="48" t="s">
        <v>68</v>
      </c>
      <c r="BE162" s="48" t="s">
        <v>70</v>
      </c>
      <c r="BF162" s="48" t="s">
        <v>70</v>
      </c>
      <c r="BG162" s="48" t="s">
        <v>71</v>
      </c>
      <c r="BH162" s="48" t="s">
        <v>71</v>
      </c>
      <c r="BI162" s="49">
        <f>IF(BJ162=AR162,1,0)</f>
        <v>1</v>
      </c>
      <c r="BJ162" s="49" t="s">
        <v>147</v>
      </c>
      <c r="BK162" s="53">
        <v>0.54378322653536504</v>
      </c>
      <c r="BL162" s="53">
        <v>0.55855572720182001</v>
      </c>
      <c r="BM162" s="53">
        <v>38.038808598584602</v>
      </c>
      <c r="BN162" s="53">
        <v>37.220206783194897</v>
      </c>
      <c r="BO162" s="53">
        <v>0.67543820847257097</v>
      </c>
      <c r="BP162" s="53">
        <v>0.66441272775149296</v>
      </c>
      <c r="BQ162" s="53">
        <v>0.89330690129327395</v>
      </c>
      <c r="BR162" s="53">
        <v>0.89525479032905397</v>
      </c>
      <c r="BS162" s="49" t="s">
        <v>70</v>
      </c>
      <c r="BT162" s="49" t="s">
        <v>70</v>
      </c>
      <c r="BU162" s="49" t="s">
        <v>68</v>
      </c>
      <c r="BV162" s="49" t="s">
        <v>68</v>
      </c>
      <c r="BW162" s="49" t="s">
        <v>70</v>
      </c>
      <c r="BX162" s="49" t="s">
        <v>70</v>
      </c>
      <c r="BY162" s="49" t="s">
        <v>71</v>
      </c>
      <c r="BZ162" s="49" t="s">
        <v>71</v>
      </c>
    </row>
    <row r="163" spans="1:78" s="70" customFormat="1" x14ac:dyDescent="0.3">
      <c r="F163" s="71"/>
      <c r="G163" s="72"/>
      <c r="H163" s="72"/>
      <c r="I163" s="72"/>
      <c r="J163" s="72"/>
      <c r="K163" s="72"/>
      <c r="L163" s="73"/>
      <c r="M163" s="73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3"/>
      <c r="AC163" s="72"/>
      <c r="AD163" s="72"/>
      <c r="AE163" s="72"/>
      <c r="AF163" s="73"/>
      <c r="AG163" s="72"/>
      <c r="AH163" s="72"/>
      <c r="AI163" s="72"/>
      <c r="AJ163" s="73"/>
      <c r="AK163" s="72"/>
      <c r="AL163" s="72"/>
    </row>
    <row r="164" spans="1:78" s="49" customFormat="1" x14ac:dyDescent="0.3">
      <c r="A164" s="48">
        <v>14184100</v>
      </c>
      <c r="B164" s="48">
        <v>23780883</v>
      </c>
      <c r="C164" s="49" t="s">
        <v>143</v>
      </c>
      <c r="D164" s="49" t="s">
        <v>151</v>
      </c>
      <c r="E164" s="49" t="s">
        <v>155</v>
      </c>
      <c r="F164" s="50">
        <v>1.7</v>
      </c>
      <c r="G164" s="51">
        <v>0.79</v>
      </c>
      <c r="H164" s="51" t="str">
        <f t="shared" ref="H164:H172" si="556">IF(G164&gt;0.8,"VG",IF(G164&gt;0.7,"G",IF(G164&gt;0.45,"S","NS")))</f>
        <v>G</v>
      </c>
      <c r="I164" s="51" t="str">
        <f t="shared" ref="I164:I171" si="557">AI164</f>
        <v>G</v>
      </c>
      <c r="J164" s="51" t="str">
        <f t="shared" ref="J164:J171" si="558">BB164</f>
        <v>G</v>
      </c>
      <c r="K164" s="51" t="str">
        <f t="shared" ref="K164:K171" si="559">BT164</f>
        <v>G</v>
      </c>
      <c r="L164" s="52">
        <v>1.9E-2</v>
      </c>
      <c r="M164" s="51" t="str">
        <f t="shared" ref="M164:M172" si="560">IF(ABS(L164)&lt;5%,"VG",IF(ABS(L164)&lt;10%,"G",IF(ABS(L164)&lt;15%,"S","NS")))</f>
        <v>VG</v>
      </c>
      <c r="N164" s="51" t="str">
        <f t="shared" ref="N164:N171" si="561">AO164</f>
        <v>G</v>
      </c>
      <c r="O164" s="51" t="str">
        <f t="shared" ref="O164:O171" si="562">BD164</f>
        <v>G</v>
      </c>
      <c r="P164" s="51" t="str">
        <f t="shared" ref="P164:P171" si="563">BY164</f>
        <v>G</v>
      </c>
      <c r="Q164" s="51">
        <v>0.46</v>
      </c>
      <c r="R164" s="51" t="str">
        <f t="shared" ref="R164:R172" si="564">IF(Q164&lt;=0.5,"VG",IF(Q164&lt;=0.6,"G",IF(Q164&lt;=0.7,"S","NS")))</f>
        <v>VG</v>
      </c>
      <c r="S164" s="51" t="str">
        <f t="shared" ref="S164:S171" si="565">AN164</f>
        <v>G</v>
      </c>
      <c r="T164" s="51" t="str">
        <f t="shared" ref="T164:T171" si="566">BF164</f>
        <v>VG</v>
      </c>
      <c r="U164" s="51" t="str">
        <f t="shared" ref="U164:U171" si="567">BX164</f>
        <v>VG</v>
      </c>
      <c r="V164" s="51">
        <v>0.87</v>
      </c>
      <c r="W164" s="51" t="str">
        <f t="shared" ref="W164:W172" si="568">IF(V164&gt;0.85,"VG",IF(V164&gt;0.75,"G",IF(V164&gt;0.6,"S","NS")))</f>
        <v>VG</v>
      </c>
      <c r="X164" s="51" t="str">
        <f t="shared" ref="X164:X171" si="569">AP164</f>
        <v>S</v>
      </c>
      <c r="Y164" s="51" t="str">
        <f t="shared" ref="Y164:Y171" si="570">BH164</f>
        <v>VG</v>
      </c>
      <c r="Z164" s="51" t="str">
        <f t="shared" ref="Z164:Z171" si="571">BZ164</f>
        <v>G</v>
      </c>
      <c r="AA164" s="53">
        <v>0.74616055699305495</v>
      </c>
      <c r="AB164" s="53">
        <v>0.67909814418889003</v>
      </c>
      <c r="AC164" s="53">
        <v>14.057892180073001</v>
      </c>
      <c r="AD164" s="53">
        <v>10.3877828640448</v>
      </c>
      <c r="AE164" s="53">
        <v>0.50382481380629296</v>
      </c>
      <c r="AF164" s="53">
        <v>0.56648199954730305</v>
      </c>
      <c r="AG164" s="53">
        <v>0.84268686003554205</v>
      </c>
      <c r="AH164" s="53">
        <v>0.72946601556531199</v>
      </c>
      <c r="AI164" s="48" t="s">
        <v>69</v>
      </c>
      <c r="AJ164" s="48" t="s">
        <v>70</v>
      </c>
      <c r="AK164" s="48" t="s">
        <v>70</v>
      </c>
      <c r="AL164" s="48" t="s">
        <v>70</v>
      </c>
      <c r="AM164" s="48" t="s">
        <v>69</v>
      </c>
      <c r="AN164" s="48" t="s">
        <v>69</v>
      </c>
      <c r="AO164" s="48" t="s">
        <v>69</v>
      </c>
      <c r="AP164" s="48" t="s">
        <v>70</v>
      </c>
      <c r="AR164" s="54" t="s">
        <v>149</v>
      </c>
      <c r="AS164" s="53">
        <v>0.79445395584336498</v>
      </c>
      <c r="AT164" s="53">
        <v>0.793548832874162</v>
      </c>
      <c r="AU164" s="53">
        <v>8.4103450557926198</v>
      </c>
      <c r="AV164" s="53">
        <v>8.4276026771923807</v>
      </c>
      <c r="AW164" s="53">
        <v>0.45337186079049402</v>
      </c>
      <c r="AX164" s="53">
        <v>0.45436897685233502</v>
      </c>
      <c r="AY164" s="53">
        <v>0.85077270589057197</v>
      </c>
      <c r="AZ164" s="53">
        <v>0.85532850180283004</v>
      </c>
      <c r="BA164" s="48" t="s">
        <v>69</v>
      </c>
      <c r="BB164" s="48" t="s">
        <v>69</v>
      </c>
      <c r="BC164" s="48" t="s">
        <v>69</v>
      </c>
      <c r="BD164" s="48" t="s">
        <v>69</v>
      </c>
      <c r="BE164" s="48" t="s">
        <v>71</v>
      </c>
      <c r="BF164" s="48" t="s">
        <v>71</v>
      </c>
      <c r="BG164" s="48" t="s">
        <v>71</v>
      </c>
      <c r="BH164" s="48" t="s">
        <v>71</v>
      </c>
      <c r="BI164" s="49">
        <f t="shared" ref="BI164:BI171" si="572">IF(BJ164=AR164,1,0)</f>
        <v>1</v>
      </c>
      <c r="BJ164" s="49" t="s">
        <v>149</v>
      </c>
      <c r="BK164" s="53">
        <v>0.75847979630699902</v>
      </c>
      <c r="BL164" s="53">
        <v>0.76392120553183895</v>
      </c>
      <c r="BM164" s="53">
        <v>12.772944691857001</v>
      </c>
      <c r="BN164" s="53">
        <v>11.9197259371805</v>
      </c>
      <c r="BO164" s="53">
        <v>0.49144705075216599</v>
      </c>
      <c r="BP164" s="53">
        <v>0.485879403214584</v>
      </c>
      <c r="BQ164" s="53">
        <v>0.84162527161224499</v>
      </c>
      <c r="BR164" s="53">
        <v>0.84458503604716195</v>
      </c>
      <c r="BS164" s="49" t="s">
        <v>69</v>
      </c>
      <c r="BT164" s="49" t="s">
        <v>69</v>
      </c>
      <c r="BU164" s="49" t="s">
        <v>70</v>
      </c>
      <c r="BV164" s="49" t="s">
        <v>70</v>
      </c>
      <c r="BW164" s="49" t="s">
        <v>71</v>
      </c>
      <c r="BX164" s="49" t="s">
        <v>71</v>
      </c>
      <c r="BY164" s="49" t="s">
        <v>69</v>
      </c>
      <c r="BZ164" s="49" t="s">
        <v>69</v>
      </c>
    </row>
    <row r="165" spans="1:78" s="30" customFormat="1" x14ac:dyDescent="0.3">
      <c r="A165" s="36">
        <v>14184100</v>
      </c>
      <c r="B165" s="36">
        <v>23780883</v>
      </c>
      <c r="C165" s="30" t="s">
        <v>143</v>
      </c>
      <c r="D165" s="30" t="s">
        <v>183</v>
      </c>
      <c r="E165" s="30" t="s">
        <v>187</v>
      </c>
      <c r="F165" s="63">
        <v>4.2</v>
      </c>
      <c r="G165" s="24">
        <v>-0.19</v>
      </c>
      <c r="H165" s="24" t="str">
        <f t="shared" si="556"/>
        <v>NS</v>
      </c>
      <c r="I165" s="24" t="str">
        <f t="shared" si="557"/>
        <v>G</v>
      </c>
      <c r="J165" s="24" t="str">
        <f t="shared" si="558"/>
        <v>G</v>
      </c>
      <c r="K165" s="24" t="str">
        <f t="shared" si="559"/>
        <v>G</v>
      </c>
      <c r="L165" s="25">
        <v>0.61499999999999999</v>
      </c>
      <c r="M165" s="24" t="str">
        <f t="shared" si="560"/>
        <v>NS</v>
      </c>
      <c r="N165" s="24" t="str">
        <f t="shared" si="561"/>
        <v>G</v>
      </c>
      <c r="O165" s="24" t="str">
        <f t="shared" si="562"/>
        <v>G</v>
      </c>
      <c r="P165" s="24" t="str">
        <f t="shared" si="563"/>
        <v>G</v>
      </c>
      <c r="Q165" s="24">
        <v>0.79</v>
      </c>
      <c r="R165" s="24" t="str">
        <f t="shared" si="564"/>
        <v>NS</v>
      </c>
      <c r="S165" s="24" t="str">
        <f t="shared" si="565"/>
        <v>G</v>
      </c>
      <c r="T165" s="24" t="str">
        <f t="shared" si="566"/>
        <v>VG</v>
      </c>
      <c r="U165" s="24" t="str">
        <f t="shared" si="567"/>
        <v>VG</v>
      </c>
      <c r="V165" s="24">
        <v>0.91600000000000004</v>
      </c>
      <c r="W165" s="24" t="str">
        <f t="shared" si="568"/>
        <v>VG</v>
      </c>
      <c r="X165" s="24" t="str">
        <f t="shared" si="569"/>
        <v>S</v>
      </c>
      <c r="Y165" s="24" t="str">
        <f t="shared" si="570"/>
        <v>VG</v>
      </c>
      <c r="Z165" s="24" t="str">
        <f t="shared" si="571"/>
        <v>G</v>
      </c>
      <c r="AA165" s="33">
        <v>0.74616055699305495</v>
      </c>
      <c r="AB165" s="33">
        <v>0.67909814418889003</v>
      </c>
      <c r="AC165" s="33">
        <v>14.057892180073001</v>
      </c>
      <c r="AD165" s="33">
        <v>10.3877828640448</v>
      </c>
      <c r="AE165" s="33">
        <v>0.50382481380629296</v>
      </c>
      <c r="AF165" s="33">
        <v>0.56648199954730305</v>
      </c>
      <c r="AG165" s="33">
        <v>0.84268686003554205</v>
      </c>
      <c r="AH165" s="33">
        <v>0.72946601556531199</v>
      </c>
      <c r="AI165" s="36" t="s">
        <v>69</v>
      </c>
      <c r="AJ165" s="36" t="s">
        <v>70</v>
      </c>
      <c r="AK165" s="36" t="s">
        <v>70</v>
      </c>
      <c r="AL165" s="36" t="s">
        <v>70</v>
      </c>
      <c r="AM165" s="36" t="s">
        <v>69</v>
      </c>
      <c r="AN165" s="36" t="s">
        <v>69</v>
      </c>
      <c r="AO165" s="36" t="s">
        <v>69</v>
      </c>
      <c r="AP165" s="36" t="s">
        <v>70</v>
      </c>
      <c r="AR165" s="64" t="s">
        <v>149</v>
      </c>
      <c r="AS165" s="33">
        <v>0.79445395584336498</v>
      </c>
      <c r="AT165" s="33">
        <v>0.793548832874162</v>
      </c>
      <c r="AU165" s="33">
        <v>8.4103450557926198</v>
      </c>
      <c r="AV165" s="33">
        <v>8.4276026771923807</v>
      </c>
      <c r="AW165" s="33">
        <v>0.45337186079049402</v>
      </c>
      <c r="AX165" s="33">
        <v>0.45436897685233502</v>
      </c>
      <c r="AY165" s="33">
        <v>0.85077270589057197</v>
      </c>
      <c r="AZ165" s="33">
        <v>0.85532850180283004</v>
      </c>
      <c r="BA165" s="36" t="s">
        <v>69</v>
      </c>
      <c r="BB165" s="36" t="s">
        <v>69</v>
      </c>
      <c r="BC165" s="36" t="s">
        <v>69</v>
      </c>
      <c r="BD165" s="36" t="s">
        <v>69</v>
      </c>
      <c r="BE165" s="36" t="s">
        <v>71</v>
      </c>
      <c r="BF165" s="36" t="s">
        <v>71</v>
      </c>
      <c r="BG165" s="36" t="s">
        <v>71</v>
      </c>
      <c r="BH165" s="36" t="s">
        <v>71</v>
      </c>
      <c r="BI165" s="30">
        <f t="shared" si="572"/>
        <v>1</v>
      </c>
      <c r="BJ165" s="30" t="s">
        <v>149</v>
      </c>
      <c r="BK165" s="33">
        <v>0.75847979630699902</v>
      </c>
      <c r="BL165" s="33">
        <v>0.76392120553183895</v>
      </c>
      <c r="BM165" s="33">
        <v>12.772944691857001</v>
      </c>
      <c r="BN165" s="33">
        <v>11.9197259371805</v>
      </c>
      <c r="BO165" s="33">
        <v>0.49144705075216599</v>
      </c>
      <c r="BP165" s="33">
        <v>0.485879403214584</v>
      </c>
      <c r="BQ165" s="33">
        <v>0.84162527161224499</v>
      </c>
      <c r="BR165" s="33">
        <v>0.84458503604716195</v>
      </c>
      <c r="BS165" s="30" t="s">
        <v>69</v>
      </c>
      <c r="BT165" s="30" t="s">
        <v>69</v>
      </c>
      <c r="BU165" s="30" t="s">
        <v>70</v>
      </c>
      <c r="BV165" s="30" t="s">
        <v>70</v>
      </c>
      <c r="BW165" s="30" t="s">
        <v>71</v>
      </c>
      <c r="BX165" s="30" t="s">
        <v>71</v>
      </c>
      <c r="BY165" s="30" t="s">
        <v>69</v>
      </c>
      <c r="BZ165" s="30" t="s">
        <v>69</v>
      </c>
    </row>
    <row r="166" spans="1:78" s="56" customFormat="1" x14ac:dyDescent="0.3">
      <c r="A166" s="55">
        <v>14184100</v>
      </c>
      <c r="B166" s="55">
        <v>23780883</v>
      </c>
      <c r="C166" s="56" t="s">
        <v>143</v>
      </c>
      <c r="D166" s="56" t="s">
        <v>192</v>
      </c>
      <c r="E166" s="56" t="s">
        <v>152</v>
      </c>
      <c r="F166" s="57">
        <v>1.7</v>
      </c>
      <c r="G166" s="58">
        <v>0.76</v>
      </c>
      <c r="H166" s="58" t="str">
        <f t="shared" si="556"/>
        <v>G</v>
      </c>
      <c r="I166" s="58" t="str">
        <f t="shared" si="557"/>
        <v>G</v>
      </c>
      <c r="J166" s="58" t="str">
        <f t="shared" si="558"/>
        <v>G</v>
      </c>
      <c r="K166" s="58" t="str">
        <f t="shared" si="559"/>
        <v>G</v>
      </c>
      <c r="L166" s="59">
        <v>0.17199999999999999</v>
      </c>
      <c r="M166" s="58" t="str">
        <f t="shared" si="560"/>
        <v>NS</v>
      </c>
      <c r="N166" s="58" t="str">
        <f t="shared" si="561"/>
        <v>G</v>
      </c>
      <c r="O166" s="58" t="str">
        <f t="shared" si="562"/>
        <v>G</v>
      </c>
      <c r="P166" s="58" t="str">
        <f t="shared" si="563"/>
        <v>G</v>
      </c>
      <c r="Q166" s="58">
        <v>0.46</v>
      </c>
      <c r="R166" s="58" t="str">
        <f t="shared" si="564"/>
        <v>VG</v>
      </c>
      <c r="S166" s="58" t="str">
        <f t="shared" si="565"/>
        <v>G</v>
      </c>
      <c r="T166" s="58" t="str">
        <f t="shared" si="566"/>
        <v>VG</v>
      </c>
      <c r="U166" s="58" t="str">
        <f t="shared" si="567"/>
        <v>VG</v>
      </c>
      <c r="V166" s="58">
        <v>0.91500000000000004</v>
      </c>
      <c r="W166" s="58" t="str">
        <f t="shared" si="568"/>
        <v>VG</v>
      </c>
      <c r="X166" s="58" t="str">
        <f t="shared" si="569"/>
        <v>S</v>
      </c>
      <c r="Y166" s="58" t="str">
        <f t="shared" si="570"/>
        <v>VG</v>
      </c>
      <c r="Z166" s="58" t="str">
        <f t="shared" si="571"/>
        <v>G</v>
      </c>
      <c r="AA166" s="60">
        <v>0.74616055699305495</v>
      </c>
      <c r="AB166" s="60">
        <v>0.67909814418889003</v>
      </c>
      <c r="AC166" s="60">
        <v>14.057892180073001</v>
      </c>
      <c r="AD166" s="60">
        <v>10.3877828640448</v>
      </c>
      <c r="AE166" s="60">
        <v>0.50382481380629296</v>
      </c>
      <c r="AF166" s="60">
        <v>0.56648199954730305</v>
      </c>
      <c r="AG166" s="60">
        <v>0.84268686003554205</v>
      </c>
      <c r="AH166" s="60">
        <v>0.72946601556531199</v>
      </c>
      <c r="AI166" s="55" t="s">
        <v>69</v>
      </c>
      <c r="AJ166" s="55" t="s">
        <v>70</v>
      </c>
      <c r="AK166" s="55" t="s">
        <v>70</v>
      </c>
      <c r="AL166" s="55" t="s">
        <v>70</v>
      </c>
      <c r="AM166" s="55" t="s">
        <v>69</v>
      </c>
      <c r="AN166" s="55" t="s">
        <v>69</v>
      </c>
      <c r="AO166" s="55" t="s">
        <v>69</v>
      </c>
      <c r="AP166" s="55" t="s">
        <v>70</v>
      </c>
      <c r="AR166" s="61" t="s">
        <v>149</v>
      </c>
      <c r="AS166" s="60">
        <v>0.79445395584336498</v>
      </c>
      <c r="AT166" s="60">
        <v>0.793548832874162</v>
      </c>
      <c r="AU166" s="60">
        <v>8.4103450557926198</v>
      </c>
      <c r="AV166" s="60">
        <v>8.4276026771923807</v>
      </c>
      <c r="AW166" s="60">
        <v>0.45337186079049402</v>
      </c>
      <c r="AX166" s="60">
        <v>0.45436897685233502</v>
      </c>
      <c r="AY166" s="60">
        <v>0.85077270589057197</v>
      </c>
      <c r="AZ166" s="60">
        <v>0.85532850180283004</v>
      </c>
      <c r="BA166" s="55" t="s">
        <v>69</v>
      </c>
      <c r="BB166" s="55" t="s">
        <v>69</v>
      </c>
      <c r="BC166" s="55" t="s">
        <v>69</v>
      </c>
      <c r="BD166" s="55" t="s">
        <v>69</v>
      </c>
      <c r="BE166" s="55" t="s">
        <v>71</v>
      </c>
      <c r="BF166" s="55" t="s">
        <v>71</v>
      </c>
      <c r="BG166" s="55" t="s">
        <v>71</v>
      </c>
      <c r="BH166" s="55" t="s">
        <v>71</v>
      </c>
      <c r="BI166" s="56">
        <f t="shared" si="572"/>
        <v>1</v>
      </c>
      <c r="BJ166" s="56" t="s">
        <v>149</v>
      </c>
      <c r="BK166" s="60">
        <v>0.75847979630699902</v>
      </c>
      <c r="BL166" s="60">
        <v>0.76392120553183895</v>
      </c>
      <c r="BM166" s="60">
        <v>12.772944691857001</v>
      </c>
      <c r="BN166" s="60">
        <v>11.9197259371805</v>
      </c>
      <c r="BO166" s="60">
        <v>0.49144705075216599</v>
      </c>
      <c r="BP166" s="60">
        <v>0.485879403214584</v>
      </c>
      <c r="BQ166" s="60">
        <v>0.84162527161224499</v>
      </c>
      <c r="BR166" s="60">
        <v>0.84458503604716195</v>
      </c>
      <c r="BS166" s="56" t="s">
        <v>69</v>
      </c>
      <c r="BT166" s="56" t="s">
        <v>69</v>
      </c>
      <c r="BU166" s="56" t="s">
        <v>70</v>
      </c>
      <c r="BV166" s="56" t="s">
        <v>70</v>
      </c>
      <c r="BW166" s="56" t="s">
        <v>71</v>
      </c>
      <c r="BX166" s="56" t="s">
        <v>71</v>
      </c>
      <c r="BY166" s="56" t="s">
        <v>69</v>
      </c>
      <c r="BZ166" s="56" t="s">
        <v>69</v>
      </c>
    </row>
    <row r="167" spans="1:78" s="56" customFormat="1" x14ac:dyDescent="0.3">
      <c r="A167" s="55">
        <v>14184100</v>
      </c>
      <c r="B167" s="55">
        <v>23780883</v>
      </c>
      <c r="C167" s="56" t="s">
        <v>143</v>
      </c>
      <c r="D167" s="56" t="s">
        <v>202</v>
      </c>
      <c r="E167" s="56" t="s">
        <v>152</v>
      </c>
      <c r="F167" s="57">
        <v>1.7</v>
      </c>
      <c r="G167" s="58">
        <v>0.76</v>
      </c>
      <c r="H167" s="58" t="str">
        <f t="shared" si="556"/>
        <v>G</v>
      </c>
      <c r="I167" s="58" t="str">
        <f t="shared" si="557"/>
        <v>G</v>
      </c>
      <c r="J167" s="58" t="str">
        <f t="shared" si="558"/>
        <v>G</v>
      </c>
      <c r="K167" s="58" t="str">
        <f t="shared" si="559"/>
        <v>G</v>
      </c>
      <c r="L167" s="59">
        <v>0.17380000000000001</v>
      </c>
      <c r="M167" s="58" t="str">
        <f t="shared" si="560"/>
        <v>NS</v>
      </c>
      <c r="N167" s="58" t="str">
        <f t="shared" si="561"/>
        <v>G</v>
      </c>
      <c r="O167" s="58" t="str">
        <f t="shared" si="562"/>
        <v>G</v>
      </c>
      <c r="P167" s="58" t="str">
        <f t="shared" si="563"/>
        <v>G</v>
      </c>
      <c r="Q167" s="58">
        <v>0.46</v>
      </c>
      <c r="R167" s="58" t="str">
        <f t="shared" si="564"/>
        <v>VG</v>
      </c>
      <c r="S167" s="58" t="str">
        <f t="shared" si="565"/>
        <v>G</v>
      </c>
      <c r="T167" s="58" t="str">
        <f t="shared" si="566"/>
        <v>VG</v>
      </c>
      <c r="U167" s="58" t="str">
        <f t="shared" si="567"/>
        <v>VG</v>
      </c>
      <c r="V167" s="58">
        <v>0.91600000000000004</v>
      </c>
      <c r="W167" s="58" t="str">
        <f t="shared" si="568"/>
        <v>VG</v>
      </c>
      <c r="X167" s="58" t="str">
        <f t="shared" si="569"/>
        <v>S</v>
      </c>
      <c r="Y167" s="58" t="str">
        <f t="shared" si="570"/>
        <v>VG</v>
      </c>
      <c r="Z167" s="58" t="str">
        <f t="shared" si="571"/>
        <v>G</v>
      </c>
      <c r="AA167" s="60">
        <v>0.74616055699305495</v>
      </c>
      <c r="AB167" s="60">
        <v>0.67909814418889003</v>
      </c>
      <c r="AC167" s="60">
        <v>14.057892180073001</v>
      </c>
      <c r="AD167" s="60">
        <v>10.3877828640448</v>
      </c>
      <c r="AE167" s="60">
        <v>0.50382481380629296</v>
      </c>
      <c r="AF167" s="60">
        <v>0.56648199954730305</v>
      </c>
      <c r="AG167" s="60">
        <v>0.84268686003554205</v>
      </c>
      <c r="AH167" s="60">
        <v>0.72946601556531199</v>
      </c>
      <c r="AI167" s="55" t="s">
        <v>69</v>
      </c>
      <c r="AJ167" s="55" t="s">
        <v>70</v>
      </c>
      <c r="AK167" s="55" t="s">
        <v>70</v>
      </c>
      <c r="AL167" s="55" t="s">
        <v>70</v>
      </c>
      <c r="AM167" s="55" t="s">
        <v>69</v>
      </c>
      <c r="AN167" s="55" t="s">
        <v>69</v>
      </c>
      <c r="AO167" s="55" t="s">
        <v>69</v>
      </c>
      <c r="AP167" s="55" t="s">
        <v>70</v>
      </c>
      <c r="AR167" s="61" t="s">
        <v>149</v>
      </c>
      <c r="AS167" s="60">
        <v>0.79445395584336498</v>
      </c>
      <c r="AT167" s="60">
        <v>0.793548832874162</v>
      </c>
      <c r="AU167" s="60">
        <v>8.4103450557926198</v>
      </c>
      <c r="AV167" s="60">
        <v>8.4276026771923807</v>
      </c>
      <c r="AW167" s="60">
        <v>0.45337186079049402</v>
      </c>
      <c r="AX167" s="60">
        <v>0.45436897685233502</v>
      </c>
      <c r="AY167" s="60">
        <v>0.85077270589057197</v>
      </c>
      <c r="AZ167" s="60">
        <v>0.85532850180283004</v>
      </c>
      <c r="BA167" s="55" t="s">
        <v>69</v>
      </c>
      <c r="BB167" s="55" t="s">
        <v>69</v>
      </c>
      <c r="BC167" s="55" t="s">
        <v>69</v>
      </c>
      <c r="BD167" s="55" t="s">
        <v>69</v>
      </c>
      <c r="BE167" s="55" t="s">
        <v>71</v>
      </c>
      <c r="BF167" s="55" t="s">
        <v>71</v>
      </c>
      <c r="BG167" s="55" t="s">
        <v>71</v>
      </c>
      <c r="BH167" s="55" t="s">
        <v>71</v>
      </c>
      <c r="BI167" s="56">
        <f t="shared" si="572"/>
        <v>1</v>
      </c>
      <c r="BJ167" s="56" t="s">
        <v>149</v>
      </c>
      <c r="BK167" s="60">
        <v>0.75847979630699902</v>
      </c>
      <c r="BL167" s="60">
        <v>0.76392120553183895</v>
      </c>
      <c r="BM167" s="60">
        <v>12.772944691857001</v>
      </c>
      <c r="BN167" s="60">
        <v>11.9197259371805</v>
      </c>
      <c r="BO167" s="60">
        <v>0.49144705075216599</v>
      </c>
      <c r="BP167" s="60">
        <v>0.485879403214584</v>
      </c>
      <c r="BQ167" s="60">
        <v>0.84162527161224499</v>
      </c>
      <c r="BR167" s="60">
        <v>0.84458503604716195</v>
      </c>
      <c r="BS167" s="56" t="s">
        <v>69</v>
      </c>
      <c r="BT167" s="56" t="s">
        <v>69</v>
      </c>
      <c r="BU167" s="56" t="s">
        <v>70</v>
      </c>
      <c r="BV167" s="56" t="s">
        <v>70</v>
      </c>
      <c r="BW167" s="56" t="s">
        <v>71</v>
      </c>
      <c r="BX167" s="56" t="s">
        <v>71</v>
      </c>
      <c r="BY167" s="56" t="s">
        <v>69</v>
      </c>
      <c r="BZ167" s="56" t="s">
        <v>69</v>
      </c>
    </row>
    <row r="168" spans="1:78" s="56" customFormat="1" x14ac:dyDescent="0.3">
      <c r="A168" s="55">
        <v>14184100</v>
      </c>
      <c r="B168" s="55">
        <v>23780883</v>
      </c>
      <c r="C168" s="56" t="s">
        <v>143</v>
      </c>
      <c r="D168" s="56" t="s">
        <v>208</v>
      </c>
      <c r="E168" s="56" t="s">
        <v>152</v>
      </c>
      <c r="F168" s="57">
        <v>1.7</v>
      </c>
      <c r="G168" s="58">
        <v>0.76</v>
      </c>
      <c r="H168" s="58" t="str">
        <f t="shared" si="556"/>
        <v>G</v>
      </c>
      <c r="I168" s="58" t="str">
        <f t="shared" si="557"/>
        <v>G</v>
      </c>
      <c r="J168" s="58" t="str">
        <f t="shared" si="558"/>
        <v>G</v>
      </c>
      <c r="K168" s="58" t="str">
        <f t="shared" si="559"/>
        <v>G</v>
      </c>
      <c r="L168" s="59">
        <v>0.1704</v>
      </c>
      <c r="M168" s="58" t="str">
        <f t="shared" si="560"/>
        <v>NS</v>
      </c>
      <c r="N168" s="58" t="str">
        <f t="shared" si="561"/>
        <v>G</v>
      </c>
      <c r="O168" s="58" t="str">
        <f t="shared" si="562"/>
        <v>G</v>
      </c>
      <c r="P168" s="58" t="str">
        <f t="shared" si="563"/>
        <v>G</v>
      </c>
      <c r="Q168" s="58">
        <v>0.46</v>
      </c>
      <c r="R168" s="58" t="str">
        <f t="shared" si="564"/>
        <v>VG</v>
      </c>
      <c r="S168" s="58" t="str">
        <f t="shared" si="565"/>
        <v>G</v>
      </c>
      <c r="T168" s="58" t="str">
        <f t="shared" si="566"/>
        <v>VG</v>
      </c>
      <c r="U168" s="58" t="str">
        <f t="shared" si="567"/>
        <v>VG</v>
      </c>
      <c r="V168" s="58">
        <v>0.91500000000000004</v>
      </c>
      <c r="W168" s="58" t="str">
        <f t="shared" si="568"/>
        <v>VG</v>
      </c>
      <c r="X168" s="58" t="str">
        <f t="shared" si="569"/>
        <v>S</v>
      </c>
      <c r="Y168" s="58" t="str">
        <f t="shared" si="570"/>
        <v>VG</v>
      </c>
      <c r="Z168" s="58" t="str">
        <f t="shared" si="571"/>
        <v>G</v>
      </c>
      <c r="AA168" s="60">
        <v>0.74616055699305495</v>
      </c>
      <c r="AB168" s="60">
        <v>0.67909814418889003</v>
      </c>
      <c r="AC168" s="60">
        <v>14.057892180073001</v>
      </c>
      <c r="AD168" s="60">
        <v>10.3877828640448</v>
      </c>
      <c r="AE168" s="60">
        <v>0.50382481380629296</v>
      </c>
      <c r="AF168" s="60">
        <v>0.56648199954730305</v>
      </c>
      <c r="AG168" s="60">
        <v>0.84268686003554205</v>
      </c>
      <c r="AH168" s="60">
        <v>0.72946601556531199</v>
      </c>
      <c r="AI168" s="55" t="s">
        <v>69</v>
      </c>
      <c r="AJ168" s="55" t="s">
        <v>70</v>
      </c>
      <c r="AK168" s="55" t="s">
        <v>70</v>
      </c>
      <c r="AL168" s="55" t="s">
        <v>70</v>
      </c>
      <c r="AM168" s="55" t="s">
        <v>69</v>
      </c>
      <c r="AN168" s="55" t="s">
        <v>69</v>
      </c>
      <c r="AO168" s="55" t="s">
        <v>69</v>
      </c>
      <c r="AP168" s="55" t="s">
        <v>70</v>
      </c>
      <c r="AR168" s="61" t="s">
        <v>149</v>
      </c>
      <c r="AS168" s="60">
        <v>0.79445395584336498</v>
      </c>
      <c r="AT168" s="60">
        <v>0.793548832874162</v>
      </c>
      <c r="AU168" s="60">
        <v>8.4103450557926198</v>
      </c>
      <c r="AV168" s="60">
        <v>8.4276026771923807</v>
      </c>
      <c r="AW168" s="60">
        <v>0.45337186079049402</v>
      </c>
      <c r="AX168" s="60">
        <v>0.45436897685233502</v>
      </c>
      <c r="AY168" s="60">
        <v>0.85077270589057197</v>
      </c>
      <c r="AZ168" s="60">
        <v>0.85532850180283004</v>
      </c>
      <c r="BA168" s="55" t="s">
        <v>69</v>
      </c>
      <c r="BB168" s="55" t="s">
        <v>69</v>
      </c>
      <c r="BC168" s="55" t="s">
        <v>69</v>
      </c>
      <c r="BD168" s="55" t="s">
        <v>69</v>
      </c>
      <c r="BE168" s="55" t="s">
        <v>71</v>
      </c>
      <c r="BF168" s="55" t="s">
        <v>71</v>
      </c>
      <c r="BG168" s="55" t="s">
        <v>71</v>
      </c>
      <c r="BH168" s="55" t="s">
        <v>71</v>
      </c>
      <c r="BI168" s="56">
        <f t="shared" si="572"/>
        <v>1</v>
      </c>
      <c r="BJ168" s="56" t="s">
        <v>149</v>
      </c>
      <c r="BK168" s="60">
        <v>0.75847979630699902</v>
      </c>
      <c r="BL168" s="60">
        <v>0.76392120553183895</v>
      </c>
      <c r="BM168" s="60">
        <v>12.772944691857001</v>
      </c>
      <c r="BN168" s="60">
        <v>11.9197259371805</v>
      </c>
      <c r="BO168" s="60">
        <v>0.49144705075216599</v>
      </c>
      <c r="BP168" s="60">
        <v>0.485879403214584</v>
      </c>
      <c r="BQ168" s="60">
        <v>0.84162527161224499</v>
      </c>
      <c r="BR168" s="60">
        <v>0.84458503604716195</v>
      </c>
      <c r="BS168" s="56" t="s">
        <v>69</v>
      </c>
      <c r="BT168" s="56" t="s">
        <v>69</v>
      </c>
      <c r="BU168" s="56" t="s">
        <v>70</v>
      </c>
      <c r="BV168" s="56" t="s">
        <v>70</v>
      </c>
      <c r="BW168" s="56" t="s">
        <v>71</v>
      </c>
      <c r="BX168" s="56" t="s">
        <v>71</v>
      </c>
      <c r="BY168" s="56" t="s">
        <v>69</v>
      </c>
      <c r="BZ168" s="56" t="s">
        <v>69</v>
      </c>
    </row>
    <row r="169" spans="1:78" s="56" customFormat="1" x14ac:dyDescent="0.3">
      <c r="A169" s="55">
        <v>14184100</v>
      </c>
      <c r="B169" s="55">
        <v>23780883</v>
      </c>
      <c r="C169" s="56" t="s">
        <v>143</v>
      </c>
      <c r="D169" s="56" t="s">
        <v>254</v>
      </c>
      <c r="E169" s="56" t="s">
        <v>256</v>
      </c>
      <c r="F169" s="57">
        <v>1.8</v>
      </c>
      <c r="G169" s="58">
        <v>0.72</v>
      </c>
      <c r="H169" s="58" t="str">
        <f t="shared" si="556"/>
        <v>G</v>
      </c>
      <c r="I169" s="58" t="str">
        <f t="shared" si="557"/>
        <v>G</v>
      </c>
      <c r="J169" s="58" t="str">
        <f t="shared" si="558"/>
        <v>G</v>
      </c>
      <c r="K169" s="58" t="str">
        <f t="shared" si="559"/>
        <v>G</v>
      </c>
      <c r="L169" s="59">
        <v>0.19040000000000001</v>
      </c>
      <c r="M169" s="58" t="str">
        <f t="shared" si="560"/>
        <v>NS</v>
      </c>
      <c r="N169" s="58" t="str">
        <f t="shared" si="561"/>
        <v>G</v>
      </c>
      <c r="O169" s="58" t="str">
        <f t="shared" si="562"/>
        <v>G</v>
      </c>
      <c r="P169" s="58" t="str">
        <f t="shared" si="563"/>
        <v>G</v>
      </c>
      <c r="Q169" s="58">
        <v>0.49</v>
      </c>
      <c r="R169" s="58" t="str">
        <f t="shared" si="564"/>
        <v>VG</v>
      </c>
      <c r="S169" s="58" t="str">
        <f t="shared" si="565"/>
        <v>G</v>
      </c>
      <c r="T169" s="58" t="str">
        <f t="shared" si="566"/>
        <v>VG</v>
      </c>
      <c r="U169" s="58" t="str">
        <f t="shared" si="567"/>
        <v>VG</v>
      </c>
      <c r="V169" s="58">
        <v>0.92100000000000004</v>
      </c>
      <c r="W169" s="58" t="str">
        <f t="shared" si="568"/>
        <v>VG</v>
      </c>
      <c r="X169" s="58" t="str">
        <f t="shared" si="569"/>
        <v>S</v>
      </c>
      <c r="Y169" s="58" t="str">
        <f t="shared" si="570"/>
        <v>VG</v>
      </c>
      <c r="Z169" s="58" t="str">
        <f t="shared" si="571"/>
        <v>G</v>
      </c>
      <c r="AA169" s="60">
        <v>0.74616055699305495</v>
      </c>
      <c r="AB169" s="60">
        <v>0.67909814418889003</v>
      </c>
      <c r="AC169" s="60">
        <v>14.057892180073001</v>
      </c>
      <c r="AD169" s="60">
        <v>10.3877828640448</v>
      </c>
      <c r="AE169" s="60">
        <v>0.50382481380629296</v>
      </c>
      <c r="AF169" s="60">
        <v>0.56648199954730305</v>
      </c>
      <c r="AG169" s="60">
        <v>0.84268686003554205</v>
      </c>
      <c r="AH169" s="60">
        <v>0.72946601556531199</v>
      </c>
      <c r="AI169" s="55" t="s">
        <v>69</v>
      </c>
      <c r="AJ169" s="55" t="s">
        <v>70</v>
      </c>
      <c r="AK169" s="55" t="s">
        <v>70</v>
      </c>
      <c r="AL169" s="55" t="s">
        <v>70</v>
      </c>
      <c r="AM169" s="55" t="s">
        <v>69</v>
      </c>
      <c r="AN169" s="55" t="s">
        <v>69</v>
      </c>
      <c r="AO169" s="55" t="s">
        <v>69</v>
      </c>
      <c r="AP169" s="55" t="s">
        <v>70</v>
      </c>
      <c r="AR169" s="61" t="s">
        <v>149</v>
      </c>
      <c r="AS169" s="60">
        <v>0.79445395584336498</v>
      </c>
      <c r="AT169" s="60">
        <v>0.793548832874162</v>
      </c>
      <c r="AU169" s="60">
        <v>8.4103450557926198</v>
      </c>
      <c r="AV169" s="60">
        <v>8.4276026771923807</v>
      </c>
      <c r="AW169" s="60">
        <v>0.45337186079049402</v>
      </c>
      <c r="AX169" s="60">
        <v>0.45436897685233502</v>
      </c>
      <c r="AY169" s="60">
        <v>0.85077270589057197</v>
      </c>
      <c r="AZ169" s="60">
        <v>0.85532850180283004</v>
      </c>
      <c r="BA169" s="55" t="s">
        <v>69</v>
      </c>
      <c r="BB169" s="55" t="s">
        <v>69</v>
      </c>
      <c r="BC169" s="55" t="s">
        <v>69</v>
      </c>
      <c r="BD169" s="55" t="s">
        <v>69</v>
      </c>
      <c r="BE169" s="55" t="s">
        <v>71</v>
      </c>
      <c r="BF169" s="55" t="s">
        <v>71</v>
      </c>
      <c r="BG169" s="55" t="s">
        <v>71</v>
      </c>
      <c r="BH169" s="55" t="s">
        <v>71</v>
      </c>
      <c r="BI169" s="56">
        <f t="shared" si="572"/>
        <v>1</v>
      </c>
      <c r="BJ169" s="56" t="s">
        <v>149</v>
      </c>
      <c r="BK169" s="60">
        <v>0.75847979630699902</v>
      </c>
      <c r="BL169" s="60">
        <v>0.76392120553183895</v>
      </c>
      <c r="BM169" s="60">
        <v>12.772944691857001</v>
      </c>
      <c r="BN169" s="60">
        <v>11.9197259371805</v>
      </c>
      <c r="BO169" s="60">
        <v>0.49144705075216599</v>
      </c>
      <c r="BP169" s="60">
        <v>0.485879403214584</v>
      </c>
      <c r="BQ169" s="60">
        <v>0.84162527161224499</v>
      </c>
      <c r="BR169" s="60">
        <v>0.84458503604716195</v>
      </c>
      <c r="BS169" s="56" t="s">
        <v>69</v>
      </c>
      <c r="BT169" s="56" t="s">
        <v>69</v>
      </c>
      <c r="BU169" s="56" t="s">
        <v>70</v>
      </c>
      <c r="BV169" s="56" t="s">
        <v>70</v>
      </c>
      <c r="BW169" s="56" t="s">
        <v>71</v>
      </c>
      <c r="BX169" s="56" t="s">
        <v>71</v>
      </c>
      <c r="BY169" s="56" t="s">
        <v>69</v>
      </c>
      <c r="BZ169" s="56" t="s">
        <v>69</v>
      </c>
    </row>
    <row r="170" spans="1:78" s="56" customFormat="1" x14ac:dyDescent="0.3">
      <c r="A170" s="55">
        <v>14184100</v>
      </c>
      <c r="B170" s="55">
        <v>23780883</v>
      </c>
      <c r="C170" s="56" t="s">
        <v>143</v>
      </c>
      <c r="D170" s="56" t="s">
        <v>261</v>
      </c>
      <c r="E170" s="56" t="s">
        <v>262</v>
      </c>
      <c r="F170" s="57">
        <v>1.8</v>
      </c>
      <c r="G170" s="58">
        <v>0.75</v>
      </c>
      <c r="H170" s="58" t="str">
        <f t="shared" si="556"/>
        <v>G</v>
      </c>
      <c r="I170" s="58" t="str">
        <f t="shared" si="557"/>
        <v>G</v>
      </c>
      <c r="J170" s="58" t="str">
        <f t="shared" si="558"/>
        <v>G</v>
      </c>
      <c r="K170" s="58" t="str">
        <f t="shared" si="559"/>
        <v>G</v>
      </c>
      <c r="L170" s="59">
        <v>0.1827</v>
      </c>
      <c r="M170" s="58" t="str">
        <f t="shared" si="560"/>
        <v>NS</v>
      </c>
      <c r="N170" s="58" t="str">
        <f t="shared" si="561"/>
        <v>G</v>
      </c>
      <c r="O170" s="58" t="str">
        <f t="shared" si="562"/>
        <v>G</v>
      </c>
      <c r="P170" s="58" t="str">
        <f t="shared" si="563"/>
        <v>G</v>
      </c>
      <c r="Q170" s="58">
        <v>0.46</v>
      </c>
      <c r="R170" s="58" t="str">
        <f t="shared" si="564"/>
        <v>VG</v>
      </c>
      <c r="S170" s="58" t="str">
        <f t="shared" si="565"/>
        <v>G</v>
      </c>
      <c r="T170" s="58" t="str">
        <f t="shared" si="566"/>
        <v>VG</v>
      </c>
      <c r="U170" s="58" t="str">
        <f t="shared" si="567"/>
        <v>VG</v>
      </c>
      <c r="V170" s="58">
        <v>0.92800000000000005</v>
      </c>
      <c r="W170" s="58" t="str">
        <f t="shared" si="568"/>
        <v>VG</v>
      </c>
      <c r="X170" s="58" t="str">
        <f t="shared" si="569"/>
        <v>S</v>
      </c>
      <c r="Y170" s="58" t="str">
        <f t="shared" si="570"/>
        <v>VG</v>
      </c>
      <c r="Z170" s="58" t="str">
        <f t="shared" si="571"/>
        <v>G</v>
      </c>
      <c r="AA170" s="60">
        <v>0.74616055699305495</v>
      </c>
      <c r="AB170" s="60">
        <v>0.67909814418889003</v>
      </c>
      <c r="AC170" s="60">
        <v>14.057892180073001</v>
      </c>
      <c r="AD170" s="60">
        <v>10.3877828640448</v>
      </c>
      <c r="AE170" s="60">
        <v>0.50382481380629296</v>
      </c>
      <c r="AF170" s="60">
        <v>0.56648199954730305</v>
      </c>
      <c r="AG170" s="60">
        <v>0.84268686003554205</v>
      </c>
      <c r="AH170" s="60">
        <v>0.72946601556531199</v>
      </c>
      <c r="AI170" s="55" t="s">
        <v>69</v>
      </c>
      <c r="AJ170" s="55" t="s">
        <v>70</v>
      </c>
      <c r="AK170" s="55" t="s">
        <v>70</v>
      </c>
      <c r="AL170" s="55" t="s">
        <v>70</v>
      </c>
      <c r="AM170" s="55" t="s">
        <v>69</v>
      </c>
      <c r="AN170" s="55" t="s">
        <v>69</v>
      </c>
      <c r="AO170" s="55" t="s">
        <v>69</v>
      </c>
      <c r="AP170" s="55" t="s">
        <v>70</v>
      </c>
      <c r="AR170" s="61" t="s">
        <v>149</v>
      </c>
      <c r="AS170" s="60">
        <v>0.79445395584336498</v>
      </c>
      <c r="AT170" s="60">
        <v>0.793548832874162</v>
      </c>
      <c r="AU170" s="60">
        <v>8.4103450557926198</v>
      </c>
      <c r="AV170" s="60">
        <v>8.4276026771923807</v>
      </c>
      <c r="AW170" s="60">
        <v>0.45337186079049402</v>
      </c>
      <c r="AX170" s="60">
        <v>0.45436897685233502</v>
      </c>
      <c r="AY170" s="60">
        <v>0.85077270589057197</v>
      </c>
      <c r="AZ170" s="60">
        <v>0.85532850180283004</v>
      </c>
      <c r="BA170" s="55" t="s">
        <v>69</v>
      </c>
      <c r="BB170" s="55" t="s">
        <v>69</v>
      </c>
      <c r="BC170" s="55" t="s">
        <v>69</v>
      </c>
      <c r="BD170" s="55" t="s">
        <v>69</v>
      </c>
      <c r="BE170" s="55" t="s">
        <v>71</v>
      </c>
      <c r="BF170" s="55" t="s">
        <v>71</v>
      </c>
      <c r="BG170" s="55" t="s">
        <v>71</v>
      </c>
      <c r="BH170" s="55" t="s">
        <v>71</v>
      </c>
      <c r="BI170" s="56">
        <f t="shared" si="572"/>
        <v>1</v>
      </c>
      <c r="BJ170" s="56" t="s">
        <v>149</v>
      </c>
      <c r="BK170" s="60">
        <v>0.75847979630699902</v>
      </c>
      <c r="BL170" s="60">
        <v>0.76392120553183895</v>
      </c>
      <c r="BM170" s="60">
        <v>12.772944691857001</v>
      </c>
      <c r="BN170" s="60">
        <v>11.9197259371805</v>
      </c>
      <c r="BO170" s="60">
        <v>0.49144705075216599</v>
      </c>
      <c r="BP170" s="60">
        <v>0.485879403214584</v>
      </c>
      <c r="BQ170" s="60">
        <v>0.84162527161224499</v>
      </c>
      <c r="BR170" s="60">
        <v>0.84458503604716195</v>
      </c>
      <c r="BS170" s="56" t="s">
        <v>69</v>
      </c>
      <c r="BT170" s="56" t="s">
        <v>69</v>
      </c>
      <c r="BU170" s="56" t="s">
        <v>70</v>
      </c>
      <c r="BV170" s="56" t="s">
        <v>70</v>
      </c>
      <c r="BW170" s="56" t="s">
        <v>71</v>
      </c>
      <c r="BX170" s="56" t="s">
        <v>71</v>
      </c>
      <c r="BY170" s="56" t="s">
        <v>69</v>
      </c>
      <c r="BZ170" s="56" t="s">
        <v>69</v>
      </c>
    </row>
    <row r="171" spans="1:78" s="56" customFormat="1" ht="28.8" x14ac:dyDescent="0.3">
      <c r="A171" s="55">
        <v>14184100</v>
      </c>
      <c r="B171" s="55">
        <v>23780883</v>
      </c>
      <c r="C171" s="56" t="s">
        <v>143</v>
      </c>
      <c r="D171" s="66" t="s">
        <v>273</v>
      </c>
      <c r="E171" s="56" t="s">
        <v>275</v>
      </c>
      <c r="F171" s="57">
        <v>2</v>
      </c>
      <c r="G171" s="58">
        <v>0.7</v>
      </c>
      <c r="H171" s="58" t="str">
        <f t="shared" si="556"/>
        <v>S</v>
      </c>
      <c r="I171" s="58" t="str">
        <f t="shared" si="557"/>
        <v>G</v>
      </c>
      <c r="J171" s="58" t="str">
        <f t="shared" si="558"/>
        <v>G</v>
      </c>
      <c r="K171" s="58" t="str">
        <f t="shared" si="559"/>
        <v>G</v>
      </c>
      <c r="L171" s="59">
        <v>0.21959999999999999</v>
      </c>
      <c r="M171" s="58" t="str">
        <f t="shared" si="560"/>
        <v>NS</v>
      </c>
      <c r="N171" s="58" t="str">
        <f t="shared" si="561"/>
        <v>G</v>
      </c>
      <c r="O171" s="58" t="str">
        <f t="shared" si="562"/>
        <v>G</v>
      </c>
      <c r="P171" s="58" t="str">
        <f t="shared" si="563"/>
        <v>G</v>
      </c>
      <c r="Q171" s="58">
        <v>0.5</v>
      </c>
      <c r="R171" s="58" t="str">
        <f t="shared" si="564"/>
        <v>VG</v>
      </c>
      <c r="S171" s="58" t="str">
        <f t="shared" si="565"/>
        <v>G</v>
      </c>
      <c r="T171" s="58" t="str">
        <f t="shared" si="566"/>
        <v>VG</v>
      </c>
      <c r="U171" s="58" t="str">
        <f t="shared" si="567"/>
        <v>VG</v>
      </c>
      <c r="V171" s="58">
        <v>0.94199999999999995</v>
      </c>
      <c r="W171" s="58" t="str">
        <f t="shared" si="568"/>
        <v>VG</v>
      </c>
      <c r="X171" s="58" t="str">
        <f t="shared" si="569"/>
        <v>S</v>
      </c>
      <c r="Y171" s="58" t="str">
        <f t="shared" si="570"/>
        <v>VG</v>
      </c>
      <c r="Z171" s="58" t="str">
        <f t="shared" si="571"/>
        <v>G</v>
      </c>
      <c r="AA171" s="60">
        <v>0.74616055699305495</v>
      </c>
      <c r="AB171" s="60">
        <v>0.67909814418889003</v>
      </c>
      <c r="AC171" s="60">
        <v>14.057892180073001</v>
      </c>
      <c r="AD171" s="60">
        <v>10.3877828640448</v>
      </c>
      <c r="AE171" s="60">
        <v>0.50382481380629296</v>
      </c>
      <c r="AF171" s="60">
        <v>0.56648199954730305</v>
      </c>
      <c r="AG171" s="60">
        <v>0.84268686003554205</v>
      </c>
      <c r="AH171" s="60">
        <v>0.72946601556531199</v>
      </c>
      <c r="AI171" s="55" t="s">
        <v>69</v>
      </c>
      <c r="AJ171" s="55" t="s">
        <v>70</v>
      </c>
      <c r="AK171" s="55" t="s">
        <v>70</v>
      </c>
      <c r="AL171" s="55" t="s">
        <v>70</v>
      </c>
      <c r="AM171" s="55" t="s">
        <v>69</v>
      </c>
      <c r="AN171" s="55" t="s">
        <v>69</v>
      </c>
      <c r="AO171" s="55" t="s">
        <v>69</v>
      </c>
      <c r="AP171" s="55" t="s">
        <v>70</v>
      </c>
      <c r="AR171" s="61" t="s">
        <v>149</v>
      </c>
      <c r="AS171" s="60">
        <v>0.79445395584336498</v>
      </c>
      <c r="AT171" s="60">
        <v>0.793548832874162</v>
      </c>
      <c r="AU171" s="60">
        <v>8.4103450557926198</v>
      </c>
      <c r="AV171" s="60">
        <v>8.4276026771923807</v>
      </c>
      <c r="AW171" s="60">
        <v>0.45337186079049402</v>
      </c>
      <c r="AX171" s="60">
        <v>0.45436897685233502</v>
      </c>
      <c r="AY171" s="60">
        <v>0.85077270589057197</v>
      </c>
      <c r="AZ171" s="60">
        <v>0.85532850180283004</v>
      </c>
      <c r="BA171" s="55" t="s">
        <v>69</v>
      </c>
      <c r="BB171" s="55" t="s">
        <v>69</v>
      </c>
      <c r="BC171" s="55" t="s">
        <v>69</v>
      </c>
      <c r="BD171" s="55" t="s">
        <v>69</v>
      </c>
      <c r="BE171" s="55" t="s">
        <v>71</v>
      </c>
      <c r="BF171" s="55" t="s">
        <v>71</v>
      </c>
      <c r="BG171" s="55" t="s">
        <v>71</v>
      </c>
      <c r="BH171" s="55" t="s">
        <v>71</v>
      </c>
      <c r="BI171" s="56">
        <f t="shared" si="572"/>
        <v>1</v>
      </c>
      <c r="BJ171" s="56" t="s">
        <v>149</v>
      </c>
      <c r="BK171" s="60">
        <v>0.75847979630699902</v>
      </c>
      <c r="BL171" s="60">
        <v>0.76392120553183895</v>
      </c>
      <c r="BM171" s="60">
        <v>12.772944691857001</v>
      </c>
      <c r="BN171" s="60">
        <v>11.9197259371805</v>
      </c>
      <c r="BO171" s="60">
        <v>0.49144705075216599</v>
      </c>
      <c r="BP171" s="60">
        <v>0.485879403214584</v>
      </c>
      <c r="BQ171" s="60">
        <v>0.84162527161224499</v>
      </c>
      <c r="BR171" s="60">
        <v>0.84458503604716195</v>
      </c>
      <c r="BS171" s="56" t="s">
        <v>69</v>
      </c>
      <c r="BT171" s="56" t="s">
        <v>69</v>
      </c>
      <c r="BU171" s="56" t="s">
        <v>70</v>
      </c>
      <c r="BV171" s="56" t="s">
        <v>70</v>
      </c>
      <c r="BW171" s="56" t="s">
        <v>71</v>
      </c>
      <c r="BX171" s="56" t="s">
        <v>71</v>
      </c>
      <c r="BY171" s="56" t="s">
        <v>69</v>
      </c>
      <c r="BZ171" s="56" t="s">
        <v>69</v>
      </c>
    </row>
    <row r="172" spans="1:78" s="56" customFormat="1" ht="28.8" x14ac:dyDescent="0.3">
      <c r="A172" s="55">
        <v>14184100</v>
      </c>
      <c r="B172" s="55">
        <v>23780883</v>
      </c>
      <c r="C172" s="56" t="s">
        <v>143</v>
      </c>
      <c r="D172" s="66" t="s">
        <v>276</v>
      </c>
      <c r="E172" s="56" t="s">
        <v>277</v>
      </c>
      <c r="F172" s="57">
        <v>2.1</v>
      </c>
      <c r="G172" s="58">
        <v>0.67</v>
      </c>
      <c r="H172" s="58" t="str">
        <f t="shared" si="556"/>
        <v>S</v>
      </c>
      <c r="I172" s="58" t="str">
        <f t="shared" ref="I172" si="573">AI172</f>
        <v>G</v>
      </c>
      <c r="J172" s="58" t="str">
        <f t="shared" ref="J172" si="574">BB172</f>
        <v>G</v>
      </c>
      <c r="K172" s="58" t="str">
        <f t="shared" ref="K172" si="575">BT172</f>
        <v>G</v>
      </c>
      <c r="L172" s="59">
        <v>0.23480000000000001</v>
      </c>
      <c r="M172" s="58" t="str">
        <f t="shared" si="560"/>
        <v>NS</v>
      </c>
      <c r="N172" s="58" t="str">
        <f t="shared" ref="N172" si="576">AO172</f>
        <v>G</v>
      </c>
      <c r="O172" s="58" t="str">
        <f t="shared" ref="O172" si="577">BD172</f>
        <v>G</v>
      </c>
      <c r="P172" s="58" t="str">
        <f t="shared" ref="P172" si="578">BY172</f>
        <v>G</v>
      </c>
      <c r="Q172" s="58">
        <v>0.52</v>
      </c>
      <c r="R172" s="58" t="str">
        <f t="shared" si="564"/>
        <v>G</v>
      </c>
      <c r="S172" s="58" t="str">
        <f t="shared" ref="S172" si="579">AN172</f>
        <v>G</v>
      </c>
      <c r="T172" s="58" t="str">
        <f t="shared" ref="T172" si="580">BF172</f>
        <v>VG</v>
      </c>
      <c r="U172" s="58" t="str">
        <f t="shared" ref="U172" si="581">BX172</f>
        <v>VG</v>
      </c>
      <c r="V172" s="58">
        <v>0.93899999999999995</v>
      </c>
      <c r="W172" s="58" t="str">
        <f t="shared" si="568"/>
        <v>VG</v>
      </c>
      <c r="X172" s="58" t="str">
        <f t="shared" ref="X172" si="582">AP172</f>
        <v>S</v>
      </c>
      <c r="Y172" s="58" t="str">
        <f t="shared" ref="Y172" si="583">BH172</f>
        <v>VG</v>
      </c>
      <c r="Z172" s="58" t="str">
        <f t="shared" ref="Z172" si="584">BZ172</f>
        <v>G</v>
      </c>
      <c r="AA172" s="60">
        <v>0.74616055699305495</v>
      </c>
      <c r="AB172" s="60">
        <v>0.67909814418889003</v>
      </c>
      <c r="AC172" s="60">
        <v>14.057892180073001</v>
      </c>
      <c r="AD172" s="60">
        <v>10.3877828640448</v>
      </c>
      <c r="AE172" s="60">
        <v>0.50382481380629296</v>
      </c>
      <c r="AF172" s="60">
        <v>0.56648199954730305</v>
      </c>
      <c r="AG172" s="60">
        <v>0.84268686003554205</v>
      </c>
      <c r="AH172" s="60">
        <v>0.72946601556531199</v>
      </c>
      <c r="AI172" s="55" t="s">
        <v>69</v>
      </c>
      <c r="AJ172" s="55" t="s">
        <v>70</v>
      </c>
      <c r="AK172" s="55" t="s">
        <v>70</v>
      </c>
      <c r="AL172" s="55" t="s">
        <v>70</v>
      </c>
      <c r="AM172" s="55" t="s">
        <v>69</v>
      </c>
      <c r="AN172" s="55" t="s">
        <v>69</v>
      </c>
      <c r="AO172" s="55" t="s">
        <v>69</v>
      </c>
      <c r="AP172" s="55" t="s">
        <v>70</v>
      </c>
      <c r="AR172" s="61" t="s">
        <v>149</v>
      </c>
      <c r="AS172" s="60">
        <v>0.79445395584336498</v>
      </c>
      <c r="AT172" s="60">
        <v>0.793548832874162</v>
      </c>
      <c r="AU172" s="60">
        <v>8.4103450557926198</v>
      </c>
      <c r="AV172" s="60">
        <v>8.4276026771923807</v>
      </c>
      <c r="AW172" s="60">
        <v>0.45337186079049402</v>
      </c>
      <c r="AX172" s="60">
        <v>0.45436897685233502</v>
      </c>
      <c r="AY172" s="60">
        <v>0.85077270589057197</v>
      </c>
      <c r="AZ172" s="60">
        <v>0.85532850180283004</v>
      </c>
      <c r="BA172" s="55" t="s">
        <v>69</v>
      </c>
      <c r="BB172" s="55" t="s">
        <v>69</v>
      </c>
      <c r="BC172" s="55" t="s">
        <v>69</v>
      </c>
      <c r="BD172" s="55" t="s">
        <v>69</v>
      </c>
      <c r="BE172" s="55" t="s">
        <v>71</v>
      </c>
      <c r="BF172" s="55" t="s">
        <v>71</v>
      </c>
      <c r="BG172" s="55" t="s">
        <v>71</v>
      </c>
      <c r="BH172" s="55" t="s">
        <v>71</v>
      </c>
      <c r="BI172" s="56">
        <f t="shared" ref="BI172" si="585">IF(BJ172=AR172,1,0)</f>
        <v>1</v>
      </c>
      <c r="BJ172" s="56" t="s">
        <v>149</v>
      </c>
      <c r="BK172" s="60">
        <v>0.75847979630699902</v>
      </c>
      <c r="BL172" s="60">
        <v>0.76392120553183895</v>
      </c>
      <c r="BM172" s="60">
        <v>12.772944691857001</v>
      </c>
      <c r="BN172" s="60">
        <v>11.9197259371805</v>
      </c>
      <c r="BO172" s="60">
        <v>0.49144705075216599</v>
      </c>
      <c r="BP172" s="60">
        <v>0.485879403214584</v>
      </c>
      <c r="BQ172" s="60">
        <v>0.84162527161224499</v>
      </c>
      <c r="BR172" s="60">
        <v>0.84458503604716195</v>
      </c>
      <c r="BS172" s="56" t="s">
        <v>69</v>
      </c>
      <c r="BT172" s="56" t="s">
        <v>69</v>
      </c>
      <c r="BU172" s="56" t="s">
        <v>70</v>
      </c>
      <c r="BV172" s="56" t="s">
        <v>70</v>
      </c>
      <c r="BW172" s="56" t="s">
        <v>71</v>
      </c>
      <c r="BX172" s="56" t="s">
        <v>71</v>
      </c>
      <c r="BY172" s="56" t="s">
        <v>69</v>
      </c>
      <c r="BZ172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2021-05-27T00:55:27Z</dcterms:modified>
</cp:coreProperties>
</file>