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E232699-0F78-4E5D-9FF7-BA9C8C56728C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55" i="4" l="1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20" i="4" l="1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97" i="4" l="1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39" i="4" l="1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H129" i="4"/>
  <c r="I129" i="4" s="1"/>
  <c r="J129" i="4" s="1"/>
  <c r="K129" i="4" s="1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3" i="4" l="1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53" i="4" l="1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08" i="4" l="1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107" i="4" l="1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72" i="4" l="1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05" i="4" l="1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H128" i="4"/>
  <c r="I128" i="4" s="1"/>
  <c r="J128" i="4" s="1"/>
  <c r="K128" i="4" s="1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27" i="4" l="1"/>
  <c r="Z127" i="4"/>
  <c r="Y127" i="4"/>
  <c r="X127" i="4"/>
  <c r="W127" i="4"/>
  <c r="U127" i="4"/>
  <c r="T127" i="4"/>
  <c r="S127" i="4"/>
  <c r="R127" i="4"/>
  <c r="P127" i="4"/>
  <c r="O127" i="4"/>
  <c r="N127" i="4"/>
  <c r="M127" i="4"/>
  <c r="H127" i="4"/>
  <c r="I127" i="4" s="1"/>
  <c r="J127" i="4" s="1"/>
  <c r="K127" i="4" s="1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H126" i="4"/>
  <c r="I126" i="4" s="1"/>
  <c r="J126" i="4" s="1"/>
  <c r="K126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51" i="4" l="1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H125" i="4"/>
  <c r="I125" i="4" s="1"/>
  <c r="J125" i="4" s="1"/>
  <c r="K125" i="4" s="1"/>
  <c r="BI87" i="4" l="1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H124" i="4"/>
  <c r="I124" i="4" s="1"/>
  <c r="J124" i="4" s="1"/>
  <c r="K124" i="4" s="1"/>
  <c r="BI101" i="4" l="1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100" i="4"/>
  <c r="BI85" i="4"/>
  <c r="BI65" i="4"/>
  <c r="BI47" i="4"/>
  <c r="BI17" i="4"/>
  <c r="BI28" i="4"/>
  <c r="Z100" i="4" l="1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<sst xmlns="http://schemas.openxmlformats.org/spreadsheetml/2006/main" count="26097" uniqueCount="259">
  <si>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</si>
  <si>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</si>
  <si>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</si>
  <si>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</si>
  <si>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</si>
  <si>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</si>
  <si>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</si>
  <si>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</si>
  <si>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</si>
  <si>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</si>
  <si>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</si>
  <si>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</si>
  <si>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</si>
  <si>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</si>
  <si>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</si>
  <si>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</si>
  <si>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</si>
  <si>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</si>
  <si>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</si>
  <si>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</si>
  <si>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</si>
  <si>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</si>
  <si>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</si>
  <si>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</si>
  <si>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</si>
  <si>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</si>
  <si>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</si>
  <si>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</si>
  <si>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</si>
  <si>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</si>
  <si>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</si>
  <si>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</si>
  <si>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</si>
  <si>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</si>
  <si>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</si>
  <si>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</si>
  <si>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</si>
  <si>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</si>
  <si>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</si>
  <si>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</si>
  <si>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</si>
  <si>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</si>
  <si>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</si>
  <si>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</si>
  <si>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</si>
  <si>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</si>
  <si>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</si>
  <si>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</si>
  <si>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</si>
  <si>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</si>
  <si>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</si>
  <si>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</si>
  <si>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</si>
  <si>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</si>
  <si>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</si>
  <si>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</si>
  <si>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</si>
  <si>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</si>
  <si>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</si>
  <si>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</si>
  <si>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</si>
  <si>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</si>
  <si>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</si>
  <si>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</si>
  <si>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</si>
  <si>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</si>
  <si>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</si>
  <si>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</si>
  <si>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</si>
  <si>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</si>
  <si>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</si>
  <si>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</si>
  <si>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</si>
  <si>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</si>
  <si>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</si>
  <si>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</si>
  <si>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</si>
  <si>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</si>
  <si>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</si>
  <si>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</si>
  <si>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</si>
  <si>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</si>
  <si>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</si>
  <si>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</si>
  <si>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</si>
  <si>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</si>
  <si>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</si>
  <si>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</si>
  <si>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</si>
  <si>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</si>
  <si>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</si>
  <si>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</si>
  <si>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</si>
  <si>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</si>
  <si>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</si>
  <si>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</si>
  <si>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</si>
  <si>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</si>
  <si>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</si>
  <si>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</si>
  <si>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</si>
  <si>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</si>
  <si>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</si>
  <si>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</si>
  <si>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</si>
  <si>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</si>
  <si>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</si>
  <si>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</si>
  <si>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</si>
  <si>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</si>
  <si>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</si>
  <si>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</si>
  <si>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</si>
  <si>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</si>
  <si>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</si>
  <si>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</si>
  <si>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</si>
  <si>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</si>
  <si>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</si>
  <si>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</si>
  <si>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</si>
  <si>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</si>
  <si>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</si>
  <si>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</si>
  <si>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</si>
  <si>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</si>
  <si>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</si>
  <si>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</si>
  <si>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</si>
  <si>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</si>
  <si>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</si>
  <si>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</si>
  <si>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</si>
  <si>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</si>
  <si>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</si>
  <si>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</si>
  <si>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</si>
  <si>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</si>
  <si>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</si>
  <si>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</si>
  <si>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</si>
  <si>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</si>
  <si>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</si>
  <si>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</si>
  <si>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</si>
  <si>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</si>
  <si>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</si>
  <si>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</si>
  <si>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</si>
  <si>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</si>
  <si>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</si>
  <si>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</si>
  <si>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</si>
  <si>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</si>
  <si>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</si>
  <si>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</si>
  <si>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</si>
  <si>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</si>
  <si>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</si>
  <si>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</si>
  <si>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</si>
  <si>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</si>
  <si>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</si>
  <si>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</si>
  <si>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</si>
  <si>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</si>
  <si>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</si>
  <si>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</si>
  <si>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</si>
  <si>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</si>
  <si>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</si>
  <si>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</si>
  <si>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</si>
  <si>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</si>
  <si>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</si>
  <si>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</si>
  <si>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</si>
  <si>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</si>
  <si>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</si>
  <si>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</si>
  <si>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</si>
  <si>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</si>
  <si>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</si>
  <si>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</si>
  <si>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</si>
  <si>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</si>
  <si>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</si>
  <si>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</si>
  <si>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</si>
  <si>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</si>
  <si>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</si>
  <si>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</si>
  <si>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</si>
  <si>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</si>
  <si>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</si>
  <si>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</si>
  <si>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</si>
  <si>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</si>
  <si>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</si>
  <si>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</si>
  <si>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</si>
  <si>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</si>
  <si>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</si>
  <si>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</si>
  <si>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</si>
  <si>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</si>
  <si>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</si>
  <si>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</si>
  <si>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</si>
  <si>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</si>
  <si>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</si>
  <si>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</si>
  <si>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</si>
  <si>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</si>
  <si>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</si>
  <si>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</si>
  <si>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</si>
  <si>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</si>
  <si>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</si>
  <si>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</si>
  <si>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</si>
  <si>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</si>
  <si>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</si>
  <si>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</si>
  <si>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</si>
  <si>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</si>
  <si>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</si>
  <si>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</si>
  <si>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</si>
  <si>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</si>
  <si>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</si>
  <si>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</si>
  <si>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</si>
  <si>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</si>
  <si>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</si>
  <si>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</si>
  <si>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</si>
  <si>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</si>
  <si>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</si>
  <si>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</si>
  <si>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sim flow is 201 cfs too small</t>
  </si>
  <si>
    <t>C403 PEST_Mehama37</t>
  </si>
  <si>
    <t>C403 WRB</t>
  </si>
  <si>
    <t>sim flow is 395 cfs too big</t>
  </si>
  <si>
    <t>C404; PEST_GreensBr44</t>
  </si>
  <si>
    <t>C404</t>
  </si>
  <si>
    <t>sim flow is 124 cfs too big</t>
  </si>
  <si>
    <t>sim flow is 113 cfs too big</t>
  </si>
  <si>
    <t>C404 WRB-Nsantiam</t>
  </si>
  <si>
    <t>sim flow is 45 cfs too small</t>
  </si>
  <si>
    <t>C404+ PEST_Blowout51</t>
  </si>
  <si>
    <t xml:space="preserve">C404 </t>
  </si>
  <si>
    <t>sim avg is 0.76 deg C too high</t>
  </si>
  <si>
    <t>sim avg is 0.34 deg C too high</t>
  </si>
  <si>
    <t>C404+</t>
  </si>
  <si>
    <t>sim avg is 0.05 deg C too high</t>
  </si>
  <si>
    <t>sim avg is 1.8 deg C too low</t>
  </si>
  <si>
    <t>C404+ 2010-15</t>
  </si>
  <si>
    <t>sim avg is 1.3 deg C 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</si>
</sst>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55"/>
  <sheetViews>
    <sheetView tabSelected="1" workbookViewId="0">
      <pane ySplit="3" topLeftCell="A140" activePane="bottomLeft" state="frozen"/>
      <selection pane="bottomLeft" activeCell="E149" sqref="E149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3" t="s">
        <v>61</v>
      </c>
      <c r="AB3" s="83"/>
      <c r="AC3" s="82" t="s">
        <v>62</v>
      </c>
      <c r="AD3" s="82"/>
      <c r="AE3" s="84" t="s">
        <v>50</v>
      </c>
      <c r="AF3" s="84"/>
      <c r="AG3" s="85" t="s">
        <v>63</v>
      </c>
      <c r="AH3" s="85"/>
      <c r="AI3" s="86" t="s">
        <v>48</v>
      </c>
      <c r="AJ3" s="86"/>
      <c r="AK3" s="82" t="s">
        <v>62</v>
      </c>
      <c r="AL3" s="82"/>
      <c r="AM3" s="84" t="s">
        <v>50</v>
      </c>
      <c r="AN3" s="84"/>
      <c r="AO3" s="85" t="s">
        <v>63</v>
      </c>
      <c r="AP3" s="85"/>
      <c r="AR3" s="32" t="s">
        <v>53</v>
      </c>
      <c r="AS3" s="83" t="s">
        <v>48</v>
      </c>
      <c r="AT3" s="83"/>
      <c r="AU3" s="89" t="s">
        <v>62</v>
      </c>
      <c r="AV3" s="89"/>
      <c r="AW3" s="88" t="s">
        <v>50</v>
      </c>
      <c r="AX3" s="88"/>
      <c r="AY3" s="85" t="s">
        <v>63</v>
      </c>
      <c r="AZ3" s="85"/>
      <c r="BA3" s="83" t="s">
        <v>48</v>
      </c>
      <c r="BB3" s="83"/>
      <c r="BC3" s="87" t="s">
        <v>62</v>
      </c>
      <c r="BD3" s="87"/>
      <c r="BE3" s="88" t="s">
        <v>50</v>
      </c>
      <c r="BF3" s="88"/>
      <c r="BG3" s="85" t="s">
        <v>63</v>
      </c>
      <c r="BH3" s="85"/>
      <c r="BI3">
        <f>MIN(BI104:BI180)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156</v>
      </c>
      <c r="E7" s="30" t="s">
        <v>161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163</v>
      </c>
      <c r="E8" s="49" t="s">
        <v>164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167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183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188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197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199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200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221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14179000</v>
      </c>
      <c r="B17" s="3">
        <v>23780701</v>
      </c>
      <c r="C17" t="s">
        <v>138</v>
      </c>
      <c r="D17" t="s">
        <v>137</v>
      </c>
      <c r="G17" s="16">
        <v>0.76</v>
      </c>
      <c r="H17" s="16" t="str">
        <f t="shared" ref="H17:H25" si="14">IF(G17&gt;0.8,"VG",IF(G17&gt;0.7,"G",IF(G17&gt;0.45,"S","NS")))</f>
        <v>G</v>
      </c>
      <c r="I17" s="16" t="str">
        <f t="shared" ref="I17:I22" si="15">AI17</f>
        <v>G</v>
      </c>
      <c r="J17" s="16" t="str">
        <f t="shared" ref="J17:J22" si="16">BB17</f>
        <v>G</v>
      </c>
      <c r="K17" s="16" t="str">
        <f t="shared" ref="K17:K22" si="17">BT17</f>
        <v>G</v>
      </c>
      <c r="L17" s="19">
        <v>0.13200000000000001</v>
      </c>
      <c r="M17" s="26" t="str">
        <f t="shared" ref="M17:M25" si="18">IF(ABS(L17)&lt;5%,"VG",IF(ABS(L17)&lt;10%,"G",IF(ABS(L17)&lt;15%,"S","NS")))</f>
        <v>S</v>
      </c>
      <c r="N17" s="26" t="str">
        <f t="shared" ref="N17:N26" si="19">AO17</f>
        <v>VG</v>
      </c>
      <c r="O17" s="26" t="str">
        <f t="shared" ref="O17:O22" si="20">BD17</f>
        <v>S</v>
      </c>
      <c r="P17" s="26" t="str">
        <f t="shared" ref="P17:P26" si="21">BY17</f>
        <v>VG</v>
      </c>
      <c r="Q17" s="18">
        <v>0.48</v>
      </c>
      <c r="R17" s="17" t="str">
        <f t="shared" ref="R17:R25" si="22">IF(Q17&lt;=0.5,"VG",IF(Q17&lt;=0.6,"G",IF(Q17&lt;=0.7,"S","NS")))</f>
        <v>VG</v>
      </c>
      <c r="S17" s="17" t="str">
        <f t="shared" ref="S17:S22" si="23">AN17</f>
        <v>G</v>
      </c>
      <c r="T17" s="17" t="str">
        <f t="shared" ref="T17:T22" si="24">BF17</f>
        <v>VG</v>
      </c>
      <c r="U17" s="17" t="str">
        <f t="shared" ref="U17:U22" si="25">BX17</f>
        <v>G</v>
      </c>
      <c r="V17" s="18">
        <v>0.8</v>
      </c>
      <c r="W17" s="18" t="str">
        <f t="shared" ref="W17:W25" si="26">IF(V17&gt;0.85,"VG",IF(V17&gt;0.75,"G",IF(V17&gt;0.6,"S","NS")))</f>
        <v>G</v>
      </c>
      <c r="X17" s="18" t="str">
        <f t="shared" ref="X17:X22" si="27">AP17</f>
        <v>G</v>
      </c>
      <c r="Y17" s="18" t="str">
        <f t="shared" ref="Y17:Y22" si="28">BH17</f>
        <v>VG</v>
      </c>
      <c r="Z17" s="18" t="str">
        <f t="shared" ref="Z17:Z22" si="29">BZ17</f>
        <v>VG</v>
      </c>
      <c r="AA17" s="33">
        <v>0.72595256744652803</v>
      </c>
      <c r="AB17" s="33">
        <v>0.69498471645654802</v>
      </c>
      <c r="AC17" s="42">
        <v>17.002550654765699</v>
      </c>
      <c r="AD17" s="42">
        <v>14.9839258258315</v>
      </c>
      <c r="AE17" s="43">
        <v>0.52349539878920803</v>
      </c>
      <c r="AF17" s="43">
        <v>0.55228188775610898</v>
      </c>
      <c r="AG17" s="35">
        <v>0.85407610147756097</v>
      </c>
      <c r="AH17" s="35">
        <v>0.79514851198075198</v>
      </c>
      <c r="AI17" s="36" t="s">
        <v>69</v>
      </c>
      <c r="AJ17" s="36" t="s">
        <v>70</v>
      </c>
      <c r="AK17" s="40" t="s">
        <v>68</v>
      </c>
      <c r="AL17" s="40" t="s">
        <v>70</v>
      </c>
      <c r="AM17" s="41" t="s">
        <v>69</v>
      </c>
      <c r="AN17" s="41" t="s">
        <v>69</v>
      </c>
      <c r="AO17" s="3" t="s">
        <v>71</v>
      </c>
      <c r="AP17" s="3" t="s">
        <v>69</v>
      </c>
      <c r="AR17" s="44" t="s">
        <v>145</v>
      </c>
      <c r="AS17" s="33">
        <v>0.78021714613675197</v>
      </c>
      <c r="AT17" s="33">
        <v>0.77736886282260698</v>
      </c>
      <c r="AU17" s="42">
        <v>9.1559870061941506</v>
      </c>
      <c r="AV17" s="42">
        <v>10.682558199455899</v>
      </c>
      <c r="AW17" s="43">
        <v>0.46881004027564099</v>
      </c>
      <c r="AX17" s="43">
        <v>0.47183804125716</v>
      </c>
      <c r="AY17" s="35">
        <v>0.837974998252767</v>
      </c>
      <c r="AZ17" s="35">
        <v>0.85390624130506299</v>
      </c>
      <c r="BA17" s="36" t="s">
        <v>69</v>
      </c>
      <c r="BB17" s="36" t="s">
        <v>69</v>
      </c>
      <c r="BC17" s="40" t="s">
        <v>69</v>
      </c>
      <c r="BD17" s="40" t="s">
        <v>70</v>
      </c>
      <c r="BE17" s="41" t="s">
        <v>71</v>
      </c>
      <c r="BF17" s="41" t="s">
        <v>71</v>
      </c>
      <c r="BG17" s="3" t="s">
        <v>69</v>
      </c>
      <c r="BH17" s="3" t="s">
        <v>71</v>
      </c>
      <c r="BI17">
        <f t="shared" ref="BI17:BI26" si="30">IF(BJ17=AR17,1,0)</f>
        <v>1</v>
      </c>
      <c r="BJ17" t="s">
        <v>145</v>
      </c>
      <c r="BK17" s="35">
        <v>0.73831590430609395</v>
      </c>
      <c r="BL17" s="35">
        <v>0.74515342634793802</v>
      </c>
      <c r="BM17" s="35">
        <v>16.573051597562301</v>
      </c>
      <c r="BN17" s="35">
        <v>16.889363427044199</v>
      </c>
      <c r="BO17" s="35">
        <v>0.51155067754222205</v>
      </c>
      <c r="BP17" s="35">
        <v>0.50482330933908204</v>
      </c>
      <c r="BQ17" s="35">
        <v>0.85549736597935699</v>
      </c>
      <c r="BR17" s="35">
        <v>0.87302819138324095</v>
      </c>
      <c r="BS17" t="s">
        <v>69</v>
      </c>
      <c r="BT17" t="s">
        <v>69</v>
      </c>
      <c r="BU17" t="s">
        <v>68</v>
      </c>
      <c r="BV17" t="s">
        <v>68</v>
      </c>
      <c r="BW17" t="s">
        <v>69</v>
      </c>
      <c r="BX17" t="s">
        <v>69</v>
      </c>
      <c r="BY17" t="s">
        <v>71</v>
      </c>
      <c r="BZ17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49" t="s">
        <v>151</v>
      </c>
      <c r="F18" s="50"/>
      <c r="G18" s="51">
        <v>0.77800000000000002</v>
      </c>
      <c r="H18" s="51" t="str">
        <f t="shared" si="14"/>
        <v>G</v>
      </c>
      <c r="I18" s="51" t="str">
        <f t="shared" si="15"/>
        <v>G</v>
      </c>
      <c r="J18" s="51" t="str">
        <f t="shared" si="16"/>
        <v>G</v>
      </c>
      <c r="K18" s="51" t="str">
        <f t="shared" si="17"/>
        <v>G</v>
      </c>
      <c r="L18" s="52">
        <v>9.4E-2</v>
      </c>
      <c r="M18" s="51" t="str">
        <f t="shared" si="18"/>
        <v>G</v>
      </c>
      <c r="N18" s="51" t="str">
        <f t="shared" si="19"/>
        <v>VG</v>
      </c>
      <c r="O18" s="51" t="str">
        <f t="shared" si="20"/>
        <v>S</v>
      </c>
      <c r="P18" s="51" t="str">
        <f t="shared" si="21"/>
        <v>VG</v>
      </c>
      <c r="Q18" s="51">
        <v>0.47</v>
      </c>
      <c r="R18" s="51" t="str">
        <f t="shared" si="22"/>
        <v>VG</v>
      </c>
      <c r="S18" s="51" t="str">
        <f t="shared" si="23"/>
        <v>G</v>
      </c>
      <c r="T18" s="51" t="str">
        <f t="shared" si="24"/>
        <v>VG</v>
      </c>
      <c r="U18" s="51" t="str">
        <f t="shared" si="25"/>
        <v>G</v>
      </c>
      <c r="V18" s="51">
        <v>0.8</v>
      </c>
      <c r="W18" s="51" t="str">
        <f t="shared" si="26"/>
        <v>G</v>
      </c>
      <c r="X18" s="51" t="str">
        <f t="shared" si="27"/>
        <v>G</v>
      </c>
      <c r="Y18" s="51" t="str">
        <f t="shared" si="28"/>
        <v>VG</v>
      </c>
      <c r="Z18" s="51" t="str">
        <f t="shared" si="29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si="30"/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30" customFormat="1" ht="28.8" x14ac:dyDescent="0.3">
      <c r="A19" s="36">
        <v>14179000</v>
      </c>
      <c r="B19" s="36">
        <v>23780701</v>
      </c>
      <c r="C19" s="30" t="s">
        <v>138</v>
      </c>
      <c r="D19" s="67" t="s">
        <v>156</v>
      </c>
      <c r="E19" s="30" t="s">
        <v>160</v>
      </c>
      <c r="F19" s="63"/>
      <c r="G19" s="24">
        <v>0.61</v>
      </c>
      <c r="H19" s="24" t="str">
        <f t="shared" si="14"/>
        <v>S</v>
      </c>
      <c r="I19" s="24" t="str">
        <f t="shared" si="15"/>
        <v>G</v>
      </c>
      <c r="J19" s="24" t="str">
        <f t="shared" si="16"/>
        <v>G</v>
      </c>
      <c r="K19" s="24" t="str">
        <f t="shared" si="17"/>
        <v>G</v>
      </c>
      <c r="L19" s="25">
        <v>0.38800000000000001</v>
      </c>
      <c r="M19" s="24" t="str">
        <f t="shared" si="18"/>
        <v>NS</v>
      </c>
      <c r="N19" s="24" t="str">
        <f t="shared" si="19"/>
        <v>VG</v>
      </c>
      <c r="O19" s="24" t="str">
        <f t="shared" si="20"/>
        <v>S</v>
      </c>
      <c r="P19" s="24" t="str">
        <f t="shared" si="21"/>
        <v>VG</v>
      </c>
      <c r="Q19" s="24">
        <v>0.56999999999999995</v>
      </c>
      <c r="R19" s="24" t="str">
        <f t="shared" si="22"/>
        <v>G</v>
      </c>
      <c r="S19" s="24" t="str">
        <f t="shared" si="23"/>
        <v>G</v>
      </c>
      <c r="T19" s="24" t="str">
        <f t="shared" si="24"/>
        <v>VG</v>
      </c>
      <c r="U19" s="24" t="str">
        <f t="shared" si="25"/>
        <v>G</v>
      </c>
      <c r="V19" s="24">
        <v>0.8</v>
      </c>
      <c r="W19" s="24" t="str">
        <f t="shared" si="26"/>
        <v>G</v>
      </c>
      <c r="X19" s="24" t="str">
        <f t="shared" si="27"/>
        <v>G</v>
      </c>
      <c r="Y19" s="24" t="str">
        <f t="shared" si="28"/>
        <v>VG</v>
      </c>
      <c r="Z19" s="24" t="str">
        <f t="shared" si="29"/>
        <v>VG</v>
      </c>
      <c r="AA19" s="33">
        <v>0.72595256744652803</v>
      </c>
      <c r="AB19" s="33">
        <v>0.69498471645654802</v>
      </c>
      <c r="AC19" s="33">
        <v>17.002550654765699</v>
      </c>
      <c r="AD19" s="33">
        <v>14.9839258258315</v>
      </c>
      <c r="AE19" s="33">
        <v>0.52349539878920803</v>
      </c>
      <c r="AF19" s="33">
        <v>0.55228188775610898</v>
      </c>
      <c r="AG19" s="33">
        <v>0.85407610147756097</v>
      </c>
      <c r="AH19" s="33">
        <v>0.79514851198075198</v>
      </c>
      <c r="AI19" s="36" t="s">
        <v>69</v>
      </c>
      <c r="AJ19" s="36" t="s">
        <v>70</v>
      </c>
      <c r="AK19" s="36" t="s">
        <v>68</v>
      </c>
      <c r="AL19" s="36" t="s">
        <v>70</v>
      </c>
      <c r="AM19" s="36" t="s">
        <v>69</v>
      </c>
      <c r="AN19" s="36" t="s">
        <v>69</v>
      </c>
      <c r="AO19" s="36" t="s">
        <v>71</v>
      </c>
      <c r="AP19" s="36" t="s">
        <v>69</v>
      </c>
      <c r="AR19" s="64" t="s">
        <v>145</v>
      </c>
      <c r="AS19" s="33">
        <v>0.78021714613675197</v>
      </c>
      <c r="AT19" s="33">
        <v>0.77736886282260698</v>
      </c>
      <c r="AU19" s="33">
        <v>9.1559870061941506</v>
      </c>
      <c r="AV19" s="33">
        <v>10.682558199455899</v>
      </c>
      <c r="AW19" s="33">
        <v>0.46881004027564099</v>
      </c>
      <c r="AX19" s="33">
        <v>0.47183804125716</v>
      </c>
      <c r="AY19" s="33">
        <v>0.837974998252767</v>
      </c>
      <c r="AZ19" s="33">
        <v>0.85390624130506299</v>
      </c>
      <c r="BA19" s="36" t="s">
        <v>69</v>
      </c>
      <c r="BB19" s="36" t="s">
        <v>69</v>
      </c>
      <c r="BC19" s="36" t="s">
        <v>69</v>
      </c>
      <c r="BD19" s="36" t="s">
        <v>70</v>
      </c>
      <c r="BE19" s="36" t="s">
        <v>71</v>
      </c>
      <c r="BF19" s="36" t="s">
        <v>71</v>
      </c>
      <c r="BG19" s="36" t="s">
        <v>69</v>
      </c>
      <c r="BH19" s="36" t="s">
        <v>71</v>
      </c>
      <c r="BI19" s="30">
        <f t="shared" si="30"/>
        <v>1</v>
      </c>
      <c r="BJ19" s="30" t="s">
        <v>145</v>
      </c>
      <c r="BK19" s="33">
        <v>0.73831590430609395</v>
      </c>
      <c r="BL19" s="33">
        <v>0.74515342634793802</v>
      </c>
      <c r="BM19" s="33">
        <v>16.573051597562301</v>
      </c>
      <c r="BN19" s="33">
        <v>16.889363427044199</v>
      </c>
      <c r="BO19" s="33">
        <v>0.51155067754222205</v>
      </c>
      <c r="BP19" s="33">
        <v>0.50482330933908204</v>
      </c>
      <c r="BQ19" s="33">
        <v>0.85549736597935699</v>
      </c>
      <c r="BR19" s="33">
        <v>0.87302819138324095</v>
      </c>
      <c r="BS19" s="30" t="s">
        <v>69</v>
      </c>
      <c r="BT19" s="30" t="s">
        <v>69</v>
      </c>
      <c r="BU19" s="30" t="s">
        <v>68</v>
      </c>
      <c r="BV19" s="30" t="s">
        <v>68</v>
      </c>
      <c r="BW19" s="30" t="s">
        <v>69</v>
      </c>
      <c r="BX19" s="30" t="s">
        <v>69</v>
      </c>
      <c r="BY19" s="30" t="s">
        <v>71</v>
      </c>
      <c r="BZ19" s="30" t="s">
        <v>71</v>
      </c>
    </row>
    <row r="20" spans="1:78" s="49" customFormat="1" ht="28.8" x14ac:dyDescent="0.3">
      <c r="A20" s="48">
        <v>14179000</v>
      </c>
      <c r="B20" s="48">
        <v>23780701</v>
      </c>
      <c r="C20" s="49" t="s">
        <v>138</v>
      </c>
      <c r="D20" s="65" t="s">
        <v>165</v>
      </c>
      <c r="F20" s="50"/>
      <c r="G20" s="51">
        <v>0.79</v>
      </c>
      <c r="H20" s="51" t="str">
        <f t="shared" si="14"/>
        <v>G</v>
      </c>
      <c r="I20" s="51" t="str">
        <f t="shared" si="15"/>
        <v>G</v>
      </c>
      <c r="J20" s="51" t="str">
        <f t="shared" si="16"/>
        <v>G</v>
      </c>
      <c r="K20" s="51" t="str">
        <f t="shared" si="17"/>
        <v>G</v>
      </c>
      <c r="L20" s="52">
        <v>-1E-3</v>
      </c>
      <c r="M20" s="51" t="str">
        <f t="shared" si="18"/>
        <v>VG</v>
      </c>
      <c r="N20" s="51" t="str">
        <f t="shared" si="19"/>
        <v>VG</v>
      </c>
      <c r="O20" s="51" t="str">
        <f t="shared" si="20"/>
        <v>S</v>
      </c>
      <c r="P20" s="51" t="str">
        <f t="shared" si="21"/>
        <v>VG</v>
      </c>
      <c r="Q20" s="51">
        <v>0.46</v>
      </c>
      <c r="R20" s="51" t="str">
        <f t="shared" si="22"/>
        <v>VG</v>
      </c>
      <c r="S20" s="51" t="str">
        <f t="shared" si="23"/>
        <v>G</v>
      </c>
      <c r="T20" s="51" t="str">
        <f t="shared" si="24"/>
        <v>VG</v>
      </c>
      <c r="U20" s="51" t="str">
        <f t="shared" si="25"/>
        <v>G</v>
      </c>
      <c r="V20" s="51">
        <v>0.79800000000000004</v>
      </c>
      <c r="W20" s="51" t="str">
        <f t="shared" si="26"/>
        <v>G</v>
      </c>
      <c r="X20" s="51" t="str">
        <f t="shared" si="27"/>
        <v>G</v>
      </c>
      <c r="Y20" s="51" t="str">
        <f t="shared" si="28"/>
        <v>VG</v>
      </c>
      <c r="Z20" s="51" t="str">
        <f t="shared" si="29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30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167</v>
      </c>
      <c r="F21" s="50"/>
      <c r="G21" s="51">
        <v>0.79</v>
      </c>
      <c r="H21" s="51" t="str">
        <f t="shared" si="14"/>
        <v>G</v>
      </c>
      <c r="I21" s="51" t="str">
        <f t="shared" si="15"/>
        <v>G</v>
      </c>
      <c r="J21" s="51" t="str">
        <f t="shared" si="16"/>
        <v>G</v>
      </c>
      <c r="K21" s="51" t="str">
        <f t="shared" si="17"/>
        <v>G</v>
      </c>
      <c r="L21" s="52">
        <v>-1E-3</v>
      </c>
      <c r="M21" s="51" t="str">
        <f t="shared" si="18"/>
        <v>VG</v>
      </c>
      <c r="N21" s="51" t="str">
        <f t="shared" si="19"/>
        <v>VG</v>
      </c>
      <c r="O21" s="51" t="str">
        <f t="shared" si="20"/>
        <v>S</v>
      </c>
      <c r="P21" s="51" t="str">
        <f t="shared" si="21"/>
        <v>VG</v>
      </c>
      <c r="Q21" s="51">
        <v>0.46</v>
      </c>
      <c r="R21" s="51" t="str">
        <f t="shared" si="22"/>
        <v>VG</v>
      </c>
      <c r="S21" s="51" t="str">
        <f t="shared" si="23"/>
        <v>G</v>
      </c>
      <c r="T21" s="51" t="str">
        <f t="shared" si="24"/>
        <v>VG</v>
      </c>
      <c r="U21" s="51" t="str">
        <f t="shared" si="25"/>
        <v>G</v>
      </c>
      <c r="V21" s="51">
        <v>0.79800000000000004</v>
      </c>
      <c r="W21" s="51" t="str">
        <f t="shared" si="26"/>
        <v>G</v>
      </c>
      <c r="X21" s="51" t="str">
        <f t="shared" si="27"/>
        <v>G</v>
      </c>
      <c r="Y21" s="51" t="str">
        <f t="shared" si="28"/>
        <v>VG</v>
      </c>
      <c r="Z21" s="51" t="str">
        <f t="shared" si="29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si="30"/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183</v>
      </c>
      <c r="F22" s="50"/>
      <c r="G22" s="51">
        <v>0.79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-1E-3</v>
      </c>
      <c r="M22" s="51" t="str">
        <f t="shared" si="18"/>
        <v>VG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0.46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0.79800000000000004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30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197</v>
      </c>
      <c r="F23" s="50"/>
      <c r="G23" s="51">
        <v>0.79700000000000004</v>
      </c>
      <c r="H23" s="51" t="str">
        <f t="shared" si="14"/>
        <v>G</v>
      </c>
      <c r="I23" s="51" t="str">
        <f>AI23</f>
        <v>G</v>
      </c>
      <c r="J23" s="51" t="str">
        <f>BB23</f>
        <v>G</v>
      </c>
      <c r="K23" s="51" t="str">
        <f>BT23</f>
        <v>G</v>
      </c>
      <c r="L23" s="52">
        <v>-1.9800000000000002E-2</v>
      </c>
      <c r="M23" s="51" t="str">
        <f t="shared" si="18"/>
        <v>VG</v>
      </c>
      <c r="N23" s="51" t="str">
        <f t="shared" si="19"/>
        <v>VG</v>
      </c>
      <c r="O23" s="51" t="str">
        <f>BD23</f>
        <v>S</v>
      </c>
      <c r="P23" s="51" t="str">
        <f t="shared" si="21"/>
        <v>VG</v>
      </c>
      <c r="Q23" s="51">
        <v>0.45100000000000001</v>
      </c>
      <c r="R23" s="51" t="str">
        <f t="shared" si="22"/>
        <v>VG</v>
      </c>
      <c r="S23" s="51" t="str">
        <f>AN23</f>
        <v>G</v>
      </c>
      <c r="T23" s="51" t="str">
        <f>BF23</f>
        <v>VG</v>
      </c>
      <c r="U23" s="51" t="str">
        <f>BX23</f>
        <v>G</v>
      </c>
      <c r="V23" s="51">
        <v>0.79800000000000004</v>
      </c>
      <c r="W23" s="51" t="str">
        <f t="shared" si="26"/>
        <v>G</v>
      </c>
      <c r="X23" s="51" t="str">
        <f>AP23</f>
        <v>G</v>
      </c>
      <c r="Y23" s="51" t="str">
        <f>BH23</f>
        <v>VG</v>
      </c>
      <c r="Z23" s="51" t="str">
        <f>BZ23</f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30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199</v>
      </c>
      <c r="F24" s="57"/>
      <c r="G24" s="58">
        <v>0.68300000000000005</v>
      </c>
      <c r="H24" s="58" t="str">
        <f t="shared" si="14"/>
        <v>S</v>
      </c>
      <c r="I24" s="58" t="str">
        <f>AI24</f>
        <v>G</v>
      </c>
      <c r="J24" s="58" t="str">
        <f>BB24</f>
        <v>G</v>
      </c>
      <c r="K24" s="58" t="str">
        <f>BT24</f>
        <v>G</v>
      </c>
      <c r="L24" s="59">
        <v>0.28970000000000001</v>
      </c>
      <c r="M24" s="58" t="str">
        <f t="shared" si="18"/>
        <v>NS</v>
      </c>
      <c r="N24" s="58" t="str">
        <f t="shared" si="19"/>
        <v>VG</v>
      </c>
      <c r="O24" s="58" t="str">
        <f>BD24</f>
        <v>S</v>
      </c>
      <c r="P24" s="58" t="str">
        <f t="shared" si="21"/>
        <v>VG</v>
      </c>
      <c r="Q24" s="58">
        <v>0.53300000000000003</v>
      </c>
      <c r="R24" s="58" t="str">
        <f t="shared" si="22"/>
        <v>G</v>
      </c>
      <c r="S24" s="58" t="str">
        <f>AN24</f>
        <v>G</v>
      </c>
      <c r="T24" s="58" t="str">
        <f>BF24</f>
        <v>VG</v>
      </c>
      <c r="U24" s="58" t="str">
        <f>BX24</f>
        <v>G</v>
      </c>
      <c r="V24" s="58">
        <v>0.79800000000000004</v>
      </c>
      <c r="W24" s="58" t="str">
        <f t="shared" si="26"/>
        <v>G</v>
      </c>
      <c r="X24" s="58" t="str">
        <f>AP24</f>
        <v>G</v>
      </c>
      <c r="Y24" s="58" t="str">
        <f>BH24</f>
        <v>VG</v>
      </c>
      <c r="Z24" s="58" t="str">
        <f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si="30"/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200</v>
      </c>
      <c r="F25" s="57"/>
      <c r="G25" s="58">
        <v>0.72</v>
      </c>
      <c r="H25" s="58" t="str">
        <f t="shared" si="14"/>
        <v>G</v>
      </c>
      <c r="I25" s="58" t="str">
        <f>AI25</f>
        <v>G</v>
      </c>
      <c r="J25" s="58" t="str">
        <f>BB25</f>
        <v>G</v>
      </c>
      <c r="K25" s="58" t="str">
        <f>BT25</f>
        <v>G</v>
      </c>
      <c r="L25" s="59">
        <v>0.23150000000000001</v>
      </c>
      <c r="M25" s="58" t="str">
        <f t="shared" si="18"/>
        <v>NS</v>
      </c>
      <c r="N25" s="58" t="str">
        <f t="shared" si="19"/>
        <v>VG</v>
      </c>
      <c r="O25" s="58" t="str">
        <f>BD25</f>
        <v>S</v>
      </c>
      <c r="P25" s="58" t="str">
        <f t="shared" si="21"/>
        <v>VG</v>
      </c>
      <c r="Q25" s="58">
        <v>0.50900000000000001</v>
      </c>
      <c r="R25" s="58" t="str">
        <f t="shared" si="22"/>
        <v>G</v>
      </c>
      <c r="S25" s="58" t="str">
        <f>AN25</f>
        <v>G</v>
      </c>
      <c r="T25" s="58" t="str">
        <f>BF25</f>
        <v>VG</v>
      </c>
      <c r="U25" s="58" t="str">
        <f>BX25</f>
        <v>G</v>
      </c>
      <c r="V25" s="58">
        <v>0.79800000000000004</v>
      </c>
      <c r="W25" s="58" t="str">
        <f t="shared" si="26"/>
        <v>G</v>
      </c>
      <c r="X25" s="58" t="str">
        <f>AP25</f>
        <v>G</v>
      </c>
      <c r="Y25" s="58" t="str">
        <f>BH25</f>
        <v>VG</v>
      </c>
      <c r="Z25" s="58" t="str">
        <f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si="30"/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77" t="s">
        <v>221</v>
      </c>
      <c r="F26" s="50"/>
      <c r="G26" s="51">
        <v>0.83899999999999997</v>
      </c>
      <c r="H26" s="51" t="str">
        <f>IF(G26&gt;0.8,"VG",IF(G26&gt;0.7,"G",IF(G26&gt;0.45,"S","NS")))</f>
        <v>VG</v>
      </c>
      <c r="I26" s="51" t="str">
        <f>AI26</f>
        <v>G</v>
      </c>
      <c r="J26" s="51" t="str">
        <f>BB26</f>
        <v>G</v>
      </c>
      <c r="K26" s="51" t="str">
        <f>BT26</f>
        <v>G</v>
      </c>
      <c r="L26" s="52">
        <v>5.1799999999999999E-2</v>
      </c>
      <c r="M26" s="51" t="str">
        <f>IF(ABS(L26)&lt;5%,"VG",IF(ABS(L26)&lt;10%,"G",IF(ABS(L26)&lt;15%,"S","NS")))</f>
        <v>G</v>
      </c>
      <c r="N26" s="51" t="str">
        <f t="shared" si="19"/>
        <v>VG</v>
      </c>
      <c r="O26" s="51" t="str">
        <f>BD26</f>
        <v>S</v>
      </c>
      <c r="P26" s="51" t="str">
        <f t="shared" si="21"/>
        <v>VG</v>
      </c>
      <c r="Q26" s="51">
        <v>0.4</v>
      </c>
      <c r="R26" s="51" t="str">
        <f>IF(Q26&lt;=0.5,"VG",IF(Q26&lt;=0.6,"G",IF(Q26&lt;=0.7,"S","NS")))</f>
        <v>VG</v>
      </c>
      <c r="S26" s="51" t="str">
        <f>AN26</f>
        <v>G</v>
      </c>
      <c r="T26" s="51" t="str">
        <f>BF26</f>
        <v>VG</v>
      </c>
      <c r="U26" s="51" t="str">
        <f>BX26</f>
        <v>G</v>
      </c>
      <c r="V26" s="51">
        <v>0.871</v>
      </c>
      <c r="W26" s="51" t="str">
        <f>IF(V26&gt;0.85,"VG",IF(V26&gt;0.75,"G",IF(V26&gt;0.6,"S","NS")))</f>
        <v>VG</v>
      </c>
      <c r="X26" s="51" t="str">
        <f>AP26</f>
        <v>G</v>
      </c>
      <c r="Y26" s="51" t="str">
        <f>BH26</f>
        <v>VG</v>
      </c>
      <c r="Z26" s="51" t="str">
        <f>BZ26</f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30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x14ac:dyDescent="0.3">
      <c r="A27" s="3"/>
      <c r="B27" s="3"/>
      <c r="M27" s="26"/>
      <c r="Q27" s="18"/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x14ac:dyDescent="0.3">
      <c r="A28" s="3">
        <v>14180300</v>
      </c>
      <c r="B28" s="3">
        <v>23780557</v>
      </c>
      <c r="C28" t="s">
        <v>139</v>
      </c>
      <c r="D28" t="s">
        <v>137</v>
      </c>
      <c r="G28" s="16">
        <v>0.77</v>
      </c>
      <c r="H28" s="16" t="str">
        <f t="shared" ref="H28:H35" si="31">IF(G28&gt;0.8,"VG",IF(G28&gt;0.7,"G",IF(G28&gt;0.45,"S","NS")))</f>
        <v>G</v>
      </c>
      <c r="I28" s="16" t="str">
        <f t="shared" ref="I28:I33" si="32">AI28</f>
        <v>G</v>
      </c>
      <c r="J28" s="16" t="str">
        <f t="shared" ref="J28:J33" si="33">BB28</f>
        <v>VG</v>
      </c>
      <c r="K28" s="16" t="str">
        <f t="shared" ref="K28:K33" si="34">BT28</f>
        <v>VG</v>
      </c>
      <c r="L28" s="19">
        <v>-4.9000000000000002E-2</v>
      </c>
      <c r="M28" s="26" t="str">
        <f t="shared" ref="M28:M35" si="35">IF(ABS(L28)&lt;5%,"VG",IF(ABS(L28)&lt;10%,"G",IF(ABS(L28)&lt;15%,"S","NS")))</f>
        <v>VG</v>
      </c>
      <c r="N28" s="26" t="str">
        <f t="shared" ref="N28:N45" si="36">AO28</f>
        <v>G</v>
      </c>
      <c r="O28" s="26" t="str">
        <f t="shared" ref="O28:O33" si="37">BD28</f>
        <v>VG</v>
      </c>
      <c r="P28" s="26" t="str">
        <f t="shared" ref="P28:P45" si="38">BY28</f>
        <v>G</v>
      </c>
      <c r="Q28" s="18">
        <v>0.48</v>
      </c>
      <c r="R28" s="17" t="str">
        <f t="shared" ref="R28:R35" si="39">IF(Q28&lt;=0.5,"VG",IF(Q28&lt;=0.6,"G",IF(Q28&lt;=0.7,"S","NS")))</f>
        <v>VG</v>
      </c>
      <c r="S28" s="17" t="str">
        <f t="shared" ref="S28:S33" si="40">AN28</f>
        <v>G</v>
      </c>
      <c r="T28" s="17" t="str">
        <f t="shared" ref="T28:T33" si="41">BF28</f>
        <v>VG</v>
      </c>
      <c r="U28" s="17" t="str">
        <f t="shared" ref="U28:U33" si="42">BX28</f>
        <v>VG</v>
      </c>
      <c r="V28" s="18">
        <v>0.77</v>
      </c>
      <c r="W28" s="18" t="str">
        <f t="shared" ref="W28:W35" si="43">IF(V28&gt;0.85,"VG",IF(V28&gt;0.75,"G",IF(V28&gt;0.6,"S","NS")))</f>
        <v>G</v>
      </c>
      <c r="X28" s="18" t="str">
        <f t="shared" ref="X28:X33" si="44">AP28</f>
        <v>G</v>
      </c>
      <c r="Y28" s="18" t="str">
        <f t="shared" ref="Y28:Y33" si="45">BH28</f>
        <v>G</v>
      </c>
      <c r="Z28" s="18" t="str">
        <f t="shared" ref="Z28:Z33" si="46">BZ28</f>
        <v>G</v>
      </c>
      <c r="AA28" s="33">
        <v>0.78559090771131102</v>
      </c>
      <c r="AB28" s="33">
        <v>0.743003391024046</v>
      </c>
      <c r="AC28" s="42">
        <v>0.156726259303444</v>
      </c>
      <c r="AD28" s="42">
        <v>-2.8715013968540202</v>
      </c>
      <c r="AE28" s="43">
        <v>0.46304329418391199</v>
      </c>
      <c r="AF28" s="43">
        <v>0.50694832969046599</v>
      </c>
      <c r="AG28" s="35">
        <v>0.80859592164628602</v>
      </c>
      <c r="AH28" s="35">
        <v>0.76093468281902699</v>
      </c>
      <c r="AI28" s="36" t="s">
        <v>69</v>
      </c>
      <c r="AJ28" s="36" t="s">
        <v>69</v>
      </c>
      <c r="AK28" s="40" t="s">
        <v>71</v>
      </c>
      <c r="AL28" s="40" t="s">
        <v>71</v>
      </c>
      <c r="AM28" s="41" t="s">
        <v>71</v>
      </c>
      <c r="AN28" s="41" t="s">
        <v>69</v>
      </c>
      <c r="AO28" s="3" t="s">
        <v>69</v>
      </c>
      <c r="AP28" s="3" t="s">
        <v>69</v>
      </c>
      <c r="AR28" s="44" t="s">
        <v>144</v>
      </c>
      <c r="AS28" s="33">
        <v>0.79217245212859</v>
      </c>
      <c r="AT28" s="33">
        <v>0.81291601289947302</v>
      </c>
      <c r="AU28" s="42">
        <v>-2.5766189767210399</v>
      </c>
      <c r="AV28" s="42">
        <v>-1.88345517232321</v>
      </c>
      <c r="AW28" s="43">
        <v>0.45588106768258102</v>
      </c>
      <c r="AX28" s="43">
        <v>0.432532064823554</v>
      </c>
      <c r="AY28" s="35">
        <v>0.81724997374330399</v>
      </c>
      <c r="AZ28" s="35">
        <v>0.84176100323151803</v>
      </c>
      <c r="BA28" s="36" t="s">
        <v>69</v>
      </c>
      <c r="BB28" s="36" t="s">
        <v>71</v>
      </c>
      <c r="BC28" s="40" t="s">
        <v>71</v>
      </c>
      <c r="BD28" s="40" t="s">
        <v>71</v>
      </c>
      <c r="BE28" s="41" t="s">
        <v>71</v>
      </c>
      <c r="BF28" s="41" t="s">
        <v>71</v>
      </c>
      <c r="BG28" s="3" t="s">
        <v>69</v>
      </c>
      <c r="BH28" s="3" t="s">
        <v>69</v>
      </c>
      <c r="BI28">
        <f t="shared" ref="BI28:BI33" si="47">IF(BJ28=AR28,1,0)</f>
        <v>1</v>
      </c>
      <c r="BJ28" t="s">
        <v>144</v>
      </c>
      <c r="BK28" s="35">
        <v>0.787020500587154</v>
      </c>
      <c r="BL28" s="35">
        <v>0.80960352765802701</v>
      </c>
      <c r="BM28" s="35">
        <v>-0.55493717754498595</v>
      </c>
      <c r="BN28" s="35">
        <v>-0.43438129984824803</v>
      </c>
      <c r="BO28" s="35">
        <v>0.46149701993929099</v>
      </c>
      <c r="BP28" s="35">
        <v>0.43634444231819097</v>
      </c>
      <c r="BQ28" s="35">
        <v>0.80708203170917503</v>
      </c>
      <c r="BR28" s="35">
        <v>0.83278994643985804</v>
      </c>
      <c r="BS28" t="s">
        <v>69</v>
      </c>
      <c r="BT28" t="s">
        <v>71</v>
      </c>
      <c r="BU28" t="s">
        <v>71</v>
      </c>
      <c r="BV28" t="s">
        <v>71</v>
      </c>
      <c r="BW28" t="s">
        <v>71</v>
      </c>
      <c r="BX28" t="s">
        <v>71</v>
      </c>
      <c r="BY28" t="s">
        <v>69</v>
      </c>
      <c r="BZ28" t="s">
        <v>69</v>
      </c>
    </row>
    <row r="29" spans="1:78" s="49" customFormat="1" x14ac:dyDescent="0.3">
      <c r="A29" s="48">
        <v>14180300</v>
      </c>
      <c r="B29" s="48">
        <v>23780557</v>
      </c>
      <c r="C29" s="49" t="s">
        <v>139</v>
      </c>
      <c r="D29" s="49" t="s">
        <v>151</v>
      </c>
      <c r="F29" s="50"/>
      <c r="G29" s="51">
        <v>0.76600000000000001</v>
      </c>
      <c r="H29" s="51" t="str">
        <f t="shared" si="31"/>
        <v>G</v>
      </c>
      <c r="I29" s="51" t="str">
        <f t="shared" si="32"/>
        <v>G</v>
      </c>
      <c r="J29" s="51" t="str">
        <f t="shared" si="33"/>
        <v>VG</v>
      </c>
      <c r="K29" s="51" t="str">
        <f t="shared" si="34"/>
        <v>VG</v>
      </c>
      <c r="L29" s="52">
        <v>-6.0999999999999999E-2</v>
      </c>
      <c r="M29" s="51" t="str">
        <f t="shared" si="35"/>
        <v>G</v>
      </c>
      <c r="N29" s="51" t="str">
        <f t="shared" si="36"/>
        <v>G</v>
      </c>
      <c r="O29" s="51" t="str">
        <f t="shared" si="37"/>
        <v>VG</v>
      </c>
      <c r="P29" s="51" t="str">
        <f t="shared" si="38"/>
        <v>G</v>
      </c>
      <c r="Q29" s="51">
        <v>0.48</v>
      </c>
      <c r="R29" s="51" t="str">
        <f t="shared" si="39"/>
        <v>VG</v>
      </c>
      <c r="S29" s="51" t="str">
        <f t="shared" si="40"/>
        <v>G</v>
      </c>
      <c r="T29" s="51" t="str">
        <f t="shared" si="41"/>
        <v>VG</v>
      </c>
      <c r="U29" s="51" t="str">
        <f t="shared" si="42"/>
        <v>VG</v>
      </c>
      <c r="V29" s="51">
        <v>0.77500000000000002</v>
      </c>
      <c r="W29" s="51" t="str">
        <f t="shared" si="43"/>
        <v>G</v>
      </c>
      <c r="X29" s="51" t="str">
        <f t="shared" si="44"/>
        <v>G</v>
      </c>
      <c r="Y29" s="51" t="str">
        <f t="shared" si="45"/>
        <v>G</v>
      </c>
      <c r="Z29" s="51" t="str">
        <f t="shared" si="46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47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ht="28.8" x14ac:dyDescent="0.3">
      <c r="A30" s="48">
        <v>14180300</v>
      </c>
      <c r="B30" s="48">
        <v>23780557</v>
      </c>
      <c r="C30" s="49" t="s">
        <v>139</v>
      </c>
      <c r="D30" s="65" t="s">
        <v>156</v>
      </c>
      <c r="E30" s="49" t="s">
        <v>159</v>
      </c>
      <c r="F30" s="50"/>
      <c r="G30" s="51">
        <v>0.76</v>
      </c>
      <c r="H30" s="51" t="str">
        <f t="shared" si="31"/>
        <v>G</v>
      </c>
      <c r="I30" s="51" t="str">
        <f t="shared" si="32"/>
        <v>G</v>
      </c>
      <c r="J30" s="51" t="str">
        <f t="shared" si="33"/>
        <v>VG</v>
      </c>
      <c r="K30" s="51" t="str">
        <f t="shared" si="34"/>
        <v>VG</v>
      </c>
      <c r="L30" s="52">
        <v>7.9000000000000001E-2</v>
      </c>
      <c r="M30" s="51" t="str">
        <f t="shared" si="35"/>
        <v>G</v>
      </c>
      <c r="N30" s="51" t="str">
        <f t="shared" si="36"/>
        <v>G</v>
      </c>
      <c r="O30" s="51" t="str">
        <f t="shared" si="37"/>
        <v>VG</v>
      </c>
      <c r="P30" s="51" t="str">
        <f t="shared" si="38"/>
        <v>G</v>
      </c>
      <c r="Q30" s="51">
        <v>0.48</v>
      </c>
      <c r="R30" s="51" t="str">
        <f t="shared" si="39"/>
        <v>VG</v>
      </c>
      <c r="S30" s="51" t="str">
        <f t="shared" si="40"/>
        <v>G</v>
      </c>
      <c r="T30" s="51" t="str">
        <f t="shared" si="41"/>
        <v>VG</v>
      </c>
      <c r="U30" s="51" t="str">
        <f t="shared" si="42"/>
        <v>VG</v>
      </c>
      <c r="V30" s="51">
        <v>0.77</v>
      </c>
      <c r="W30" s="51" t="str">
        <f t="shared" si="43"/>
        <v>G</v>
      </c>
      <c r="X30" s="51" t="str">
        <f t="shared" si="44"/>
        <v>G</v>
      </c>
      <c r="Y30" s="51" t="str">
        <f t="shared" si="45"/>
        <v>G</v>
      </c>
      <c r="Z30" s="51" t="str">
        <f t="shared" si="46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47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165</v>
      </c>
      <c r="F31" s="50"/>
      <c r="G31" s="51">
        <v>0.77</v>
      </c>
      <c r="H31" s="51" t="str">
        <f t="shared" si="31"/>
        <v>G</v>
      </c>
      <c r="I31" s="51" t="str">
        <f t="shared" si="32"/>
        <v>G</v>
      </c>
      <c r="J31" s="51" t="str">
        <f t="shared" si="33"/>
        <v>VG</v>
      </c>
      <c r="K31" s="51" t="str">
        <f t="shared" si="34"/>
        <v>VG</v>
      </c>
      <c r="L31" s="52">
        <v>-4.0000000000000001E-3</v>
      </c>
      <c r="M31" s="51" t="str">
        <f t="shared" si="35"/>
        <v>VG</v>
      </c>
      <c r="N31" s="51" t="str">
        <f t="shared" si="36"/>
        <v>G</v>
      </c>
      <c r="O31" s="51" t="str">
        <f t="shared" si="37"/>
        <v>VG</v>
      </c>
      <c r="P31" s="51" t="str">
        <f t="shared" si="38"/>
        <v>G</v>
      </c>
      <c r="Q31" s="51">
        <v>0.48</v>
      </c>
      <c r="R31" s="51" t="str">
        <f t="shared" si="39"/>
        <v>VG</v>
      </c>
      <c r="S31" s="51" t="str">
        <f t="shared" si="40"/>
        <v>G</v>
      </c>
      <c r="T31" s="51" t="str">
        <f t="shared" si="41"/>
        <v>VG</v>
      </c>
      <c r="U31" s="51" t="str">
        <f t="shared" si="42"/>
        <v>VG</v>
      </c>
      <c r="V31" s="51">
        <v>0.77</v>
      </c>
      <c r="W31" s="51" t="str">
        <f t="shared" si="43"/>
        <v>G</v>
      </c>
      <c r="X31" s="51" t="str">
        <f t="shared" si="44"/>
        <v>G</v>
      </c>
      <c r="Y31" s="51" t="str">
        <f t="shared" si="45"/>
        <v>G</v>
      </c>
      <c r="Z31" s="51" t="str">
        <f t="shared" si="46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47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65" t="s">
        <v>167</v>
      </c>
      <c r="F32" s="50"/>
      <c r="G32" s="51">
        <v>0.77</v>
      </c>
      <c r="H32" s="51" t="str">
        <f t="shared" si="31"/>
        <v>G</v>
      </c>
      <c r="I32" s="51" t="str">
        <f t="shared" si="32"/>
        <v>G</v>
      </c>
      <c r="J32" s="51" t="str">
        <f t="shared" si="33"/>
        <v>VG</v>
      </c>
      <c r="K32" s="51" t="str">
        <f t="shared" si="34"/>
        <v>VG</v>
      </c>
      <c r="L32" s="52">
        <v>-4.0000000000000001E-3</v>
      </c>
      <c r="M32" s="51" t="str">
        <f t="shared" si="35"/>
        <v>VG</v>
      </c>
      <c r="N32" s="51" t="str">
        <f t="shared" si="36"/>
        <v>G</v>
      </c>
      <c r="O32" s="51" t="str">
        <f t="shared" si="37"/>
        <v>VG</v>
      </c>
      <c r="P32" s="51" t="str">
        <f t="shared" si="38"/>
        <v>G</v>
      </c>
      <c r="Q32" s="51">
        <v>0.48</v>
      </c>
      <c r="R32" s="51" t="str">
        <f t="shared" si="39"/>
        <v>VG</v>
      </c>
      <c r="S32" s="51" t="str">
        <f t="shared" si="40"/>
        <v>G</v>
      </c>
      <c r="T32" s="51" t="str">
        <f t="shared" si="41"/>
        <v>VG</v>
      </c>
      <c r="U32" s="51" t="str">
        <f t="shared" si="42"/>
        <v>VG</v>
      </c>
      <c r="V32" s="51">
        <v>0.77</v>
      </c>
      <c r="W32" s="51" t="str">
        <f t="shared" si="43"/>
        <v>G</v>
      </c>
      <c r="X32" s="51" t="str">
        <f t="shared" si="44"/>
        <v>G</v>
      </c>
      <c r="Y32" s="51" t="str">
        <f t="shared" si="45"/>
        <v>G</v>
      </c>
      <c r="Z32" s="51" t="str">
        <f t="shared" si="46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47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174</v>
      </c>
      <c r="E33" s="49" t="s">
        <v>173</v>
      </c>
      <c r="F33" s="50"/>
      <c r="G33" s="51">
        <v>0.751</v>
      </c>
      <c r="H33" s="51" t="str">
        <f t="shared" si="31"/>
        <v>G</v>
      </c>
      <c r="I33" s="51" t="str">
        <f t="shared" si="32"/>
        <v>G</v>
      </c>
      <c r="J33" s="51" t="str">
        <f t="shared" si="33"/>
        <v>VG</v>
      </c>
      <c r="K33" s="51" t="str">
        <f t="shared" si="34"/>
        <v>VG</v>
      </c>
      <c r="L33" s="52">
        <v>-0.1298</v>
      </c>
      <c r="M33" s="51" t="str">
        <f t="shared" si="35"/>
        <v>S</v>
      </c>
      <c r="N33" s="51" t="str">
        <f t="shared" si="36"/>
        <v>G</v>
      </c>
      <c r="O33" s="51" t="str">
        <f t="shared" si="37"/>
        <v>VG</v>
      </c>
      <c r="P33" s="51" t="str">
        <f t="shared" si="38"/>
        <v>G</v>
      </c>
      <c r="Q33" s="51">
        <v>0.49199999999999999</v>
      </c>
      <c r="R33" s="51" t="str">
        <f t="shared" si="39"/>
        <v>VG</v>
      </c>
      <c r="S33" s="51" t="str">
        <f t="shared" si="40"/>
        <v>G</v>
      </c>
      <c r="T33" s="51" t="str">
        <f t="shared" si="41"/>
        <v>VG</v>
      </c>
      <c r="U33" s="51" t="str">
        <f t="shared" si="42"/>
        <v>VG</v>
      </c>
      <c r="V33" s="51">
        <v>0.77669999999999995</v>
      </c>
      <c r="W33" s="51" t="str">
        <f t="shared" si="43"/>
        <v>G</v>
      </c>
      <c r="X33" s="51" t="str">
        <f t="shared" si="44"/>
        <v>G</v>
      </c>
      <c r="Y33" s="51" t="str">
        <f t="shared" si="45"/>
        <v>G</v>
      </c>
      <c r="Z33" s="51" t="str">
        <f t="shared" si="46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47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175</v>
      </c>
      <c r="E34" s="49" t="s">
        <v>176</v>
      </c>
      <c r="F34" s="50"/>
      <c r="G34" s="51">
        <v>0.86499999999999999</v>
      </c>
      <c r="H34" s="51" t="str">
        <f t="shared" si="31"/>
        <v>VG</v>
      </c>
      <c r="I34" s="51" t="str">
        <f t="shared" ref="I34:I45" si="48">AI34</f>
        <v>G</v>
      </c>
      <c r="J34" s="51" t="str">
        <f t="shared" ref="J34:J45" si="49">BB34</f>
        <v>VG</v>
      </c>
      <c r="K34" s="51" t="str">
        <f t="shared" ref="K34:K45" si="50">BT34</f>
        <v>VG</v>
      </c>
      <c r="L34" s="52">
        <v>-7.3200000000000001E-2</v>
      </c>
      <c r="M34" s="51" t="str">
        <f t="shared" si="35"/>
        <v>G</v>
      </c>
      <c r="N34" s="51" t="str">
        <f t="shared" si="36"/>
        <v>G</v>
      </c>
      <c r="O34" s="51" t="str">
        <f t="shared" ref="O34:O45" si="51">BD34</f>
        <v>VG</v>
      </c>
      <c r="P34" s="51" t="str">
        <f t="shared" si="38"/>
        <v>G</v>
      </c>
      <c r="Q34" s="51">
        <v>0.36599999999999999</v>
      </c>
      <c r="R34" s="51" t="str">
        <f t="shared" si="39"/>
        <v>VG</v>
      </c>
      <c r="S34" s="51" t="str">
        <f t="shared" ref="S34:S45" si="52">AN34</f>
        <v>G</v>
      </c>
      <c r="T34" s="51" t="str">
        <f t="shared" ref="T34:T45" si="53">BF34</f>
        <v>VG</v>
      </c>
      <c r="U34" s="51" t="str">
        <f t="shared" ref="U34:U45" si="54">BX34</f>
        <v>VG</v>
      </c>
      <c r="V34" s="51">
        <v>0.87270000000000003</v>
      </c>
      <c r="W34" s="51" t="str">
        <f t="shared" si="43"/>
        <v>VG</v>
      </c>
      <c r="X34" s="51" t="str">
        <f t="shared" ref="X34:X45" si="55">AP34</f>
        <v>G</v>
      </c>
      <c r="Y34" s="51" t="str">
        <f t="shared" ref="Y34:Y45" si="56">BH34</f>
        <v>G</v>
      </c>
      <c r="Z34" s="51" t="str">
        <f t="shared" ref="Z34:Z45" si="57">BZ34</f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:BI45" si="58">IF(BJ34=AR34,1,0)</f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43.2" x14ac:dyDescent="0.3">
      <c r="A35" s="48">
        <v>14180300</v>
      </c>
      <c r="B35" s="48">
        <v>23780557</v>
      </c>
      <c r="C35" s="49" t="s">
        <v>139</v>
      </c>
      <c r="D35" s="65" t="s">
        <v>177</v>
      </c>
      <c r="E35" s="49" t="s">
        <v>178</v>
      </c>
      <c r="F35" s="50"/>
      <c r="G35" s="51">
        <v>0.83799999999999997</v>
      </c>
      <c r="H35" s="51" t="str">
        <f t="shared" si="31"/>
        <v>VG</v>
      </c>
      <c r="I35" s="51" t="str">
        <f t="shared" si="48"/>
        <v>G</v>
      </c>
      <c r="J35" s="51" t="str">
        <f t="shared" si="49"/>
        <v>VG</v>
      </c>
      <c r="K35" s="51" t="str">
        <f t="shared" si="50"/>
        <v>VG</v>
      </c>
      <c r="L35" s="52">
        <v>0.12620000000000001</v>
      </c>
      <c r="M35" s="51" t="str">
        <f t="shared" si="35"/>
        <v>S</v>
      </c>
      <c r="N35" s="51" t="str">
        <f t="shared" si="36"/>
        <v>G</v>
      </c>
      <c r="O35" s="51" t="str">
        <f t="shared" si="51"/>
        <v>VG</v>
      </c>
      <c r="P35" s="51" t="str">
        <f t="shared" si="38"/>
        <v>G</v>
      </c>
      <c r="Q35" s="51">
        <v>0.39900000000000002</v>
      </c>
      <c r="R35" s="51" t="str">
        <f t="shared" si="39"/>
        <v>VG</v>
      </c>
      <c r="S35" s="51" t="str">
        <f t="shared" si="52"/>
        <v>G</v>
      </c>
      <c r="T35" s="51" t="str">
        <f t="shared" si="53"/>
        <v>VG</v>
      </c>
      <c r="U35" s="51" t="str">
        <f t="shared" si="54"/>
        <v>VG</v>
      </c>
      <c r="V35" s="51">
        <v>0.86650000000000005</v>
      </c>
      <c r="W35" s="51" t="str">
        <f t="shared" si="43"/>
        <v>VG</v>
      </c>
      <c r="X35" s="51" t="str">
        <f t="shared" si="55"/>
        <v>G</v>
      </c>
      <c r="Y35" s="51" t="str">
        <f t="shared" si="56"/>
        <v>G</v>
      </c>
      <c r="Z35" s="51" t="str">
        <f t="shared" si="5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5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183</v>
      </c>
      <c r="F36" s="57"/>
      <c r="G36" s="58">
        <v>0.82</v>
      </c>
      <c r="H36" s="58" t="str">
        <f t="shared" ref="H36:H45" si="59">IF(G36&gt;0.8,"VG",IF(G36&gt;0.7,"G",IF(G36&gt;0.45,"S","NS")))</f>
        <v>VG</v>
      </c>
      <c r="I36" s="58" t="str">
        <f t="shared" si="48"/>
        <v>G</v>
      </c>
      <c r="J36" s="58" t="str">
        <f t="shared" si="49"/>
        <v>VG</v>
      </c>
      <c r="K36" s="58" t="str">
        <f t="shared" si="50"/>
        <v>VG</v>
      </c>
      <c r="L36" s="59">
        <v>0.1646</v>
      </c>
      <c r="M36" s="58" t="str">
        <f t="shared" ref="M36:M45" si="60">IF(ABS(L36)&lt;5%,"VG",IF(ABS(L36)&lt;10%,"G",IF(ABS(L36)&lt;15%,"S","NS")))</f>
        <v>NS</v>
      </c>
      <c r="N36" s="58" t="str">
        <f t="shared" si="36"/>
        <v>G</v>
      </c>
      <c r="O36" s="58" t="str">
        <f t="shared" si="51"/>
        <v>VG</v>
      </c>
      <c r="P36" s="58" t="str">
        <f t="shared" si="38"/>
        <v>G</v>
      </c>
      <c r="Q36" s="58">
        <v>0.41899999999999998</v>
      </c>
      <c r="R36" s="58" t="str">
        <f t="shared" ref="R36:R45" si="61">IF(Q36&lt;=0.5,"VG",IF(Q36&lt;=0.6,"G",IF(Q36&lt;=0.7,"S","NS")))</f>
        <v>VG</v>
      </c>
      <c r="S36" s="58" t="str">
        <f t="shared" si="52"/>
        <v>G</v>
      </c>
      <c r="T36" s="58" t="str">
        <f t="shared" si="53"/>
        <v>VG</v>
      </c>
      <c r="U36" s="58" t="str">
        <f t="shared" si="54"/>
        <v>VG</v>
      </c>
      <c r="V36" s="58">
        <v>0.86</v>
      </c>
      <c r="W36" s="58" t="str">
        <f t="shared" ref="W36:W45" si="62">IF(V36&gt;0.85,"VG",IF(V36&gt;0.75,"G",IF(V36&gt;0.6,"S","NS")))</f>
        <v>VG</v>
      </c>
      <c r="X36" s="58" t="str">
        <f t="shared" si="55"/>
        <v>G</v>
      </c>
      <c r="Y36" s="58" t="str">
        <f t="shared" si="56"/>
        <v>G</v>
      </c>
      <c r="Z36" s="58" t="str">
        <f t="shared" si="57"/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si="58"/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197</v>
      </c>
      <c r="F37" s="50"/>
      <c r="G37" s="51">
        <v>0.86299999999999999</v>
      </c>
      <c r="H37" s="51" t="str">
        <f t="shared" si="59"/>
        <v>VG</v>
      </c>
      <c r="I37" s="51" t="str">
        <f t="shared" si="48"/>
        <v>G</v>
      </c>
      <c r="J37" s="51" t="str">
        <f t="shared" si="49"/>
        <v>VG</v>
      </c>
      <c r="K37" s="51" t="str">
        <f t="shared" si="50"/>
        <v>VG</v>
      </c>
      <c r="L37" s="52">
        <v>8.3599999999999994E-2</v>
      </c>
      <c r="M37" s="51" t="str">
        <f t="shared" si="60"/>
        <v>G</v>
      </c>
      <c r="N37" s="51" t="str">
        <f t="shared" si="36"/>
        <v>G</v>
      </c>
      <c r="O37" s="51" t="str">
        <f t="shared" si="51"/>
        <v>VG</v>
      </c>
      <c r="P37" s="51" t="str">
        <f t="shared" si="38"/>
        <v>G</v>
      </c>
      <c r="Q37" s="51">
        <v>0.36899999999999999</v>
      </c>
      <c r="R37" s="51" t="str">
        <f t="shared" si="61"/>
        <v>VG</v>
      </c>
      <c r="S37" s="51" t="str">
        <f t="shared" si="52"/>
        <v>G</v>
      </c>
      <c r="T37" s="51" t="str">
        <f t="shared" si="53"/>
        <v>VG</v>
      </c>
      <c r="U37" s="51" t="str">
        <f t="shared" si="54"/>
        <v>VG</v>
      </c>
      <c r="V37" s="51">
        <v>0.88</v>
      </c>
      <c r="W37" s="51" t="str">
        <f t="shared" si="62"/>
        <v>VG</v>
      </c>
      <c r="X37" s="51" t="str">
        <f t="shared" si="55"/>
        <v>G</v>
      </c>
      <c r="Y37" s="51" t="str">
        <f t="shared" si="56"/>
        <v>G</v>
      </c>
      <c r="Z37" s="51" t="str">
        <f t="shared" si="5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5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199</v>
      </c>
      <c r="F38" s="57"/>
      <c r="G38" s="58">
        <v>0.84799999999999998</v>
      </c>
      <c r="H38" s="58" t="str">
        <f t="shared" si="59"/>
        <v>VG</v>
      </c>
      <c r="I38" s="58" t="str">
        <f t="shared" si="48"/>
        <v>G</v>
      </c>
      <c r="J38" s="58" t="str">
        <f t="shared" si="49"/>
        <v>VG</v>
      </c>
      <c r="K38" s="58" t="str">
        <f t="shared" si="50"/>
        <v>VG</v>
      </c>
      <c r="L38" s="59">
        <v>0.16850000000000001</v>
      </c>
      <c r="M38" s="58" t="str">
        <f t="shared" si="60"/>
        <v>NS</v>
      </c>
      <c r="N38" s="58" t="str">
        <f t="shared" si="36"/>
        <v>G</v>
      </c>
      <c r="O38" s="58" t="str">
        <f t="shared" si="51"/>
        <v>VG</v>
      </c>
      <c r="P38" s="58" t="str">
        <f t="shared" si="38"/>
        <v>G</v>
      </c>
      <c r="Q38" s="58">
        <v>0.38500000000000001</v>
      </c>
      <c r="R38" s="58" t="str">
        <f t="shared" si="61"/>
        <v>VG</v>
      </c>
      <c r="S38" s="58" t="str">
        <f t="shared" si="52"/>
        <v>G</v>
      </c>
      <c r="T38" s="58" t="str">
        <f t="shared" si="53"/>
        <v>VG</v>
      </c>
      <c r="U38" s="58" t="str">
        <f t="shared" si="54"/>
        <v>VG</v>
      </c>
      <c r="V38" s="58">
        <v>0.88</v>
      </c>
      <c r="W38" s="58" t="str">
        <f t="shared" si="62"/>
        <v>VG</v>
      </c>
      <c r="X38" s="58" t="str">
        <f t="shared" si="55"/>
        <v>G</v>
      </c>
      <c r="Y38" s="58" t="str">
        <f t="shared" si="56"/>
        <v>G</v>
      </c>
      <c r="Z38" s="58" t="str">
        <f t="shared" si="57"/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si="58"/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200</v>
      </c>
      <c r="F39" s="50"/>
      <c r="G39" s="51">
        <v>0.86599999999999999</v>
      </c>
      <c r="H39" s="51" t="str">
        <f t="shared" si="59"/>
        <v>VG</v>
      </c>
      <c r="I39" s="51" t="str">
        <f t="shared" si="48"/>
        <v>G</v>
      </c>
      <c r="J39" s="51" t="str">
        <f t="shared" si="49"/>
        <v>VG</v>
      </c>
      <c r="K39" s="51" t="str">
        <f t="shared" si="50"/>
        <v>VG</v>
      </c>
      <c r="L39" s="52">
        <v>0.1163</v>
      </c>
      <c r="M39" s="51" t="str">
        <f t="shared" si="60"/>
        <v>S</v>
      </c>
      <c r="N39" s="51" t="str">
        <f t="shared" si="36"/>
        <v>G</v>
      </c>
      <c r="O39" s="51" t="str">
        <f t="shared" si="51"/>
        <v>VG</v>
      </c>
      <c r="P39" s="51" t="str">
        <f t="shared" si="38"/>
        <v>G</v>
      </c>
      <c r="Q39" s="51">
        <v>0.36299999999999999</v>
      </c>
      <c r="R39" s="51" t="str">
        <f t="shared" si="61"/>
        <v>VG</v>
      </c>
      <c r="S39" s="51" t="str">
        <f t="shared" si="52"/>
        <v>G</v>
      </c>
      <c r="T39" s="51" t="str">
        <f t="shared" si="53"/>
        <v>VG</v>
      </c>
      <c r="U39" s="51" t="str">
        <f t="shared" si="54"/>
        <v>VG</v>
      </c>
      <c r="V39" s="51">
        <v>0.88239999999999996</v>
      </c>
      <c r="W39" s="51" t="str">
        <f t="shared" si="62"/>
        <v>VG</v>
      </c>
      <c r="X39" s="51" t="str">
        <f t="shared" si="55"/>
        <v>G</v>
      </c>
      <c r="Y39" s="51" t="str">
        <f t="shared" si="56"/>
        <v>G</v>
      </c>
      <c r="Z39" s="51" t="str">
        <f t="shared" si="57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58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206</v>
      </c>
      <c r="F40" s="50"/>
      <c r="G40" s="51">
        <v>0.86399999999999999</v>
      </c>
      <c r="H40" s="51" t="str">
        <f t="shared" si="59"/>
        <v>VG</v>
      </c>
      <c r="I40" s="51" t="str">
        <f t="shared" si="48"/>
        <v>G</v>
      </c>
      <c r="J40" s="51" t="str">
        <f t="shared" si="49"/>
        <v>VG</v>
      </c>
      <c r="K40" s="51" t="str">
        <f t="shared" si="50"/>
        <v>VG</v>
      </c>
      <c r="L40" s="52">
        <v>0.12690000000000001</v>
      </c>
      <c r="M40" s="51" t="str">
        <f t="shared" si="60"/>
        <v>S</v>
      </c>
      <c r="N40" s="51" t="str">
        <f t="shared" si="36"/>
        <v>G</v>
      </c>
      <c r="O40" s="51" t="str">
        <f t="shared" si="51"/>
        <v>VG</v>
      </c>
      <c r="P40" s="51" t="str">
        <f t="shared" si="38"/>
        <v>G</v>
      </c>
      <c r="Q40" s="51">
        <v>0.36699999999999999</v>
      </c>
      <c r="R40" s="51" t="str">
        <f t="shared" si="61"/>
        <v>VG</v>
      </c>
      <c r="S40" s="51" t="str">
        <f t="shared" si="52"/>
        <v>G</v>
      </c>
      <c r="T40" s="51" t="str">
        <f t="shared" si="53"/>
        <v>VG</v>
      </c>
      <c r="U40" s="51" t="str">
        <f t="shared" si="54"/>
        <v>VG</v>
      </c>
      <c r="V40" s="51">
        <v>0.88229999999999997</v>
      </c>
      <c r="W40" s="51" t="str">
        <f t="shared" si="62"/>
        <v>VG</v>
      </c>
      <c r="X40" s="51" t="str">
        <f t="shared" si="55"/>
        <v>G</v>
      </c>
      <c r="Y40" s="51" t="str">
        <f t="shared" si="56"/>
        <v>G</v>
      </c>
      <c r="Z40" s="51" t="str">
        <f t="shared" si="57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58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208</v>
      </c>
      <c r="F41" s="50"/>
      <c r="G41" s="51">
        <v>0.86199999999999999</v>
      </c>
      <c r="H41" s="51" t="str">
        <f t="shared" si="59"/>
        <v>VG</v>
      </c>
      <c r="I41" s="51" t="str">
        <f t="shared" si="48"/>
        <v>G</v>
      </c>
      <c r="J41" s="51" t="str">
        <f t="shared" si="49"/>
        <v>VG</v>
      </c>
      <c r="K41" s="51" t="str">
        <f t="shared" si="50"/>
        <v>VG</v>
      </c>
      <c r="L41" s="52">
        <v>0.13009999999999999</v>
      </c>
      <c r="M41" s="51" t="str">
        <f t="shared" si="60"/>
        <v>S</v>
      </c>
      <c r="N41" s="51" t="str">
        <f t="shared" si="36"/>
        <v>G</v>
      </c>
      <c r="O41" s="51" t="str">
        <f t="shared" si="51"/>
        <v>VG</v>
      </c>
      <c r="P41" s="51" t="str">
        <f t="shared" si="38"/>
        <v>G</v>
      </c>
      <c r="Q41" s="51">
        <v>0.36799999999999999</v>
      </c>
      <c r="R41" s="51" t="str">
        <f t="shared" si="61"/>
        <v>VG</v>
      </c>
      <c r="S41" s="51" t="str">
        <f t="shared" si="52"/>
        <v>G</v>
      </c>
      <c r="T41" s="51" t="str">
        <f t="shared" si="53"/>
        <v>VG</v>
      </c>
      <c r="U41" s="51" t="str">
        <f t="shared" si="54"/>
        <v>VG</v>
      </c>
      <c r="V41" s="51">
        <v>0.88200000000000001</v>
      </c>
      <c r="W41" s="51" t="str">
        <f t="shared" si="62"/>
        <v>VG</v>
      </c>
      <c r="X41" s="51" t="str">
        <f t="shared" si="55"/>
        <v>G</v>
      </c>
      <c r="Y41" s="51" t="str">
        <f t="shared" si="56"/>
        <v>G</v>
      </c>
      <c r="Z41" s="51" t="str">
        <f t="shared" si="57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58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210</v>
      </c>
      <c r="F42" s="50"/>
      <c r="G42" s="51">
        <v>0.86399999999999999</v>
      </c>
      <c r="H42" s="51" t="str">
        <f t="shared" si="59"/>
        <v>VG</v>
      </c>
      <c r="I42" s="51" t="str">
        <f t="shared" si="48"/>
        <v>G</v>
      </c>
      <c r="J42" s="51" t="str">
        <f t="shared" si="49"/>
        <v>VG</v>
      </c>
      <c r="K42" s="51" t="str">
        <f t="shared" si="50"/>
        <v>VG</v>
      </c>
      <c r="L42" s="52">
        <v>0.12690000000000001</v>
      </c>
      <c r="M42" s="51" t="str">
        <f t="shared" si="60"/>
        <v>S</v>
      </c>
      <c r="N42" s="51" t="str">
        <f t="shared" si="36"/>
        <v>G</v>
      </c>
      <c r="O42" s="51" t="str">
        <f t="shared" si="51"/>
        <v>VG</v>
      </c>
      <c r="P42" s="51" t="str">
        <f t="shared" si="38"/>
        <v>G</v>
      </c>
      <c r="Q42" s="51">
        <v>0.36699999999999999</v>
      </c>
      <c r="R42" s="51" t="str">
        <f t="shared" si="61"/>
        <v>VG</v>
      </c>
      <c r="S42" s="51" t="str">
        <f t="shared" si="52"/>
        <v>G</v>
      </c>
      <c r="T42" s="51" t="str">
        <f t="shared" si="53"/>
        <v>VG</v>
      </c>
      <c r="U42" s="51" t="str">
        <f t="shared" si="54"/>
        <v>VG</v>
      </c>
      <c r="V42" s="51">
        <v>0.88229999999999997</v>
      </c>
      <c r="W42" s="51" t="str">
        <f t="shared" si="62"/>
        <v>VG</v>
      </c>
      <c r="X42" s="51" t="str">
        <f t="shared" si="55"/>
        <v>G</v>
      </c>
      <c r="Y42" s="51" t="str">
        <f t="shared" si="56"/>
        <v>G</v>
      </c>
      <c r="Z42" s="51" t="str">
        <f t="shared" si="57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58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215</v>
      </c>
      <c r="F43" s="50"/>
      <c r="G43" s="51">
        <v>0.876</v>
      </c>
      <c r="H43" s="51" t="str">
        <f t="shared" si="59"/>
        <v>VG</v>
      </c>
      <c r="I43" s="51" t="str">
        <f t="shared" si="48"/>
        <v>G</v>
      </c>
      <c r="J43" s="51" t="str">
        <f t="shared" si="49"/>
        <v>VG</v>
      </c>
      <c r="K43" s="51" t="str">
        <f t="shared" si="50"/>
        <v>VG</v>
      </c>
      <c r="L43" s="52">
        <v>7.0199999999999999E-2</v>
      </c>
      <c r="M43" s="51" t="str">
        <f t="shared" si="60"/>
        <v>G</v>
      </c>
      <c r="N43" s="51" t="str">
        <f t="shared" si="36"/>
        <v>G</v>
      </c>
      <c r="O43" s="51" t="str">
        <f t="shared" si="51"/>
        <v>VG</v>
      </c>
      <c r="P43" s="51" t="str">
        <f t="shared" si="38"/>
        <v>G</v>
      </c>
      <c r="Q43" s="51">
        <v>0.35199999999999998</v>
      </c>
      <c r="R43" s="51" t="str">
        <f t="shared" si="61"/>
        <v>VG</v>
      </c>
      <c r="S43" s="51" t="str">
        <f t="shared" si="52"/>
        <v>G</v>
      </c>
      <c r="T43" s="51" t="str">
        <f t="shared" si="53"/>
        <v>VG</v>
      </c>
      <c r="U43" s="51" t="str">
        <f t="shared" si="54"/>
        <v>VG</v>
      </c>
      <c r="V43" s="51">
        <v>0.88139999999999996</v>
      </c>
      <c r="W43" s="51" t="str">
        <f t="shared" si="62"/>
        <v>VG</v>
      </c>
      <c r="X43" s="51" t="str">
        <f t="shared" si="55"/>
        <v>G</v>
      </c>
      <c r="Y43" s="51" t="str">
        <f t="shared" si="56"/>
        <v>G</v>
      </c>
      <c r="Z43" s="51" t="str">
        <f t="shared" si="57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58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220</v>
      </c>
      <c r="F44" s="50"/>
      <c r="G44" s="51">
        <v>0.88</v>
      </c>
      <c r="H44" s="51" t="str">
        <f t="shared" si="59"/>
        <v>VG</v>
      </c>
      <c r="I44" s="51" t="str">
        <f t="shared" si="48"/>
        <v>G</v>
      </c>
      <c r="J44" s="51" t="str">
        <f t="shared" si="49"/>
        <v>VG</v>
      </c>
      <c r="K44" s="51" t="str">
        <f t="shared" si="50"/>
        <v>VG</v>
      </c>
      <c r="L44" s="52">
        <v>-3.8E-3</v>
      </c>
      <c r="M44" s="51" t="str">
        <f t="shared" si="60"/>
        <v>VG</v>
      </c>
      <c r="N44" s="51" t="str">
        <f t="shared" si="36"/>
        <v>G</v>
      </c>
      <c r="O44" s="51" t="str">
        <f t="shared" si="51"/>
        <v>VG</v>
      </c>
      <c r="P44" s="51" t="str">
        <f t="shared" si="38"/>
        <v>G</v>
      </c>
      <c r="Q44" s="51">
        <v>0.34599999999999997</v>
      </c>
      <c r="R44" s="51" t="str">
        <f t="shared" si="61"/>
        <v>VG</v>
      </c>
      <c r="S44" s="51" t="str">
        <f t="shared" si="52"/>
        <v>G</v>
      </c>
      <c r="T44" s="51" t="str">
        <f t="shared" si="53"/>
        <v>VG</v>
      </c>
      <c r="U44" s="51" t="str">
        <f t="shared" si="54"/>
        <v>VG</v>
      </c>
      <c r="V44" s="51">
        <v>0.88139999999999996</v>
      </c>
      <c r="W44" s="51" t="str">
        <f t="shared" si="62"/>
        <v>VG</v>
      </c>
      <c r="X44" s="51" t="str">
        <f t="shared" si="55"/>
        <v>G</v>
      </c>
      <c r="Y44" s="51" t="str">
        <f t="shared" si="56"/>
        <v>G</v>
      </c>
      <c r="Z44" s="51" t="str">
        <f t="shared" si="57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58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221</v>
      </c>
      <c r="F45" s="50"/>
      <c r="G45" s="51">
        <v>0.874</v>
      </c>
      <c r="H45" s="51" t="str">
        <f t="shared" si="59"/>
        <v>VG</v>
      </c>
      <c r="I45" s="51" t="str">
        <f t="shared" si="48"/>
        <v>G</v>
      </c>
      <c r="J45" s="51" t="str">
        <f t="shared" si="49"/>
        <v>VG</v>
      </c>
      <c r="K45" s="51" t="str">
        <f t="shared" si="50"/>
        <v>VG</v>
      </c>
      <c r="L45" s="52">
        <v>7.6E-3</v>
      </c>
      <c r="M45" s="51" t="str">
        <f t="shared" si="60"/>
        <v>VG</v>
      </c>
      <c r="N45" s="51" t="str">
        <f t="shared" si="36"/>
        <v>G</v>
      </c>
      <c r="O45" s="51" t="str">
        <f t="shared" si="51"/>
        <v>VG</v>
      </c>
      <c r="P45" s="51" t="str">
        <f t="shared" si="38"/>
        <v>G</v>
      </c>
      <c r="Q45" s="51">
        <v>0.35499999999999998</v>
      </c>
      <c r="R45" s="51" t="str">
        <f t="shared" si="61"/>
        <v>VG</v>
      </c>
      <c r="S45" s="51" t="str">
        <f t="shared" si="52"/>
        <v>G</v>
      </c>
      <c r="T45" s="51" t="str">
        <f t="shared" si="53"/>
        <v>VG</v>
      </c>
      <c r="U45" s="51" t="str">
        <f t="shared" si="54"/>
        <v>VG</v>
      </c>
      <c r="V45" s="51">
        <v>0.87490000000000001</v>
      </c>
      <c r="W45" s="51" t="str">
        <f t="shared" si="62"/>
        <v>VG</v>
      </c>
      <c r="X45" s="51" t="str">
        <f t="shared" si="55"/>
        <v>G</v>
      </c>
      <c r="Y45" s="51" t="str">
        <f t="shared" si="56"/>
        <v>G</v>
      </c>
      <c r="Z45" s="51" t="str">
        <f t="shared" si="57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58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70" customFormat="1" x14ac:dyDescent="0.3">
      <c r="A46" s="69"/>
      <c r="B46" s="69"/>
      <c r="D46" s="79"/>
      <c r="F46" s="71"/>
      <c r="G46" s="72"/>
      <c r="H46" s="72"/>
      <c r="I46" s="72"/>
      <c r="J46" s="72"/>
      <c r="K46" s="72"/>
      <c r="L46" s="73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4"/>
      <c r="AB46" s="74"/>
      <c r="AC46" s="74"/>
      <c r="AD46" s="74"/>
      <c r="AE46" s="74"/>
      <c r="AF46" s="74"/>
      <c r="AG46" s="74"/>
      <c r="AH46" s="74"/>
      <c r="AI46" s="69"/>
      <c r="AJ46" s="69"/>
      <c r="AK46" s="69"/>
      <c r="AL46" s="69"/>
      <c r="AM46" s="69"/>
      <c r="AN46" s="69"/>
      <c r="AO46" s="69"/>
      <c r="AP46" s="69"/>
      <c r="AR46" s="75"/>
      <c r="AS46" s="74"/>
      <c r="AT46" s="74"/>
      <c r="AU46" s="74"/>
      <c r="AV46" s="74"/>
      <c r="AW46" s="74"/>
      <c r="AX46" s="74"/>
      <c r="AY46" s="74"/>
      <c r="AZ46" s="74"/>
      <c r="BA46" s="69"/>
      <c r="BB46" s="69"/>
      <c r="BC46" s="69"/>
      <c r="BD46" s="69"/>
      <c r="BE46" s="69"/>
      <c r="BF46" s="69"/>
      <c r="BG46" s="69"/>
      <c r="BH46" s="69"/>
      <c r="BK46" s="74"/>
      <c r="BL46" s="74"/>
      <c r="BM46" s="74"/>
      <c r="BN46" s="74"/>
      <c r="BO46" s="74"/>
      <c r="BP46" s="74"/>
      <c r="BQ46" s="74"/>
      <c r="BR46" s="74"/>
    </row>
    <row r="47" spans="1:78" x14ac:dyDescent="0.3">
      <c r="A47" s="3">
        <v>14181500</v>
      </c>
      <c r="B47" s="3">
        <v>23780511</v>
      </c>
      <c r="C47" t="s">
        <v>140</v>
      </c>
      <c r="D47" t="s">
        <v>137</v>
      </c>
      <c r="G47" s="16">
        <v>0.75</v>
      </c>
      <c r="H47" s="16" t="str">
        <f t="shared" ref="H47:H52" si="63">IF(G47&gt;0.8,"VG",IF(G47&gt;0.7,"G",IF(G47&gt;0.45,"S","NS")))</f>
        <v>G</v>
      </c>
      <c r="I47" s="16" t="str">
        <f t="shared" ref="I47:I52" si="64">AI47</f>
        <v>S</v>
      </c>
      <c r="J47" s="16" t="str">
        <f t="shared" ref="J47:J52" si="65">BB47</f>
        <v>G</v>
      </c>
      <c r="K47" s="16" t="str">
        <f t="shared" ref="K47:K52" si="66">BT47</f>
        <v>G</v>
      </c>
      <c r="L47" s="19">
        <v>0.05</v>
      </c>
      <c r="M47" s="26" t="str">
        <f t="shared" ref="M47:M52" si="67">IF(ABS(L47)&lt;5%,"VG",IF(ABS(L47)&lt;10%,"G",IF(ABS(L47)&lt;15%,"S","NS")))</f>
        <v>G</v>
      </c>
      <c r="N47" s="26" t="str">
        <f t="shared" ref="N47:N62" si="68">AO47</f>
        <v>S</v>
      </c>
      <c r="O47" s="26" t="str">
        <f t="shared" ref="O47:O52" si="69">BD47</f>
        <v>VG</v>
      </c>
      <c r="P47" s="26" t="str">
        <f t="shared" ref="P47:P62" si="70">BY47</f>
        <v>S</v>
      </c>
      <c r="Q47" s="18">
        <v>0.5</v>
      </c>
      <c r="R47" s="17" t="str">
        <f t="shared" ref="R47:R52" si="71">IF(Q47&lt;=0.5,"VG",IF(Q47&lt;=0.6,"G",IF(Q47&lt;=0.7,"S","NS")))</f>
        <v>VG</v>
      </c>
      <c r="S47" s="17" t="str">
        <f t="shared" ref="S47:S52" si="72">AN47</f>
        <v>S</v>
      </c>
      <c r="T47" s="17" t="str">
        <f t="shared" ref="T47:T52" si="73">BF47</f>
        <v>VG</v>
      </c>
      <c r="U47" s="17" t="str">
        <f t="shared" ref="U47:U52" si="74">BX47</f>
        <v>G</v>
      </c>
      <c r="V47" s="18">
        <v>0.77</v>
      </c>
      <c r="W47" s="18" t="str">
        <f t="shared" ref="W47:W52" si="75">IF(V47&gt;0.85,"VG",IF(V47&gt;0.75,"G",IF(V47&gt;0.6,"S","NS")))</f>
        <v>G</v>
      </c>
      <c r="X47" s="18" t="str">
        <f t="shared" ref="X47:X52" si="76">AP47</f>
        <v>S</v>
      </c>
      <c r="Y47" s="18" t="str">
        <f t="shared" ref="Y47:Y52" si="77">BH47</f>
        <v>G</v>
      </c>
      <c r="Z47" s="18" t="str">
        <f t="shared" ref="Z47:Z52" si="78">BZ47</f>
        <v>G</v>
      </c>
      <c r="AA47" s="33">
        <v>0.69109243519114505</v>
      </c>
      <c r="AB47" s="33">
        <v>0.62165023500303696</v>
      </c>
      <c r="AC47" s="42">
        <v>10.4787403099045</v>
      </c>
      <c r="AD47" s="42">
        <v>7.7219855943986397</v>
      </c>
      <c r="AE47" s="43">
        <v>0.55579453470581697</v>
      </c>
      <c r="AF47" s="43">
        <v>0.61510142659317801</v>
      </c>
      <c r="AG47" s="35">
        <v>0.72886052202951401</v>
      </c>
      <c r="AH47" s="35">
        <v>0.64513479012133601</v>
      </c>
      <c r="AI47" s="36" t="s">
        <v>70</v>
      </c>
      <c r="AJ47" s="36" t="s">
        <v>70</v>
      </c>
      <c r="AK47" s="40" t="s">
        <v>70</v>
      </c>
      <c r="AL47" s="40" t="s">
        <v>69</v>
      </c>
      <c r="AM47" s="41" t="s">
        <v>69</v>
      </c>
      <c r="AN47" s="41" t="s">
        <v>70</v>
      </c>
      <c r="AO47" s="3" t="s">
        <v>70</v>
      </c>
      <c r="AP47" s="3" t="s">
        <v>70</v>
      </c>
      <c r="AR47" s="44" t="s">
        <v>146</v>
      </c>
      <c r="AS47" s="33">
        <v>0.75229751907846798</v>
      </c>
      <c r="AT47" s="33">
        <v>0.76269557040214098</v>
      </c>
      <c r="AU47" s="42">
        <v>3.1623402801754099</v>
      </c>
      <c r="AV47" s="42">
        <v>3.8566207023999799</v>
      </c>
      <c r="AW47" s="43">
        <v>0.49769717793205498</v>
      </c>
      <c r="AX47" s="43">
        <v>0.48713902491779398</v>
      </c>
      <c r="AY47" s="35">
        <v>0.75643889114145302</v>
      </c>
      <c r="AZ47" s="35">
        <v>0.76791357762864898</v>
      </c>
      <c r="BA47" s="36" t="s">
        <v>69</v>
      </c>
      <c r="BB47" s="36" t="s">
        <v>69</v>
      </c>
      <c r="BC47" s="40" t="s">
        <v>71</v>
      </c>
      <c r="BD47" s="40" t="s">
        <v>71</v>
      </c>
      <c r="BE47" s="41" t="s">
        <v>71</v>
      </c>
      <c r="BF47" s="41" t="s">
        <v>71</v>
      </c>
      <c r="BG47" s="3" t="s">
        <v>69</v>
      </c>
      <c r="BH47" s="3" t="s">
        <v>69</v>
      </c>
      <c r="BI47">
        <f t="shared" ref="BI47:BI62" si="79">IF(BJ47=AR47,1,0)</f>
        <v>1</v>
      </c>
      <c r="BJ47" t="s">
        <v>146</v>
      </c>
      <c r="BK47" s="35">
        <v>0.69800656713076403</v>
      </c>
      <c r="BL47" s="35">
        <v>0.71745708736268099</v>
      </c>
      <c r="BM47" s="35">
        <v>10.1204637227085</v>
      </c>
      <c r="BN47" s="35">
        <v>9.7055296365984791</v>
      </c>
      <c r="BO47" s="35">
        <v>0.549539291469896</v>
      </c>
      <c r="BP47" s="35">
        <v>0.531547657917255</v>
      </c>
      <c r="BQ47" s="35">
        <v>0.73301234562413198</v>
      </c>
      <c r="BR47" s="35">
        <v>0.75112955584275898</v>
      </c>
      <c r="BS47" t="s">
        <v>70</v>
      </c>
      <c r="BT47" t="s">
        <v>69</v>
      </c>
      <c r="BU47" t="s">
        <v>70</v>
      </c>
      <c r="BV47" t="s">
        <v>69</v>
      </c>
      <c r="BW47" t="s">
        <v>69</v>
      </c>
      <c r="BX47" t="s">
        <v>69</v>
      </c>
      <c r="BY47" t="s">
        <v>70</v>
      </c>
      <c r="BZ47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49" t="s">
        <v>151</v>
      </c>
      <c r="F48" s="50"/>
      <c r="G48" s="51">
        <v>0.75800000000000001</v>
      </c>
      <c r="H48" s="51" t="str">
        <f t="shared" si="63"/>
        <v>G</v>
      </c>
      <c r="I48" s="51" t="str">
        <f t="shared" si="64"/>
        <v>S</v>
      </c>
      <c r="J48" s="51" t="str">
        <f t="shared" si="65"/>
        <v>G</v>
      </c>
      <c r="K48" s="51" t="str">
        <f t="shared" si="66"/>
        <v>G</v>
      </c>
      <c r="L48" s="52">
        <v>3.5000000000000003E-2</v>
      </c>
      <c r="M48" s="51" t="str">
        <f t="shared" si="67"/>
        <v>VG</v>
      </c>
      <c r="N48" s="51" t="str">
        <f t="shared" si="68"/>
        <v>S</v>
      </c>
      <c r="O48" s="51" t="str">
        <f t="shared" si="69"/>
        <v>VG</v>
      </c>
      <c r="P48" s="51" t="str">
        <f t="shared" si="70"/>
        <v>S</v>
      </c>
      <c r="Q48" s="51">
        <v>0.49</v>
      </c>
      <c r="R48" s="51" t="str">
        <f t="shared" si="71"/>
        <v>VG</v>
      </c>
      <c r="S48" s="51" t="str">
        <f t="shared" si="72"/>
        <v>S</v>
      </c>
      <c r="T48" s="51" t="str">
        <f t="shared" si="73"/>
        <v>VG</v>
      </c>
      <c r="U48" s="51" t="str">
        <f t="shared" si="74"/>
        <v>G</v>
      </c>
      <c r="V48" s="51">
        <v>0.77100000000000002</v>
      </c>
      <c r="W48" s="51" t="str">
        <f t="shared" si="75"/>
        <v>G</v>
      </c>
      <c r="X48" s="51" t="str">
        <f t="shared" si="76"/>
        <v>S</v>
      </c>
      <c r="Y48" s="51" t="str">
        <f t="shared" si="77"/>
        <v>G</v>
      </c>
      <c r="Z48" s="51" t="str">
        <f t="shared" si="78"/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79"/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s="56" customFormat="1" ht="28.8" x14ac:dyDescent="0.3">
      <c r="A49" s="55">
        <v>14181500</v>
      </c>
      <c r="B49" s="55">
        <v>23780511</v>
      </c>
      <c r="C49" s="56" t="s">
        <v>140</v>
      </c>
      <c r="D49" s="66" t="s">
        <v>156</v>
      </c>
      <c r="E49" s="56" t="s">
        <v>158</v>
      </c>
      <c r="F49" s="57"/>
      <c r="G49" s="58">
        <v>0.53</v>
      </c>
      <c r="H49" s="58" t="str">
        <f t="shared" si="63"/>
        <v>S</v>
      </c>
      <c r="I49" s="58" t="str">
        <f t="shared" si="64"/>
        <v>S</v>
      </c>
      <c r="J49" s="58" t="str">
        <f t="shared" si="65"/>
        <v>G</v>
      </c>
      <c r="K49" s="58" t="str">
        <f t="shared" si="66"/>
        <v>G</v>
      </c>
      <c r="L49" s="59">
        <v>0.25700000000000001</v>
      </c>
      <c r="M49" s="58" t="str">
        <f t="shared" si="67"/>
        <v>NS</v>
      </c>
      <c r="N49" s="58" t="str">
        <f t="shared" si="68"/>
        <v>S</v>
      </c>
      <c r="O49" s="58" t="str">
        <f t="shared" si="69"/>
        <v>VG</v>
      </c>
      <c r="P49" s="58" t="str">
        <f t="shared" si="70"/>
        <v>S</v>
      </c>
      <c r="Q49" s="58">
        <v>0.64</v>
      </c>
      <c r="R49" s="58" t="str">
        <f t="shared" si="71"/>
        <v>S</v>
      </c>
      <c r="S49" s="58" t="str">
        <f t="shared" si="72"/>
        <v>S</v>
      </c>
      <c r="T49" s="58" t="str">
        <f t="shared" si="73"/>
        <v>VG</v>
      </c>
      <c r="U49" s="58" t="str">
        <f t="shared" si="74"/>
        <v>G</v>
      </c>
      <c r="V49" s="58">
        <v>0.68</v>
      </c>
      <c r="W49" s="58" t="str">
        <f t="shared" si="75"/>
        <v>S</v>
      </c>
      <c r="X49" s="58" t="str">
        <f t="shared" si="76"/>
        <v>S</v>
      </c>
      <c r="Y49" s="58" t="str">
        <f t="shared" si="77"/>
        <v>G</v>
      </c>
      <c r="Z49" s="58" t="str">
        <f t="shared" si="78"/>
        <v>G</v>
      </c>
      <c r="AA49" s="60">
        <v>0.69109243519114505</v>
      </c>
      <c r="AB49" s="60">
        <v>0.62165023500303696</v>
      </c>
      <c r="AC49" s="60">
        <v>10.4787403099045</v>
      </c>
      <c r="AD49" s="60">
        <v>7.7219855943986397</v>
      </c>
      <c r="AE49" s="60">
        <v>0.55579453470581697</v>
      </c>
      <c r="AF49" s="60">
        <v>0.61510142659317801</v>
      </c>
      <c r="AG49" s="60">
        <v>0.72886052202951401</v>
      </c>
      <c r="AH49" s="60">
        <v>0.64513479012133601</v>
      </c>
      <c r="AI49" s="55" t="s">
        <v>70</v>
      </c>
      <c r="AJ49" s="55" t="s">
        <v>70</v>
      </c>
      <c r="AK49" s="55" t="s">
        <v>70</v>
      </c>
      <c r="AL49" s="55" t="s">
        <v>69</v>
      </c>
      <c r="AM49" s="55" t="s">
        <v>69</v>
      </c>
      <c r="AN49" s="55" t="s">
        <v>70</v>
      </c>
      <c r="AO49" s="55" t="s">
        <v>70</v>
      </c>
      <c r="AP49" s="55" t="s">
        <v>70</v>
      </c>
      <c r="AR49" s="61" t="s">
        <v>146</v>
      </c>
      <c r="AS49" s="60">
        <v>0.75229751907846798</v>
      </c>
      <c r="AT49" s="60">
        <v>0.76269557040214098</v>
      </c>
      <c r="AU49" s="60">
        <v>3.1623402801754099</v>
      </c>
      <c r="AV49" s="60">
        <v>3.8566207023999799</v>
      </c>
      <c r="AW49" s="60">
        <v>0.49769717793205498</v>
      </c>
      <c r="AX49" s="60">
        <v>0.48713902491779398</v>
      </c>
      <c r="AY49" s="60">
        <v>0.75643889114145302</v>
      </c>
      <c r="AZ49" s="60">
        <v>0.76791357762864898</v>
      </c>
      <c r="BA49" s="55" t="s">
        <v>69</v>
      </c>
      <c r="BB49" s="55" t="s">
        <v>69</v>
      </c>
      <c r="BC49" s="55" t="s">
        <v>71</v>
      </c>
      <c r="BD49" s="55" t="s">
        <v>71</v>
      </c>
      <c r="BE49" s="55" t="s">
        <v>71</v>
      </c>
      <c r="BF49" s="55" t="s">
        <v>71</v>
      </c>
      <c r="BG49" s="55" t="s">
        <v>69</v>
      </c>
      <c r="BH49" s="55" t="s">
        <v>69</v>
      </c>
      <c r="BI49" s="56">
        <f t="shared" si="79"/>
        <v>1</v>
      </c>
      <c r="BJ49" s="56" t="s">
        <v>146</v>
      </c>
      <c r="BK49" s="60">
        <v>0.69800656713076403</v>
      </c>
      <c r="BL49" s="60">
        <v>0.71745708736268099</v>
      </c>
      <c r="BM49" s="60">
        <v>10.1204637227085</v>
      </c>
      <c r="BN49" s="60">
        <v>9.7055296365984791</v>
      </c>
      <c r="BO49" s="60">
        <v>0.549539291469896</v>
      </c>
      <c r="BP49" s="60">
        <v>0.531547657917255</v>
      </c>
      <c r="BQ49" s="60">
        <v>0.73301234562413198</v>
      </c>
      <c r="BR49" s="60">
        <v>0.75112955584275898</v>
      </c>
      <c r="BS49" s="56" t="s">
        <v>70</v>
      </c>
      <c r="BT49" s="56" t="s">
        <v>69</v>
      </c>
      <c r="BU49" s="56" t="s">
        <v>70</v>
      </c>
      <c r="BV49" s="56" t="s">
        <v>69</v>
      </c>
      <c r="BW49" s="56" t="s">
        <v>69</v>
      </c>
      <c r="BX49" s="56" t="s">
        <v>69</v>
      </c>
      <c r="BY49" s="56" t="s">
        <v>70</v>
      </c>
      <c r="BZ49" s="56" t="s">
        <v>69</v>
      </c>
    </row>
    <row r="50" spans="1:78" s="49" customFormat="1" ht="28.8" x14ac:dyDescent="0.3">
      <c r="A50" s="48">
        <v>14181500</v>
      </c>
      <c r="B50" s="48">
        <v>23780511</v>
      </c>
      <c r="C50" s="49" t="s">
        <v>140</v>
      </c>
      <c r="D50" s="65" t="s">
        <v>165</v>
      </c>
      <c r="E50" s="49" t="s">
        <v>166</v>
      </c>
      <c r="F50" s="50"/>
      <c r="G50" s="51">
        <v>0.75</v>
      </c>
      <c r="H50" s="51" t="str">
        <f t="shared" si="63"/>
        <v>G</v>
      </c>
      <c r="I50" s="51" t="str">
        <f t="shared" si="64"/>
        <v>S</v>
      </c>
      <c r="J50" s="51" t="str">
        <f t="shared" si="65"/>
        <v>G</v>
      </c>
      <c r="K50" s="51" t="str">
        <f t="shared" si="66"/>
        <v>G</v>
      </c>
      <c r="L50" s="52">
        <v>2E-3</v>
      </c>
      <c r="M50" s="51" t="str">
        <f t="shared" si="67"/>
        <v>VG</v>
      </c>
      <c r="N50" s="51" t="str">
        <f t="shared" si="68"/>
        <v>S</v>
      </c>
      <c r="O50" s="51" t="str">
        <f t="shared" si="69"/>
        <v>VG</v>
      </c>
      <c r="P50" s="51" t="str">
        <f t="shared" si="70"/>
        <v>S</v>
      </c>
      <c r="Q50" s="51">
        <v>0.5</v>
      </c>
      <c r="R50" s="51" t="str">
        <f t="shared" si="71"/>
        <v>VG</v>
      </c>
      <c r="S50" s="51" t="str">
        <f t="shared" si="72"/>
        <v>S</v>
      </c>
      <c r="T50" s="51" t="str">
        <f t="shared" si="73"/>
        <v>VG</v>
      </c>
      <c r="U50" s="51" t="str">
        <f t="shared" si="74"/>
        <v>G</v>
      </c>
      <c r="V50" s="51">
        <v>0.77</v>
      </c>
      <c r="W50" s="51" t="str">
        <f t="shared" si="75"/>
        <v>G</v>
      </c>
      <c r="X50" s="51" t="str">
        <f t="shared" si="76"/>
        <v>S</v>
      </c>
      <c r="Y50" s="51" t="str">
        <f t="shared" si="77"/>
        <v>G</v>
      </c>
      <c r="Z50" s="51" t="str">
        <f t="shared" si="78"/>
        <v>G</v>
      </c>
      <c r="AA50" s="53">
        <v>0.69109243519114505</v>
      </c>
      <c r="AB50" s="53">
        <v>0.62165023500303696</v>
      </c>
      <c r="AC50" s="53">
        <v>10.4787403099045</v>
      </c>
      <c r="AD50" s="53">
        <v>7.7219855943986397</v>
      </c>
      <c r="AE50" s="53">
        <v>0.55579453470581697</v>
      </c>
      <c r="AF50" s="53">
        <v>0.61510142659317801</v>
      </c>
      <c r="AG50" s="53">
        <v>0.72886052202951401</v>
      </c>
      <c r="AH50" s="53">
        <v>0.64513479012133601</v>
      </c>
      <c r="AI50" s="48" t="s">
        <v>70</v>
      </c>
      <c r="AJ50" s="48" t="s">
        <v>70</v>
      </c>
      <c r="AK50" s="48" t="s">
        <v>70</v>
      </c>
      <c r="AL50" s="48" t="s">
        <v>69</v>
      </c>
      <c r="AM50" s="48" t="s">
        <v>69</v>
      </c>
      <c r="AN50" s="48" t="s">
        <v>70</v>
      </c>
      <c r="AO50" s="48" t="s">
        <v>70</v>
      </c>
      <c r="AP50" s="48" t="s">
        <v>70</v>
      </c>
      <c r="AR50" s="54" t="s">
        <v>146</v>
      </c>
      <c r="AS50" s="53">
        <v>0.75229751907846798</v>
      </c>
      <c r="AT50" s="53">
        <v>0.76269557040214098</v>
      </c>
      <c r="AU50" s="53">
        <v>3.1623402801754099</v>
      </c>
      <c r="AV50" s="53">
        <v>3.8566207023999799</v>
      </c>
      <c r="AW50" s="53">
        <v>0.49769717793205498</v>
      </c>
      <c r="AX50" s="53">
        <v>0.48713902491779398</v>
      </c>
      <c r="AY50" s="53">
        <v>0.75643889114145302</v>
      </c>
      <c r="AZ50" s="53">
        <v>0.76791357762864898</v>
      </c>
      <c r="BA50" s="48" t="s">
        <v>69</v>
      </c>
      <c r="BB50" s="48" t="s">
        <v>69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si="79"/>
        <v>1</v>
      </c>
      <c r="BJ50" s="49" t="s">
        <v>146</v>
      </c>
      <c r="BK50" s="53">
        <v>0.69800656713076403</v>
      </c>
      <c r="BL50" s="53">
        <v>0.71745708736268099</v>
      </c>
      <c r="BM50" s="53">
        <v>10.1204637227085</v>
      </c>
      <c r="BN50" s="53">
        <v>9.7055296365984791</v>
      </c>
      <c r="BO50" s="53">
        <v>0.549539291469896</v>
      </c>
      <c r="BP50" s="53">
        <v>0.531547657917255</v>
      </c>
      <c r="BQ50" s="53">
        <v>0.73301234562413198</v>
      </c>
      <c r="BR50" s="53">
        <v>0.75112955584275898</v>
      </c>
      <c r="BS50" s="49" t="s">
        <v>70</v>
      </c>
      <c r="BT50" s="49" t="s">
        <v>69</v>
      </c>
      <c r="BU50" s="49" t="s">
        <v>70</v>
      </c>
      <c r="BV50" s="49" t="s">
        <v>69</v>
      </c>
      <c r="BW50" s="49" t="s">
        <v>69</v>
      </c>
      <c r="BX50" s="49" t="s">
        <v>69</v>
      </c>
      <c r="BY50" s="49" t="s">
        <v>70</v>
      </c>
      <c r="BZ50" s="49" t="s">
        <v>69</v>
      </c>
    </row>
    <row r="51" spans="1:78" s="49" customFormat="1" x14ac:dyDescent="0.3">
      <c r="A51" s="48">
        <v>14181500</v>
      </c>
      <c r="B51" s="48">
        <v>23780511</v>
      </c>
      <c r="C51" s="49" t="s">
        <v>140</v>
      </c>
      <c r="D51" s="65" t="s">
        <v>167</v>
      </c>
      <c r="E51" s="49" t="s">
        <v>168</v>
      </c>
      <c r="F51" s="50"/>
      <c r="G51" s="51">
        <v>0.73</v>
      </c>
      <c r="H51" s="51" t="str">
        <f t="shared" si="63"/>
        <v>G</v>
      </c>
      <c r="I51" s="51" t="str">
        <f t="shared" si="64"/>
        <v>S</v>
      </c>
      <c r="J51" s="51" t="str">
        <f t="shared" si="65"/>
        <v>G</v>
      </c>
      <c r="K51" s="51" t="str">
        <f t="shared" si="66"/>
        <v>G</v>
      </c>
      <c r="L51" s="52">
        <v>6.9000000000000006E-2</v>
      </c>
      <c r="M51" s="51" t="str">
        <f t="shared" si="67"/>
        <v>G</v>
      </c>
      <c r="N51" s="51" t="str">
        <f t="shared" si="68"/>
        <v>S</v>
      </c>
      <c r="O51" s="51" t="str">
        <f t="shared" si="69"/>
        <v>VG</v>
      </c>
      <c r="P51" s="51" t="str">
        <f t="shared" si="70"/>
        <v>S</v>
      </c>
      <c r="Q51" s="51">
        <v>0.51</v>
      </c>
      <c r="R51" s="51" t="str">
        <f t="shared" si="71"/>
        <v>G</v>
      </c>
      <c r="S51" s="51" t="str">
        <f t="shared" si="72"/>
        <v>S</v>
      </c>
      <c r="T51" s="51" t="str">
        <f t="shared" si="73"/>
        <v>VG</v>
      </c>
      <c r="U51" s="51" t="str">
        <f t="shared" si="74"/>
        <v>G</v>
      </c>
      <c r="V51" s="51">
        <v>0.755</v>
      </c>
      <c r="W51" s="51" t="str">
        <f t="shared" si="75"/>
        <v>G</v>
      </c>
      <c r="X51" s="51" t="str">
        <f t="shared" si="76"/>
        <v>S</v>
      </c>
      <c r="Y51" s="51" t="str">
        <f t="shared" si="77"/>
        <v>G</v>
      </c>
      <c r="Z51" s="51" t="str">
        <f t="shared" si="78"/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si="79"/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169</v>
      </c>
      <c r="E52" s="49" t="s">
        <v>170</v>
      </c>
      <c r="F52" s="50"/>
      <c r="G52" s="51">
        <v>0.75</v>
      </c>
      <c r="H52" s="51" t="str">
        <f t="shared" si="63"/>
        <v>G</v>
      </c>
      <c r="I52" s="51" t="str">
        <f t="shared" si="64"/>
        <v>S</v>
      </c>
      <c r="J52" s="51" t="str">
        <f t="shared" si="65"/>
        <v>G</v>
      </c>
      <c r="K52" s="51" t="str">
        <f t="shared" si="66"/>
        <v>G</v>
      </c>
      <c r="L52" s="52">
        <v>8.0000000000000004E-4</v>
      </c>
      <c r="M52" s="51" t="str">
        <f t="shared" si="67"/>
        <v>VG</v>
      </c>
      <c r="N52" s="51" t="str">
        <f t="shared" si="68"/>
        <v>S</v>
      </c>
      <c r="O52" s="51" t="str">
        <f t="shared" si="69"/>
        <v>VG</v>
      </c>
      <c r="P52" s="51" t="str">
        <f t="shared" si="70"/>
        <v>S</v>
      </c>
      <c r="Q52" s="51">
        <v>0.5</v>
      </c>
      <c r="R52" s="51" t="str">
        <f t="shared" si="71"/>
        <v>VG</v>
      </c>
      <c r="S52" s="51" t="str">
        <f t="shared" si="72"/>
        <v>S</v>
      </c>
      <c r="T52" s="51" t="str">
        <f t="shared" si="73"/>
        <v>VG</v>
      </c>
      <c r="U52" s="51" t="str">
        <f t="shared" si="74"/>
        <v>G</v>
      </c>
      <c r="V52" s="51">
        <v>0.77</v>
      </c>
      <c r="W52" s="51" t="str">
        <f t="shared" si="75"/>
        <v>G</v>
      </c>
      <c r="X52" s="51" t="str">
        <f t="shared" si="76"/>
        <v>S</v>
      </c>
      <c r="Y52" s="51" t="str">
        <f t="shared" si="77"/>
        <v>G</v>
      </c>
      <c r="Z52" s="51" t="str">
        <f t="shared" si="78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si="79"/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183</v>
      </c>
      <c r="F53" s="50"/>
      <c r="G53" s="51">
        <v>0.76100000000000001</v>
      </c>
      <c r="H53" s="51" t="str">
        <f t="shared" ref="H53:H62" si="80">IF(G53&gt;0.8,"VG",IF(G53&gt;0.7,"G",IF(G53&gt;0.45,"S","NS")))</f>
        <v>G</v>
      </c>
      <c r="I53" s="51" t="str">
        <f t="shared" ref="I53:I62" si="81">AI53</f>
        <v>S</v>
      </c>
      <c r="J53" s="51" t="str">
        <f t="shared" ref="J53:J62" si="82">BB53</f>
        <v>G</v>
      </c>
      <c r="K53" s="51" t="str">
        <f t="shared" ref="K53:K62" si="83">BT53</f>
        <v>G</v>
      </c>
      <c r="L53" s="52">
        <v>8.2000000000000007E-3</v>
      </c>
      <c r="M53" s="51" t="str">
        <f t="shared" ref="M53:M62" si="84">IF(ABS(L53)&lt;5%,"VG",IF(ABS(L53)&lt;10%,"G",IF(ABS(L53)&lt;15%,"S","NS")))</f>
        <v>VG</v>
      </c>
      <c r="N53" s="51" t="str">
        <f t="shared" si="68"/>
        <v>S</v>
      </c>
      <c r="O53" s="51" t="str">
        <f t="shared" ref="O53:O62" si="85">BD53</f>
        <v>VG</v>
      </c>
      <c r="P53" s="51" t="str">
        <f t="shared" si="70"/>
        <v>S</v>
      </c>
      <c r="Q53" s="51">
        <v>0.48899999999999999</v>
      </c>
      <c r="R53" s="51" t="str">
        <f t="shared" ref="R53:R62" si="86">IF(Q53&lt;=0.5,"VG",IF(Q53&lt;=0.6,"G",IF(Q53&lt;=0.7,"S","NS")))</f>
        <v>VG</v>
      </c>
      <c r="S53" s="51" t="str">
        <f t="shared" ref="S53:S62" si="87">AN53</f>
        <v>S</v>
      </c>
      <c r="T53" s="51" t="str">
        <f t="shared" ref="T53:T62" si="88">BF53</f>
        <v>VG</v>
      </c>
      <c r="U53" s="51" t="str">
        <f t="shared" ref="U53:U62" si="89">BX53</f>
        <v>G</v>
      </c>
      <c r="V53" s="51">
        <v>0.77400000000000002</v>
      </c>
      <c r="W53" s="51" t="str">
        <f t="shared" ref="W53:W62" si="90">IF(V53&gt;0.85,"VG",IF(V53&gt;0.75,"G",IF(V53&gt;0.6,"S","NS")))</f>
        <v>G</v>
      </c>
      <c r="X53" s="51" t="str">
        <f t="shared" ref="X53:X62" si="91">AP53</f>
        <v>S</v>
      </c>
      <c r="Y53" s="51" t="str">
        <f t="shared" ref="Y53:Y62" si="92">BH53</f>
        <v>G</v>
      </c>
      <c r="Z53" s="51" t="str">
        <f t="shared" ref="Z53:Z62" si="93">BZ53</f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79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65" t="s">
        <v>199</v>
      </c>
      <c r="F54" s="50"/>
      <c r="G54" s="51">
        <v>0.76300000000000001</v>
      </c>
      <c r="H54" s="51" t="str">
        <f t="shared" si="80"/>
        <v>G</v>
      </c>
      <c r="I54" s="51" t="str">
        <f t="shared" si="81"/>
        <v>S</v>
      </c>
      <c r="J54" s="51" t="str">
        <f t="shared" si="82"/>
        <v>G</v>
      </c>
      <c r="K54" s="51" t="str">
        <f t="shared" si="83"/>
        <v>G</v>
      </c>
      <c r="L54" s="52">
        <v>-1.47E-2</v>
      </c>
      <c r="M54" s="51" t="str">
        <f t="shared" si="84"/>
        <v>VG</v>
      </c>
      <c r="N54" s="51" t="str">
        <f t="shared" si="68"/>
        <v>S</v>
      </c>
      <c r="O54" s="51" t="str">
        <f t="shared" si="85"/>
        <v>VG</v>
      </c>
      <c r="P54" s="51" t="str">
        <f t="shared" si="70"/>
        <v>S</v>
      </c>
      <c r="Q54" s="51">
        <v>0.48599999999999999</v>
      </c>
      <c r="R54" s="51" t="str">
        <f t="shared" si="86"/>
        <v>VG</v>
      </c>
      <c r="S54" s="51" t="str">
        <f t="shared" si="87"/>
        <v>S</v>
      </c>
      <c r="T54" s="51" t="str">
        <f t="shared" si="88"/>
        <v>VG</v>
      </c>
      <c r="U54" s="51" t="str">
        <f t="shared" si="89"/>
        <v>G</v>
      </c>
      <c r="V54" s="51">
        <v>0.78300000000000003</v>
      </c>
      <c r="W54" s="51" t="str">
        <f t="shared" si="90"/>
        <v>G</v>
      </c>
      <c r="X54" s="51" t="str">
        <f t="shared" si="91"/>
        <v>S</v>
      </c>
      <c r="Y54" s="51" t="str">
        <f t="shared" si="92"/>
        <v>G</v>
      </c>
      <c r="Z54" s="51" t="str">
        <f t="shared" si="93"/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si="79"/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200</v>
      </c>
      <c r="F55" s="50"/>
      <c r="G55" s="51">
        <v>0.76300000000000001</v>
      </c>
      <c r="H55" s="51" t="str">
        <f t="shared" si="80"/>
        <v>G</v>
      </c>
      <c r="I55" s="51" t="str">
        <f t="shared" si="81"/>
        <v>S</v>
      </c>
      <c r="J55" s="51" t="str">
        <f t="shared" si="82"/>
        <v>G</v>
      </c>
      <c r="K55" s="51" t="str">
        <f t="shared" si="83"/>
        <v>G</v>
      </c>
      <c r="L55" s="52">
        <v>-2.07E-2</v>
      </c>
      <c r="M55" s="51" t="str">
        <f t="shared" si="84"/>
        <v>VG</v>
      </c>
      <c r="N55" s="51" t="str">
        <f t="shared" si="68"/>
        <v>S</v>
      </c>
      <c r="O55" s="51" t="str">
        <f t="shared" si="85"/>
        <v>VG</v>
      </c>
      <c r="P55" s="51" t="str">
        <f t="shared" si="70"/>
        <v>S</v>
      </c>
      <c r="Q55" s="51">
        <v>0.48599999999999999</v>
      </c>
      <c r="R55" s="51" t="str">
        <f t="shared" si="86"/>
        <v>VG</v>
      </c>
      <c r="S55" s="51" t="str">
        <f t="shared" si="87"/>
        <v>S</v>
      </c>
      <c r="T55" s="51" t="str">
        <f t="shared" si="88"/>
        <v>VG</v>
      </c>
      <c r="U55" s="51" t="str">
        <f t="shared" si="89"/>
        <v>G</v>
      </c>
      <c r="V55" s="51">
        <v>0.78500000000000003</v>
      </c>
      <c r="W55" s="51" t="str">
        <f t="shared" si="90"/>
        <v>G</v>
      </c>
      <c r="X55" s="51" t="str">
        <f t="shared" si="91"/>
        <v>S</v>
      </c>
      <c r="Y55" s="51" t="str">
        <f t="shared" si="92"/>
        <v>G</v>
      </c>
      <c r="Z55" s="51" t="str">
        <f t="shared" si="93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79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201</v>
      </c>
      <c r="F56" s="50"/>
      <c r="G56" s="51">
        <v>0.76700000000000002</v>
      </c>
      <c r="H56" s="51" t="str">
        <f t="shared" si="80"/>
        <v>G</v>
      </c>
      <c r="I56" s="51" t="str">
        <f t="shared" si="81"/>
        <v>S</v>
      </c>
      <c r="J56" s="51" t="str">
        <f t="shared" si="82"/>
        <v>G</v>
      </c>
      <c r="K56" s="51" t="str">
        <f t="shared" si="83"/>
        <v>G</v>
      </c>
      <c r="L56" s="52">
        <v>-1.2200000000000001E-2</v>
      </c>
      <c r="M56" s="51" t="str">
        <f t="shared" si="84"/>
        <v>VG</v>
      </c>
      <c r="N56" s="51" t="str">
        <f t="shared" si="68"/>
        <v>S</v>
      </c>
      <c r="O56" s="51" t="str">
        <f t="shared" si="85"/>
        <v>VG</v>
      </c>
      <c r="P56" s="51" t="str">
        <f t="shared" si="70"/>
        <v>S</v>
      </c>
      <c r="Q56" s="51">
        <v>0.48299999999999998</v>
      </c>
      <c r="R56" s="51" t="str">
        <f t="shared" si="86"/>
        <v>VG</v>
      </c>
      <c r="S56" s="51" t="str">
        <f t="shared" si="87"/>
        <v>S</v>
      </c>
      <c r="T56" s="51" t="str">
        <f t="shared" si="88"/>
        <v>VG</v>
      </c>
      <c r="U56" s="51" t="str">
        <f t="shared" si="89"/>
        <v>G</v>
      </c>
      <c r="V56" s="51">
        <v>0.78500000000000003</v>
      </c>
      <c r="W56" s="51" t="str">
        <f t="shared" si="90"/>
        <v>G</v>
      </c>
      <c r="X56" s="51" t="str">
        <f t="shared" si="91"/>
        <v>S</v>
      </c>
      <c r="Y56" s="51" t="str">
        <f t="shared" si="92"/>
        <v>G</v>
      </c>
      <c r="Z56" s="51" t="str">
        <f t="shared" si="9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79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203</v>
      </c>
      <c r="F57" s="50"/>
      <c r="G57" s="51">
        <v>0.77</v>
      </c>
      <c r="H57" s="51" t="str">
        <f t="shared" si="80"/>
        <v>G</v>
      </c>
      <c r="I57" s="51" t="str">
        <f t="shared" si="81"/>
        <v>S</v>
      </c>
      <c r="J57" s="51" t="str">
        <f t="shared" si="82"/>
        <v>G</v>
      </c>
      <c r="K57" s="51" t="str">
        <f t="shared" si="83"/>
        <v>G</v>
      </c>
      <c r="L57" s="52">
        <v>2.86E-2</v>
      </c>
      <c r="M57" s="51" t="str">
        <f t="shared" si="84"/>
        <v>VG</v>
      </c>
      <c r="N57" s="51" t="str">
        <f t="shared" si="68"/>
        <v>S</v>
      </c>
      <c r="O57" s="51" t="str">
        <f t="shared" si="85"/>
        <v>VG</v>
      </c>
      <c r="P57" s="51" t="str">
        <f t="shared" si="70"/>
        <v>S</v>
      </c>
      <c r="Q57" s="51">
        <v>0.47899999999999998</v>
      </c>
      <c r="R57" s="51" t="str">
        <f t="shared" si="86"/>
        <v>VG</v>
      </c>
      <c r="S57" s="51" t="str">
        <f t="shared" si="87"/>
        <v>S</v>
      </c>
      <c r="T57" s="51" t="str">
        <f t="shared" si="88"/>
        <v>VG</v>
      </c>
      <c r="U57" s="51" t="str">
        <f t="shared" si="89"/>
        <v>G</v>
      </c>
      <c r="V57" s="51">
        <v>0.78200000000000003</v>
      </c>
      <c r="W57" s="51" t="str">
        <f t="shared" si="90"/>
        <v>G</v>
      </c>
      <c r="X57" s="51" t="str">
        <f t="shared" si="91"/>
        <v>S</v>
      </c>
      <c r="Y57" s="51" t="str">
        <f t="shared" si="92"/>
        <v>G</v>
      </c>
      <c r="Z57" s="51" t="str">
        <f t="shared" si="93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79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77" t="s">
        <v>212</v>
      </c>
      <c r="F58" s="50"/>
      <c r="G58" s="51">
        <v>0.77</v>
      </c>
      <c r="H58" s="51" t="str">
        <f t="shared" si="80"/>
        <v>G</v>
      </c>
      <c r="I58" s="51" t="str">
        <f t="shared" si="81"/>
        <v>S</v>
      </c>
      <c r="J58" s="51" t="str">
        <f t="shared" si="82"/>
        <v>G</v>
      </c>
      <c r="K58" s="51" t="str">
        <f t="shared" si="83"/>
        <v>G</v>
      </c>
      <c r="L58" s="52">
        <v>2.86E-2</v>
      </c>
      <c r="M58" s="51" t="str">
        <f t="shared" si="84"/>
        <v>VG</v>
      </c>
      <c r="N58" s="51" t="str">
        <f t="shared" si="68"/>
        <v>S</v>
      </c>
      <c r="O58" s="51" t="str">
        <f t="shared" si="85"/>
        <v>VG</v>
      </c>
      <c r="P58" s="51" t="str">
        <f t="shared" si="70"/>
        <v>S</v>
      </c>
      <c r="Q58" s="51">
        <v>0.47899999999999998</v>
      </c>
      <c r="R58" s="51" t="str">
        <f t="shared" si="86"/>
        <v>VG</v>
      </c>
      <c r="S58" s="51" t="str">
        <f t="shared" si="87"/>
        <v>S</v>
      </c>
      <c r="T58" s="51" t="str">
        <f t="shared" si="88"/>
        <v>VG</v>
      </c>
      <c r="U58" s="51" t="str">
        <f t="shared" si="89"/>
        <v>G</v>
      </c>
      <c r="V58" s="51">
        <v>0.78200000000000003</v>
      </c>
      <c r="W58" s="51" t="str">
        <f t="shared" si="90"/>
        <v>G</v>
      </c>
      <c r="X58" s="51" t="str">
        <f t="shared" si="91"/>
        <v>S</v>
      </c>
      <c r="Y58" s="51" t="str">
        <f t="shared" si="92"/>
        <v>G</v>
      </c>
      <c r="Z58" s="51" t="str">
        <f t="shared" si="9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79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77" t="s">
        <v>217</v>
      </c>
      <c r="F59" s="50"/>
      <c r="G59" s="51">
        <v>0.754</v>
      </c>
      <c r="H59" s="51" t="str">
        <f t="shared" si="80"/>
        <v>G</v>
      </c>
      <c r="I59" s="51" t="str">
        <f t="shared" si="81"/>
        <v>S</v>
      </c>
      <c r="J59" s="51" t="str">
        <f t="shared" si="82"/>
        <v>G</v>
      </c>
      <c r="K59" s="51" t="str">
        <f t="shared" si="83"/>
        <v>G</v>
      </c>
      <c r="L59" s="52">
        <v>9.0300000000000005E-2</v>
      </c>
      <c r="M59" s="51" t="str">
        <f t="shared" si="84"/>
        <v>G</v>
      </c>
      <c r="N59" s="51" t="str">
        <f t="shared" si="68"/>
        <v>S</v>
      </c>
      <c r="O59" s="51" t="str">
        <f t="shared" si="85"/>
        <v>VG</v>
      </c>
      <c r="P59" s="51" t="str">
        <f t="shared" si="70"/>
        <v>S</v>
      </c>
      <c r="Q59" s="51">
        <v>0.49</v>
      </c>
      <c r="R59" s="51" t="str">
        <f t="shared" si="86"/>
        <v>VG</v>
      </c>
      <c r="S59" s="51" t="str">
        <f t="shared" si="87"/>
        <v>S</v>
      </c>
      <c r="T59" s="51" t="str">
        <f t="shared" si="88"/>
        <v>VG</v>
      </c>
      <c r="U59" s="51" t="str">
        <f t="shared" si="89"/>
        <v>G</v>
      </c>
      <c r="V59" s="51">
        <v>0.78110000000000002</v>
      </c>
      <c r="W59" s="51" t="str">
        <f t="shared" si="90"/>
        <v>G</v>
      </c>
      <c r="X59" s="51" t="str">
        <f t="shared" si="91"/>
        <v>S</v>
      </c>
      <c r="Y59" s="51" t="str">
        <f t="shared" si="92"/>
        <v>G</v>
      </c>
      <c r="Z59" s="51" t="str">
        <f t="shared" si="9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79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218</v>
      </c>
      <c r="E60" s="49" t="s">
        <v>219</v>
      </c>
      <c r="F60" s="50"/>
      <c r="G60" s="51">
        <v>0.76400000000000001</v>
      </c>
      <c r="H60" s="51" t="str">
        <f t="shared" si="80"/>
        <v>G</v>
      </c>
      <c r="I60" s="51" t="str">
        <f t="shared" si="81"/>
        <v>S</v>
      </c>
      <c r="J60" s="51" t="str">
        <f t="shared" si="82"/>
        <v>G</v>
      </c>
      <c r="K60" s="51" t="str">
        <f t="shared" si="83"/>
        <v>G</v>
      </c>
      <c r="L60" s="52">
        <v>-7.7999999999999996E-3</v>
      </c>
      <c r="M60" s="51" t="str">
        <f t="shared" si="84"/>
        <v>VG</v>
      </c>
      <c r="N60" s="51" t="str">
        <f t="shared" si="68"/>
        <v>S</v>
      </c>
      <c r="O60" s="51" t="str">
        <f t="shared" si="85"/>
        <v>VG</v>
      </c>
      <c r="P60" s="51" t="str">
        <f t="shared" si="70"/>
        <v>S</v>
      </c>
      <c r="Q60" s="51">
        <v>0.48599999999999999</v>
      </c>
      <c r="R60" s="51" t="str">
        <f t="shared" si="86"/>
        <v>VG</v>
      </c>
      <c r="S60" s="51" t="str">
        <f t="shared" si="87"/>
        <v>S</v>
      </c>
      <c r="T60" s="51" t="str">
        <f t="shared" si="88"/>
        <v>VG</v>
      </c>
      <c r="U60" s="51" t="str">
        <f t="shared" si="89"/>
        <v>G</v>
      </c>
      <c r="V60" s="51">
        <v>0.78080000000000005</v>
      </c>
      <c r="W60" s="51" t="str">
        <f t="shared" si="90"/>
        <v>G</v>
      </c>
      <c r="X60" s="51" t="str">
        <f t="shared" si="91"/>
        <v>S</v>
      </c>
      <c r="Y60" s="51" t="str">
        <f t="shared" si="92"/>
        <v>G</v>
      </c>
      <c r="Z60" s="51" t="str">
        <f t="shared" si="9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79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77" t="s">
        <v>221</v>
      </c>
      <c r="F61" s="50"/>
      <c r="G61" s="51">
        <v>0.77500000000000002</v>
      </c>
      <c r="H61" s="51" t="str">
        <f t="shared" si="80"/>
        <v>G</v>
      </c>
      <c r="I61" s="51" t="str">
        <f t="shared" si="81"/>
        <v>S</v>
      </c>
      <c r="J61" s="51" t="str">
        <f t="shared" si="82"/>
        <v>G</v>
      </c>
      <c r="K61" s="51" t="str">
        <f t="shared" si="83"/>
        <v>G</v>
      </c>
      <c r="L61" s="52">
        <v>3.5400000000000001E-2</v>
      </c>
      <c r="M61" s="51" t="str">
        <f t="shared" si="84"/>
        <v>VG</v>
      </c>
      <c r="N61" s="51" t="str">
        <f t="shared" si="68"/>
        <v>S</v>
      </c>
      <c r="O61" s="51" t="str">
        <f t="shared" si="85"/>
        <v>VG</v>
      </c>
      <c r="P61" s="51" t="str">
        <f t="shared" si="70"/>
        <v>S</v>
      </c>
      <c r="Q61" s="51">
        <v>0.47299999999999998</v>
      </c>
      <c r="R61" s="51" t="str">
        <f t="shared" si="86"/>
        <v>VG</v>
      </c>
      <c r="S61" s="51" t="str">
        <f t="shared" si="87"/>
        <v>S</v>
      </c>
      <c r="T61" s="51" t="str">
        <f t="shared" si="88"/>
        <v>VG</v>
      </c>
      <c r="U61" s="51" t="str">
        <f t="shared" si="89"/>
        <v>G</v>
      </c>
      <c r="V61" s="51">
        <v>0.77969999999999995</v>
      </c>
      <c r="W61" s="51" t="str">
        <f t="shared" si="90"/>
        <v>G</v>
      </c>
      <c r="X61" s="51" t="str">
        <f t="shared" si="91"/>
        <v>S</v>
      </c>
      <c r="Y61" s="51" t="str">
        <f t="shared" si="92"/>
        <v>G</v>
      </c>
      <c r="Z61" s="51" t="str">
        <f t="shared" si="9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79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77" t="s">
        <v>222</v>
      </c>
      <c r="F62" s="50"/>
      <c r="G62" s="51">
        <v>0.77800000000000002</v>
      </c>
      <c r="H62" s="51" t="str">
        <f t="shared" si="80"/>
        <v>G</v>
      </c>
      <c r="I62" s="51" t="str">
        <f t="shared" si="81"/>
        <v>S</v>
      </c>
      <c r="J62" s="51" t="str">
        <f t="shared" si="82"/>
        <v>G</v>
      </c>
      <c r="K62" s="51" t="str">
        <f t="shared" si="83"/>
        <v>G</v>
      </c>
      <c r="L62" s="52">
        <v>-1E-3</v>
      </c>
      <c r="M62" s="51" t="str">
        <f t="shared" si="84"/>
        <v>VG</v>
      </c>
      <c r="N62" s="51" t="str">
        <f t="shared" si="68"/>
        <v>S</v>
      </c>
      <c r="O62" s="51" t="str">
        <f t="shared" si="85"/>
        <v>VG</v>
      </c>
      <c r="P62" s="51" t="str">
        <f t="shared" si="70"/>
        <v>S</v>
      </c>
      <c r="Q62" s="51">
        <v>0.47099999999999997</v>
      </c>
      <c r="R62" s="51" t="str">
        <f t="shared" si="86"/>
        <v>VG</v>
      </c>
      <c r="S62" s="51" t="str">
        <f t="shared" si="87"/>
        <v>S</v>
      </c>
      <c r="T62" s="51" t="str">
        <f t="shared" si="88"/>
        <v>VG</v>
      </c>
      <c r="U62" s="51" t="str">
        <f t="shared" si="89"/>
        <v>G</v>
      </c>
      <c r="V62" s="51">
        <v>0.77900000000000003</v>
      </c>
      <c r="W62" s="51" t="str">
        <f t="shared" si="90"/>
        <v>G</v>
      </c>
      <c r="X62" s="51" t="str">
        <f t="shared" si="91"/>
        <v>S</v>
      </c>
      <c r="Y62" s="51" t="str">
        <f t="shared" si="92"/>
        <v>G</v>
      </c>
      <c r="Z62" s="51" t="str">
        <f t="shared" si="9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79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226</v>
      </c>
      <c r="F63" s="50"/>
      <c r="G63" s="51">
        <v>0.77900000000000003</v>
      </c>
      <c r="H63" s="51" t="str">
        <f t="shared" ref="H63" si="94">IF(G63&gt;0.8,"VG",IF(G63&gt;0.7,"G",IF(G63&gt;0.45,"S","NS")))</f>
        <v>G</v>
      </c>
      <c r="I63" s="51" t="str">
        <f t="shared" ref="I63" si="95">AI63</f>
        <v>S</v>
      </c>
      <c r="J63" s="51" t="str">
        <f t="shared" ref="J63" si="96">BB63</f>
        <v>G</v>
      </c>
      <c r="K63" s="51" t="str">
        <f t="shared" ref="K63" si="97">BT63</f>
        <v>G</v>
      </c>
      <c r="L63" s="52">
        <v>-3.5000000000000001E-3</v>
      </c>
      <c r="M63" s="51" t="str">
        <f t="shared" ref="M63" si="98">IF(ABS(L63)&lt;5%,"VG",IF(ABS(L63)&lt;10%,"G",IF(ABS(L63)&lt;15%,"S","NS")))</f>
        <v>VG</v>
      </c>
      <c r="N63" s="51" t="str">
        <f t="shared" ref="N63" si="99">AO63</f>
        <v>S</v>
      </c>
      <c r="O63" s="51" t="str">
        <f t="shared" ref="O63" si="100">BD63</f>
        <v>VG</v>
      </c>
      <c r="P63" s="51" t="str">
        <f t="shared" ref="P63" si="101">BY63</f>
        <v>S</v>
      </c>
      <c r="Q63" s="51">
        <v>0.47</v>
      </c>
      <c r="R63" s="51" t="str">
        <f t="shared" ref="R63" si="102">IF(Q63&lt;=0.5,"VG",IF(Q63&lt;=0.6,"G",IF(Q63&lt;=0.7,"S","NS")))</f>
        <v>VG</v>
      </c>
      <c r="S63" s="51" t="str">
        <f t="shared" ref="S63" si="103">AN63</f>
        <v>S</v>
      </c>
      <c r="T63" s="51" t="str">
        <f t="shared" ref="T63" si="104">BF63</f>
        <v>VG</v>
      </c>
      <c r="U63" s="51" t="str">
        <f t="shared" ref="U63" si="105">BX63</f>
        <v>G</v>
      </c>
      <c r="V63" s="51">
        <v>0.78010000000000002</v>
      </c>
      <c r="W63" s="51" t="str">
        <f t="shared" ref="W63" si="106">IF(V63&gt;0.85,"VG",IF(V63&gt;0.75,"G",IF(V63&gt;0.6,"S","NS")))</f>
        <v>G</v>
      </c>
      <c r="X63" s="51" t="str">
        <f t="shared" ref="X63" si="107">AP63</f>
        <v>S</v>
      </c>
      <c r="Y63" s="51" t="str">
        <f t="shared" ref="Y63" si="108">BH63</f>
        <v>G</v>
      </c>
      <c r="Z63" s="51" t="str">
        <f t="shared" ref="Z63" si="109">BZ63</f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ref="BI63" si="110">IF(BJ63=AR63,1,0)</f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x14ac:dyDescent="0.3">
      <c r="A64" s="3"/>
      <c r="B64" s="3"/>
      <c r="M64" s="26"/>
      <c r="Q64" s="18"/>
      <c r="AA64" s="33"/>
      <c r="AB64" s="33"/>
      <c r="AC64" s="42"/>
      <c r="AD64" s="42"/>
      <c r="AE64" s="43"/>
      <c r="AF64" s="43"/>
      <c r="AG64" s="35"/>
      <c r="AH64" s="35"/>
      <c r="AI64" s="36"/>
      <c r="AJ64" s="36"/>
      <c r="AK64" s="40"/>
      <c r="AL64" s="40"/>
      <c r="AM64" s="41"/>
      <c r="AN64" s="41"/>
      <c r="AO64" s="3"/>
      <c r="AP64" s="3"/>
      <c r="AR64" s="44"/>
      <c r="AS64" s="33"/>
      <c r="AT64" s="33"/>
      <c r="AU64" s="42"/>
      <c r="AV64" s="42"/>
      <c r="AW64" s="43"/>
      <c r="AX64" s="43"/>
      <c r="AY64" s="35"/>
      <c r="AZ64" s="35"/>
      <c r="BA64" s="36"/>
      <c r="BB64" s="36"/>
      <c r="BC64" s="40"/>
      <c r="BD64" s="40"/>
      <c r="BE64" s="41"/>
      <c r="BF64" s="41"/>
      <c r="BG64" s="3"/>
      <c r="BH64" s="3"/>
      <c r="BK64" s="35"/>
      <c r="BL64" s="35"/>
      <c r="BM64" s="35"/>
      <c r="BN64" s="35"/>
      <c r="BO64" s="35"/>
      <c r="BP64" s="35"/>
      <c r="BQ64" s="35"/>
      <c r="BR64" s="35"/>
    </row>
    <row r="65" spans="1:78" x14ac:dyDescent="0.3">
      <c r="A65" s="3">
        <v>14182500</v>
      </c>
      <c r="B65" s="3">
        <v>23780805</v>
      </c>
      <c r="C65" t="s">
        <v>141</v>
      </c>
      <c r="D65" t="s">
        <v>137</v>
      </c>
      <c r="G65" s="16">
        <v>0.65</v>
      </c>
      <c r="H65" s="16" t="str">
        <f t="shared" ref="H65:H74" si="111">IF(G65&gt;0.8,"VG",IF(G65&gt;0.7,"G",IF(G65&gt;0.45,"S","NS")))</f>
        <v>S</v>
      </c>
      <c r="I65" s="16" t="str">
        <f t="shared" ref="I65:I70" si="112">AI65</f>
        <v>S</v>
      </c>
      <c r="J65" s="16" t="str">
        <f t="shared" ref="J65:J70" si="113">BB65</f>
        <v>S</v>
      </c>
      <c r="K65" s="16" t="str">
        <f t="shared" ref="K65:K70" si="114">BT65</f>
        <v>S</v>
      </c>
      <c r="L65" s="19">
        <v>0.46400000000000002</v>
      </c>
      <c r="M65" s="26" t="str">
        <f t="shared" ref="M65:M74" si="115">IF(ABS(L65)&lt;5%,"VG",IF(ABS(L65)&lt;10%,"G",IF(ABS(L65)&lt;15%,"S","NS")))</f>
        <v>NS</v>
      </c>
      <c r="N65" s="26" t="str">
        <f t="shared" ref="N65:N78" si="116">AO65</f>
        <v>VG</v>
      </c>
      <c r="O65" s="26" t="str">
        <f t="shared" ref="O65:O70" si="117">BD65</f>
        <v>NS</v>
      </c>
      <c r="P65" s="26" t="str">
        <f t="shared" ref="P65:P78" si="118">BY65</f>
        <v>VG</v>
      </c>
      <c r="Q65" s="18">
        <v>0.55000000000000004</v>
      </c>
      <c r="R65" s="17" t="str">
        <f t="shared" ref="R65:R74" si="119">IF(Q65&lt;=0.5,"VG",IF(Q65&lt;=0.6,"G",IF(Q65&lt;=0.7,"S","NS")))</f>
        <v>G</v>
      </c>
      <c r="S65" s="17" t="str">
        <f t="shared" ref="S65:S70" si="120">AN65</f>
        <v>S</v>
      </c>
      <c r="T65" s="17" t="str">
        <f t="shared" ref="T65:T70" si="121">BF65</f>
        <v>S</v>
      </c>
      <c r="U65" s="17" t="str">
        <f t="shared" ref="U65:U70" si="122">BX65</f>
        <v>S</v>
      </c>
      <c r="V65" s="18">
        <v>0.88</v>
      </c>
      <c r="W65" s="18" t="str">
        <f t="shared" ref="W65:W74" si="123">IF(V65&gt;0.85,"VG",IF(V65&gt;0.75,"G",IF(V65&gt;0.6,"S","NS")))</f>
        <v>VG</v>
      </c>
      <c r="X65" s="18" t="str">
        <f t="shared" ref="X65:X70" si="124">AP65</f>
        <v>G</v>
      </c>
      <c r="Y65" s="18" t="str">
        <f t="shared" ref="Y65:Y70" si="125">BH65</f>
        <v>VG</v>
      </c>
      <c r="Z65" s="18" t="str">
        <f t="shared" ref="Z65:Z70" si="126">BZ65</f>
        <v>VG</v>
      </c>
      <c r="AA65" s="33">
        <v>0.535923319643546</v>
      </c>
      <c r="AB65" s="33">
        <v>0.54027386729737004</v>
      </c>
      <c r="AC65" s="42">
        <v>38.385922260563298</v>
      </c>
      <c r="AD65" s="42">
        <v>34.925235199023199</v>
      </c>
      <c r="AE65" s="43">
        <v>0.68123173763151501</v>
      </c>
      <c r="AF65" s="43">
        <v>0.67803107060268997</v>
      </c>
      <c r="AG65" s="35">
        <v>0.89656751071997598</v>
      </c>
      <c r="AH65" s="35">
        <v>0.81040885140585495</v>
      </c>
      <c r="AI65" s="36" t="s">
        <v>70</v>
      </c>
      <c r="AJ65" s="36" t="s">
        <v>70</v>
      </c>
      <c r="AK65" s="40" t="s">
        <v>68</v>
      </c>
      <c r="AL65" s="40" t="s">
        <v>68</v>
      </c>
      <c r="AM65" s="41" t="s">
        <v>70</v>
      </c>
      <c r="AN65" s="41" t="s">
        <v>70</v>
      </c>
      <c r="AO65" s="3" t="s">
        <v>71</v>
      </c>
      <c r="AP65" s="3" t="s">
        <v>69</v>
      </c>
      <c r="AR65" s="44" t="s">
        <v>147</v>
      </c>
      <c r="AS65" s="33">
        <v>0.58536063766689905</v>
      </c>
      <c r="AT65" s="33">
        <v>0.59272982781481798</v>
      </c>
      <c r="AU65" s="42">
        <v>33.469692203266703</v>
      </c>
      <c r="AV65" s="42">
        <v>33.364055411436802</v>
      </c>
      <c r="AW65" s="43">
        <v>0.64392496638436203</v>
      </c>
      <c r="AX65" s="43">
        <v>0.63817722631349205</v>
      </c>
      <c r="AY65" s="35">
        <v>0.86206359381770803</v>
      </c>
      <c r="AZ65" s="35">
        <v>0.87097721664626104</v>
      </c>
      <c r="BA65" s="36" t="s">
        <v>70</v>
      </c>
      <c r="BB65" s="36" t="s">
        <v>70</v>
      </c>
      <c r="BC65" s="40" t="s">
        <v>68</v>
      </c>
      <c r="BD65" s="40" t="s">
        <v>68</v>
      </c>
      <c r="BE65" s="41" t="s">
        <v>70</v>
      </c>
      <c r="BF65" s="41" t="s">
        <v>70</v>
      </c>
      <c r="BG65" s="3" t="s">
        <v>71</v>
      </c>
      <c r="BH65" s="3" t="s">
        <v>71</v>
      </c>
      <c r="BI65">
        <f t="shared" ref="BI65:BI78" si="127">IF(BJ65=AR65,1,0)</f>
        <v>1</v>
      </c>
      <c r="BJ65" t="s">
        <v>147</v>
      </c>
      <c r="BK65" s="35">
        <v>0.54378322653536504</v>
      </c>
      <c r="BL65" s="35">
        <v>0.55855572720182001</v>
      </c>
      <c r="BM65" s="35">
        <v>38.038808598584602</v>
      </c>
      <c r="BN65" s="35">
        <v>37.220206783194897</v>
      </c>
      <c r="BO65" s="35">
        <v>0.67543820847257097</v>
      </c>
      <c r="BP65" s="35">
        <v>0.66441272775149296</v>
      </c>
      <c r="BQ65" s="35">
        <v>0.89330690129327395</v>
      </c>
      <c r="BR65" s="35">
        <v>0.89525479032905397</v>
      </c>
      <c r="BS65" t="s">
        <v>70</v>
      </c>
      <c r="BT65" t="s">
        <v>70</v>
      </c>
      <c r="BU65" t="s">
        <v>68</v>
      </c>
      <c r="BV65" t="s">
        <v>68</v>
      </c>
      <c r="BW65" t="s">
        <v>70</v>
      </c>
      <c r="BX65" t="s">
        <v>70</v>
      </c>
      <c r="BY65" t="s">
        <v>71</v>
      </c>
      <c r="BZ65" t="s">
        <v>71</v>
      </c>
    </row>
    <row r="66" spans="1:78" s="56" customFormat="1" x14ac:dyDescent="0.3">
      <c r="A66" s="55">
        <v>14182500</v>
      </c>
      <c r="B66" s="55">
        <v>23780805</v>
      </c>
      <c r="C66" s="56" t="s">
        <v>141</v>
      </c>
      <c r="D66" s="56" t="s">
        <v>151</v>
      </c>
      <c r="F66" s="57"/>
      <c r="G66" s="58">
        <v>0.66400000000000003</v>
      </c>
      <c r="H66" s="58" t="str">
        <f t="shared" si="111"/>
        <v>S</v>
      </c>
      <c r="I66" s="58" t="str">
        <f t="shared" si="112"/>
        <v>S</v>
      </c>
      <c r="J66" s="58" t="str">
        <f t="shared" si="113"/>
        <v>S</v>
      </c>
      <c r="K66" s="58" t="str">
        <f t="shared" si="114"/>
        <v>S</v>
      </c>
      <c r="L66" s="59">
        <v>0.435</v>
      </c>
      <c r="M66" s="58" t="str">
        <f t="shared" si="115"/>
        <v>NS</v>
      </c>
      <c r="N66" s="58" t="str">
        <f t="shared" si="116"/>
        <v>VG</v>
      </c>
      <c r="O66" s="58" t="str">
        <f t="shared" si="117"/>
        <v>NS</v>
      </c>
      <c r="P66" s="58" t="str">
        <f t="shared" si="118"/>
        <v>VG</v>
      </c>
      <c r="Q66" s="58">
        <v>0.54</v>
      </c>
      <c r="R66" s="58" t="str">
        <f t="shared" si="119"/>
        <v>G</v>
      </c>
      <c r="S66" s="58" t="str">
        <f t="shared" si="120"/>
        <v>S</v>
      </c>
      <c r="T66" s="58" t="str">
        <f t="shared" si="121"/>
        <v>S</v>
      </c>
      <c r="U66" s="58" t="str">
        <f t="shared" si="122"/>
        <v>S</v>
      </c>
      <c r="V66" s="58">
        <v>0.88500000000000001</v>
      </c>
      <c r="W66" s="58" t="str">
        <f t="shared" si="123"/>
        <v>VG</v>
      </c>
      <c r="X66" s="58" t="str">
        <f t="shared" si="124"/>
        <v>G</v>
      </c>
      <c r="Y66" s="58" t="str">
        <f t="shared" si="125"/>
        <v>VG</v>
      </c>
      <c r="Z66" s="58" t="str">
        <f t="shared" si="126"/>
        <v>VG</v>
      </c>
      <c r="AA66" s="60">
        <v>0.535923319643546</v>
      </c>
      <c r="AB66" s="60">
        <v>0.54027386729737004</v>
      </c>
      <c r="AC66" s="60">
        <v>38.385922260563298</v>
      </c>
      <c r="AD66" s="60">
        <v>34.925235199023199</v>
      </c>
      <c r="AE66" s="60">
        <v>0.68123173763151501</v>
      </c>
      <c r="AF66" s="60">
        <v>0.67803107060268997</v>
      </c>
      <c r="AG66" s="60">
        <v>0.89656751071997598</v>
      </c>
      <c r="AH66" s="60">
        <v>0.81040885140585495</v>
      </c>
      <c r="AI66" s="55" t="s">
        <v>70</v>
      </c>
      <c r="AJ66" s="55" t="s">
        <v>70</v>
      </c>
      <c r="AK66" s="55" t="s">
        <v>68</v>
      </c>
      <c r="AL66" s="55" t="s">
        <v>68</v>
      </c>
      <c r="AM66" s="55" t="s">
        <v>70</v>
      </c>
      <c r="AN66" s="55" t="s">
        <v>70</v>
      </c>
      <c r="AO66" s="55" t="s">
        <v>71</v>
      </c>
      <c r="AP66" s="55" t="s">
        <v>69</v>
      </c>
      <c r="AR66" s="61" t="s">
        <v>147</v>
      </c>
      <c r="AS66" s="60">
        <v>0.58536063766689905</v>
      </c>
      <c r="AT66" s="60">
        <v>0.59272982781481798</v>
      </c>
      <c r="AU66" s="60">
        <v>33.469692203266703</v>
      </c>
      <c r="AV66" s="60">
        <v>33.364055411436802</v>
      </c>
      <c r="AW66" s="60">
        <v>0.64392496638436203</v>
      </c>
      <c r="AX66" s="60">
        <v>0.63817722631349205</v>
      </c>
      <c r="AY66" s="60">
        <v>0.86206359381770803</v>
      </c>
      <c r="AZ66" s="60">
        <v>0.87097721664626104</v>
      </c>
      <c r="BA66" s="55" t="s">
        <v>70</v>
      </c>
      <c r="BB66" s="55" t="s">
        <v>70</v>
      </c>
      <c r="BC66" s="55" t="s">
        <v>68</v>
      </c>
      <c r="BD66" s="55" t="s">
        <v>68</v>
      </c>
      <c r="BE66" s="55" t="s">
        <v>70</v>
      </c>
      <c r="BF66" s="55" t="s">
        <v>70</v>
      </c>
      <c r="BG66" s="55" t="s">
        <v>71</v>
      </c>
      <c r="BH66" s="55" t="s">
        <v>71</v>
      </c>
      <c r="BI66" s="56">
        <f t="shared" si="127"/>
        <v>1</v>
      </c>
      <c r="BJ66" s="56" t="s">
        <v>147</v>
      </c>
      <c r="BK66" s="60">
        <v>0.54378322653536504</v>
      </c>
      <c r="BL66" s="60">
        <v>0.55855572720182001</v>
      </c>
      <c r="BM66" s="60">
        <v>38.038808598584602</v>
      </c>
      <c r="BN66" s="60">
        <v>37.220206783194897</v>
      </c>
      <c r="BO66" s="60">
        <v>0.67543820847257097</v>
      </c>
      <c r="BP66" s="60">
        <v>0.66441272775149296</v>
      </c>
      <c r="BQ66" s="60">
        <v>0.89330690129327395</v>
      </c>
      <c r="BR66" s="60">
        <v>0.89525479032905397</v>
      </c>
      <c r="BS66" s="56" t="s">
        <v>70</v>
      </c>
      <c r="BT66" s="56" t="s">
        <v>70</v>
      </c>
      <c r="BU66" s="56" t="s">
        <v>68</v>
      </c>
      <c r="BV66" s="56" t="s">
        <v>68</v>
      </c>
      <c r="BW66" s="56" t="s">
        <v>70</v>
      </c>
      <c r="BX66" s="56" t="s">
        <v>70</v>
      </c>
      <c r="BY66" s="56" t="s">
        <v>71</v>
      </c>
      <c r="BZ66" s="56" t="s">
        <v>71</v>
      </c>
    </row>
    <row r="67" spans="1:78" s="56" customFormat="1" x14ac:dyDescent="0.3">
      <c r="A67" s="55">
        <v>14182500</v>
      </c>
      <c r="B67" s="55">
        <v>23780805</v>
      </c>
      <c r="C67" s="56" t="s">
        <v>141</v>
      </c>
      <c r="D67" s="56" t="s">
        <v>171</v>
      </c>
      <c r="E67" s="56" t="s">
        <v>172</v>
      </c>
      <c r="F67" s="57"/>
      <c r="G67" s="58">
        <v>0.78400000000000003</v>
      </c>
      <c r="H67" s="58" t="str">
        <f t="shared" si="111"/>
        <v>G</v>
      </c>
      <c r="I67" s="58" t="str">
        <f t="shared" si="112"/>
        <v>S</v>
      </c>
      <c r="J67" s="58" t="str">
        <f t="shared" si="113"/>
        <v>S</v>
      </c>
      <c r="K67" s="58" t="str">
        <f t="shared" si="114"/>
        <v>S</v>
      </c>
      <c r="L67" s="59">
        <v>0.19059999999999999</v>
      </c>
      <c r="M67" s="58" t="str">
        <f t="shared" si="115"/>
        <v>NS</v>
      </c>
      <c r="N67" s="58" t="str">
        <f t="shared" si="116"/>
        <v>VG</v>
      </c>
      <c r="O67" s="58" t="str">
        <f t="shared" si="117"/>
        <v>NS</v>
      </c>
      <c r="P67" s="58" t="str">
        <f t="shared" si="118"/>
        <v>VG</v>
      </c>
      <c r="Q67" s="58">
        <v>0.45600000000000002</v>
      </c>
      <c r="R67" s="58" t="str">
        <f t="shared" si="119"/>
        <v>VG</v>
      </c>
      <c r="S67" s="58" t="str">
        <f t="shared" si="120"/>
        <v>S</v>
      </c>
      <c r="T67" s="58" t="str">
        <f t="shared" si="121"/>
        <v>S</v>
      </c>
      <c r="U67" s="58" t="str">
        <f t="shared" si="122"/>
        <v>S</v>
      </c>
      <c r="V67" s="58">
        <v>0.878</v>
      </c>
      <c r="W67" s="58" t="str">
        <f t="shared" si="123"/>
        <v>VG</v>
      </c>
      <c r="X67" s="58" t="str">
        <f t="shared" si="124"/>
        <v>G</v>
      </c>
      <c r="Y67" s="58" t="str">
        <f t="shared" si="125"/>
        <v>VG</v>
      </c>
      <c r="Z67" s="58" t="str">
        <f t="shared" si="126"/>
        <v>VG</v>
      </c>
      <c r="AA67" s="60">
        <v>0.535923319643546</v>
      </c>
      <c r="AB67" s="60">
        <v>0.54027386729737004</v>
      </c>
      <c r="AC67" s="60">
        <v>38.385922260563298</v>
      </c>
      <c r="AD67" s="60">
        <v>34.925235199023199</v>
      </c>
      <c r="AE67" s="60">
        <v>0.68123173763151501</v>
      </c>
      <c r="AF67" s="60">
        <v>0.67803107060268997</v>
      </c>
      <c r="AG67" s="60">
        <v>0.89656751071997598</v>
      </c>
      <c r="AH67" s="60">
        <v>0.81040885140585495</v>
      </c>
      <c r="AI67" s="55" t="s">
        <v>70</v>
      </c>
      <c r="AJ67" s="55" t="s">
        <v>70</v>
      </c>
      <c r="AK67" s="55" t="s">
        <v>68</v>
      </c>
      <c r="AL67" s="55" t="s">
        <v>68</v>
      </c>
      <c r="AM67" s="55" t="s">
        <v>70</v>
      </c>
      <c r="AN67" s="55" t="s">
        <v>70</v>
      </c>
      <c r="AO67" s="55" t="s">
        <v>71</v>
      </c>
      <c r="AP67" s="55" t="s">
        <v>69</v>
      </c>
      <c r="AR67" s="61" t="s">
        <v>147</v>
      </c>
      <c r="AS67" s="60">
        <v>0.58536063766689905</v>
      </c>
      <c r="AT67" s="60">
        <v>0.59272982781481798</v>
      </c>
      <c r="AU67" s="60">
        <v>33.469692203266703</v>
      </c>
      <c r="AV67" s="60">
        <v>33.364055411436802</v>
      </c>
      <c r="AW67" s="60">
        <v>0.64392496638436203</v>
      </c>
      <c r="AX67" s="60">
        <v>0.63817722631349205</v>
      </c>
      <c r="AY67" s="60">
        <v>0.86206359381770803</v>
      </c>
      <c r="AZ67" s="60">
        <v>0.87097721664626104</v>
      </c>
      <c r="BA67" s="55" t="s">
        <v>70</v>
      </c>
      <c r="BB67" s="55" t="s">
        <v>70</v>
      </c>
      <c r="BC67" s="55" t="s">
        <v>68</v>
      </c>
      <c r="BD67" s="55" t="s">
        <v>68</v>
      </c>
      <c r="BE67" s="55" t="s">
        <v>70</v>
      </c>
      <c r="BF67" s="55" t="s">
        <v>70</v>
      </c>
      <c r="BG67" s="55" t="s">
        <v>71</v>
      </c>
      <c r="BH67" s="55" t="s">
        <v>71</v>
      </c>
      <c r="BI67" s="56">
        <f t="shared" si="127"/>
        <v>1</v>
      </c>
      <c r="BJ67" s="56" t="s">
        <v>147</v>
      </c>
      <c r="BK67" s="60">
        <v>0.54378322653536504</v>
      </c>
      <c r="BL67" s="60">
        <v>0.55855572720182001</v>
      </c>
      <c r="BM67" s="60">
        <v>38.038808598584602</v>
      </c>
      <c r="BN67" s="60">
        <v>37.220206783194897</v>
      </c>
      <c r="BO67" s="60">
        <v>0.67543820847257097</v>
      </c>
      <c r="BP67" s="60">
        <v>0.66441272775149296</v>
      </c>
      <c r="BQ67" s="60">
        <v>0.89330690129327395</v>
      </c>
      <c r="BR67" s="60">
        <v>0.89525479032905397</v>
      </c>
      <c r="BS67" s="56" t="s">
        <v>70</v>
      </c>
      <c r="BT67" s="56" t="s">
        <v>70</v>
      </c>
      <c r="BU67" s="56" t="s">
        <v>68</v>
      </c>
      <c r="BV67" s="56" t="s">
        <v>68</v>
      </c>
      <c r="BW67" s="56" t="s">
        <v>70</v>
      </c>
      <c r="BX67" s="56" t="s">
        <v>70</v>
      </c>
      <c r="BY67" s="56" t="s">
        <v>71</v>
      </c>
      <c r="BZ67" s="56" t="s">
        <v>71</v>
      </c>
    </row>
    <row r="68" spans="1:78" s="56" customFormat="1" x14ac:dyDescent="0.3">
      <c r="A68" s="55">
        <v>14182500</v>
      </c>
      <c r="B68" s="55">
        <v>23780805</v>
      </c>
      <c r="C68" s="56" t="s">
        <v>141</v>
      </c>
      <c r="D68" s="56" t="s">
        <v>181</v>
      </c>
      <c r="E68" s="56" t="s">
        <v>182</v>
      </c>
      <c r="F68" s="57"/>
      <c r="G68" s="58">
        <v>0.66400000000000003</v>
      </c>
      <c r="H68" s="58" t="str">
        <f t="shared" si="111"/>
        <v>S</v>
      </c>
      <c r="I68" s="58" t="str">
        <f t="shared" si="112"/>
        <v>S</v>
      </c>
      <c r="J68" s="58" t="str">
        <f t="shared" si="113"/>
        <v>S</v>
      </c>
      <c r="K68" s="58" t="str">
        <f t="shared" si="114"/>
        <v>S</v>
      </c>
      <c r="L68" s="59">
        <v>0.434</v>
      </c>
      <c r="M68" s="58" t="str">
        <f t="shared" si="115"/>
        <v>NS</v>
      </c>
      <c r="N68" s="58" t="str">
        <f t="shared" si="116"/>
        <v>VG</v>
      </c>
      <c r="O68" s="58" t="str">
        <f t="shared" si="117"/>
        <v>NS</v>
      </c>
      <c r="P68" s="58" t="str">
        <f t="shared" si="118"/>
        <v>VG</v>
      </c>
      <c r="Q68" s="58">
        <v>0.54</v>
      </c>
      <c r="R68" s="58" t="str">
        <f t="shared" si="119"/>
        <v>G</v>
      </c>
      <c r="S68" s="58" t="str">
        <f t="shared" si="120"/>
        <v>S</v>
      </c>
      <c r="T68" s="58" t="str">
        <f t="shared" si="121"/>
        <v>S</v>
      </c>
      <c r="U68" s="58" t="str">
        <f t="shared" si="122"/>
        <v>S</v>
      </c>
      <c r="V68" s="58">
        <v>0.88680000000000003</v>
      </c>
      <c r="W68" s="58" t="str">
        <f t="shared" si="123"/>
        <v>VG</v>
      </c>
      <c r="X68" s="58" t="str">
        <f t="shared" si="124"/>
        <v>G</v>
      </c>
      <c r="Y68" s="58" t="str">
        <f t="shared" si="125"/>
        <v>VG</v>
      </c>
      <c r="Z68" s="58" t="str">
        <f t="shared" si="126"/>
        <v>VG</v>
      </c>
      <c r="AA68" s="60">
        <v>0.535923319643546</v>
      </c>
      <c r="AB68" s="60">
        <v>0.54027386729737004</v>
      </c>
      <c r="AC68" s="60">
        <v>38.385922260563298</v>
      </c>
      <c r="AD68" s="60">
        <v>34.925235199023199</v>
      </c>
      <c r="AE68" s="60">
        <v>0.68123173763151501</v>
      </c>
      <c r="AF68" s="60">
        <v>0.67803107060268997</v>
      </c>
      <c r="AG68" s="60">
        <v>0.89656751071997598</v>
      </c>
      <c r="AH68" s="60">
        <v>0.81040885140585495</v>
      </c>
      <c r="AI68" s="55" t="s">
        <v>70</v>
      </c>
      <c r="AJ68" s="55" t="s">
        <v>70</v>
      </c>
      <c r="AK68" s="55" t="s">
        <v>68</v>
      </c>
      <c r="AL68" s="55" t="s">
        <v>68</v>
      </c>
      <c r="AM68" s="55" t="s">
        <v>70</v>
      </c>
      <c r="AN68" s="55" t="s">
        <v>70</v>
      </c>
      <c r="AO68" s="55" t="s">
        <v>71</v>
      </c>
      <c r="AP68" s="55" t="s">
        <v>69</v>
      </c>
      <c r="AR68" s="61" t="s">
        <v>147</v>
      </c>
      <c r="AS68" s="60">
        <v>0.58536063766689905</v>
      </c>
      <c r="AT68" s="60">
        <v>0.59272982781481798</v>
      </c>
      <c r="AU68" s="60">
        <v>33.469692203266703</v>
      </c>
      <c r="AV68" s="60">
        <v>33.364055411436802</v>
      </c>
      <c r="AW68" s="60">
        <v>0.64392496638436203</v>
      </c>
      <c r="AX68" s="60">
        <v>0.63817722631349205</v>
      </c>
      <c r="AY68" s="60">
        <v>0.86206359381770803</v>
      </c>
      <c r="AZ68" s="60">
        <v>0.87097721664626104</v>
      </c>
      <c r="BA68" s="55" t="s">
        <v>70</v>
      </c>
      <c r="BB68" s="55" t="s">
        <v>70</v>
      </c>
      <c r="BC68" s="55" t="s">
        <v>68</v>
      </c>
      <c r="BD68" s="55" t="s">
        <v>68</v>
      </c>
      <c r="BE68" s="55" t="s">
        <v>70</v>
      </c>
      <c r="BF68" s="55" t="s">
        <v>70</v>
      </c>
      <c r="BG68" s="55" t="s">
        <v>71</v>
      </c>
      <c r="BH68" s="55" t="s">
        <v>71</v>
      </c>
      <c r="BI68" s="56">
        <f t="shared" si="127"/>
        <v>1</v>
      </c>
      <c r="BJ68" s="56" t="s">
        <v>147</v>
      </c>
      <c r="BK68" s="60">
        <v>0.54378322653536504</v>
      </c>
      <c r="BL68" s="60">
        <v>0.55855572720182001</v>
      </c>
      <c r="BM68" s="60">
        <v>38.038808598584602</v>
      </c>
      <c r="BN68" s="60">
        <v>37.220206783194897</v>
      </c>
      <c r="BO68" s="60">
        <v>0.67543820847257097</v>
      </c>
      <c r="BP68" s="60">
        <v>0.66441272775149296</v>
      </c>
      <c r="BQ68" s="60">
        <v>0.89330690129327395</v>
      </c>
      <c r="BR68" s="60">
        <v>0.89525479032905397</v>
      </c>
      <c r="BS68" s="56" t="s">
        <v>70</v>
      </c>
      <c r="BT68" s="56" t="s">
        <v>70</v>
      </c>
      <c r="BU68" s="56" t="s">
        <v>68</v>
      </c>
      <c r="BV68" s="56" t="s">
        <v>68</v>
      </c>
      <c r="BW68" s="56" t="s">
        <v>70</v>
      </c>
      <c r="BX68" s="56" t="s">
        <v>70</v>
      </c>
      <c r="BY68" s="56" t="s">
        <v>71</v>
      </c>
      <c r="BZ68" s="56" t="s">
        <v>71</v>
      </c>
    </row>
    <row r="69" spans="1:78" s="56" customFormat="1" ht="28.8" x14ac:dyDescent="0.3">
      <c r="A69" s="55">
        <v>14182500</v>
      </c>
      <c r="B69" s="55">
        <v>23780805</v>
      </c>
      <c r="C69" s="56" t="s">
        <v>141</v>
      </c>
      <c r="D69" s="66" t="s">
        <v>179</v>
      </c>
      <c r="E69" s="56" t="s">
        <v>180</v>
      </c>
      <c r="F69" s="57"/>
      <c r="G69" s="58">
        <v>0.72099999999999997</v>
      </c>
      <c r="H69" s="58" t="str">
        <f t="shared" si="111"/>
        <v>G</v>
      </c>
      <c r="I69" s="58" t="str">
        <f t="shared" si="112"/>
        <v>S</v>
      </c>
      <c r="J69" s="58" t="str">
        <f t="shared" si="113"/>
        <v>S</v>
      </c>
      <c r="K69" s="58" t="str">
        <f t="shared" si="114"/>
        <v>S</v>
      </c>
      <c r="L69" s="59">
        <v>0.44900000000000001</v>
      </c>
      <c r="M69" s="58" t="str">
        <f t="shared" si="115"/>
        <v>NS</v>
      </c>
      <c r="N69" s="58" t="str">
        <f t="shared" si="116"/>
        <v>VG</v>
      </c>
      <c r="O69" s="58" t="str">
        <f t="shared" si="117"/>
        <v>NS</v>
      </c>
      <c r="P69" s="58" t="str">
        <f t="shared" si="118"/>
        <v>VG</v>
      </c>
      <c r="Q69" s="58">
        <v>0.49399999999999999</v>
      </c>
      <c r="R69" s="58" t="str">
        <f t="shared" si="119"/>
        <v>VG</v>
      </c>
      <c r="S69" s="58" t="str">
        <f t="shared" si="120"/>
        <v>S</v>
      </c>
      <c r="T69" s="58" t="str">
        <f t="shared" si="121"/>
        <v>S</v>
      </c>
      <c r="U69" s="58" t="str">
        <f t="shared" si="122"/>
        <v>S</v>
      </c>
      <c r="V69" s="58">
        <v>0.90229999999999999</v>
      </c>
      <c r="W69" s="58" t="str">
        <f t="shared" si="123"/>
        <v>VG</v>
      </c>
      <c r="X69" s="58" t="str">
        <f t="shared" si="124"/>
        <v>G</v>
      </c>
      <c r="Y69" s="58" t="str">
        <f t="shared" si="125"/>
        <v>VG</v>
      </c>
      <c r="Z69" s="58" t="str">
        <f t="shared" si="126"/>
        <v>VG</v>
      </c>
      <c r="AA69" s="60">
        <v>0.535923319643546</v>
      </c>
      <c r="AB69" s="60">
        <v>0.54027386729737004</v>
      </c>
      <c r="AC69" s="60">
        <v>38.385922260563298</v>
      </c>
      <c r="AD69" s="60">
        <v>34.925235199023199</v>
      </c>
      <c r="AE69" s="60">
        <v>0.68123173763151501</v>
      </c>
      <c r="AF69" s="60">
        <v>0.67803107060268997</v>
      </c>
      <c r="AG69" s="60">
        <v>0.89656751071997598</v>
      </c>
      <c r="AH69" s="60">
        <v>0.81040885140585495</v>
      </c>
      <c r="AI69" s="55" t="s">
        <v>70</v>
      </c>
      <c r="AJ69" s="55" t="s">
        <v>70</v>
      </c>
      <c r="AK69" s="55" t="s">
        <v>68</v>
      </c>
      <c r="AL69" s="55" t="s">
        <v>68</v>
      </c>
      <c r="AM69" s="55" t="s">
        <v>70</v>
      </c>
      <c r="AN69" s="55" t="s">
        <v>70</v>
      </c>
      <c r="AO69" s="55" t="s">
        <v>71</v>
      </c>
      <c r="AP69" s="55" t="s">
        <v>69</v>
      </c>
      <c r="AR69" s="61" t="s">
        <v>147</v>
      </c>
      <c r="AS69" s="60">
        <v>0.58536063766689905</v>
      </c>
      <c r="AT69" s="60">
        <v>0.59272982781481798</v>
      </c>
      <c r="AU69" s="60">
        <v>33.469692203266703</v>
      </c>
      <c r="AV69" s="60">
        <v>33.364055411436802</v>
      </c>
      <c r="AW69" s="60">
        <v>0.64392496638436203</v>
      </c>
      <c r="AX69" s="60">
        <v>0.63817722631349205</v>
      </c>
      <c r="AY69" s="60">
        <v>0.86206359381770803</v>
      </c>
      <c r="AZ69" s="60">
        <v>0.87097721664626104</v>
      </c>
      <c r="BA69" s="55" t="s">
        <v>70</v>
      </c>
      <c r="BB69" s="55" t="s">
        <v>70</v>
      </c>
      <c r="BC69" s="55" t="s">
        <v>68</v>
      </c>
      <c r="BD69" s="55" t="s">
        <v>68</v>
      </c>
      <c r="BE69" s="55" t="s">
        <v>70</v>
      </c>
      <c r="BF69" s="55" t="s">
        <v>70</v>
      </c>
      <c r="BG69" s="55" t="s">
        <v>71</v>
      </c>
      <c r="BH69" s="55" t="s">
        <v>71</v>
      </c>
      <c r="BI69" s="56">
        <f t="shared" si="127"/>
        <v>1</v>
      </c>
      <c r="BJ69" s="56" t="s">
        <v>147</v>
      </c>
      <c r="BK69" s="60">
        <v>0.54378322653536504</v>
      </c>
      <c r="BL69" s="60">
        <v>0.55855572720182001</v>
      </c>
      <c r="BM69" s="60">
        <v>38.038808598584602</v>
      </c>
      <c r="BN69" s="60">
        <v>37.220206783194897</v>
      </c>
      <c r="BO69" s="60">
        <v>0.67543820847257097</v>
      </c>
      <c r="BP69" s="60">
        <v>0.66441272775149296</v>
      </c>
      <c r="BQ69" s="60">
        <v>0.89330690129327395</v>
      </c>
      <c r="BR69" s="60">
        <v>0.89525479032905397</v>
      </c>
      <c r="BS69" s="56" t="s">
        <v>70</v>
      </c>
      <c r="BT69" s="56" t="s">
        <v>70</v>
      </c>
      <c r="BU69" s="56" t="s">
        <v>68</v>
      </c>
      <c r="BV69" s="56" t="s">
        <v>68</v>
      </c>
      <c r="BW69" s="56" t="s">
        <v>70</v>
      </c>
      <c r="BX69" s="56" t="s">
        <v>70</v>
      </c>
      <c r="BY69" s="56" t="s">
        <v>71</v>
      </c>
      <c r="BZ69" s="56" t="s">
        <v>71</v>
      </c>
    </row>
    <row r="70" spans="1:78" s="56" customFormat="1" x14ac:dyDescent="0.3">
      <c r="A70" s="55">
        <v>14182500</v>
      </c>
      <c r="B70" s="55">
        <v>23780805</v>
      </c>
      <c r="C70" s="56" t="s">
        <v>141</v>
      </c>
      <c r="D70" s="66" t="s">
        <v>183</v>
      </c>
      <c r="F70" s="57"/>
      <c r="G70" s="58">
        <v>0.66</v>
      </c>
      <c r="H70" s="58" t="str">
        <f t="shared" si="111"/>
        <v>S</v>
      </c>
      <c r="I70" s="58" t="str">
        <f t="shared" si="112"/>
        <v>S</v>
      </c>
      <c r="J70" s="58" t="str">
        <f t="shared" si="113"/>
        <v>S</v>
      </c>
      <c r="K70" s="58" t="str">
        <f t="shared" si="114"/>
        <v>S</v>
      </c>
      <c r="L70" s="59">
        <v>0.43559999999999999</v>
      </c>
      <c r="M70" s="58" t="str">
        <f t="shared" si="115"/>
        <v>NS</v>
      </c>
      <c r="N70" s="58" t="str">
        <f t="shared" si="116"/>
        <v>VG</v>
      </c>
      <c r="O70" s="58" t="str">
        <f t="shared" si="117"/>
        <v>NS</v>
      </c>
      <c r="P70" s="58" t="str">
        <f t="shared" si="118"/>
        <v>VG</v>
      </c>
      <c r="Q70" s="58">
        <v>0.54400000000000004</v>
      </c>
      <c r="R70" s="58" t="str">
        <f t="shared" si="119"/>
        <v>G</v>
      </c>
      <c r="S70" s="58" t="str">
        <f t="shared" si="120"/>
        <v>S</v>
      </c>
      <c r="T70" s="58" t="str">
        <f t="shared" si="121"/>
        <v>S</v>
      </c>
      <c r="U70" s="58" t="str">
        <f t="shared" si="122"/>
        <v>S</v>
      </c>
      <c r="V70" s="58">
        <v>0.88400000000000001</v>
      </c>
      <c r="W70" s="58" t="str">
        <f t="shared" si="123"/>
        <v>VG</v>
      </c>
      <c r="X70" s="58" t="str">
        <f t="shared" si="124"/>
        <v>G</v>
      </c>
      <c r="Y70" s="58" t="str">
        <f t="shared" si="125"/>
        <v>VG</v>
      </c>
      <c r="Z70" s="58" t="str">
        <f t="shared" si="126"/>
        <v>VG</v>
      </c>
      <c r="AA70" s="60">
        <v>0.535923319643546</v>
      </c>
      <c r="AB70" s="60">
        <v>0.54027386729737004</v>
      </c>
      <c r="AC70" s="60">
        <v>38.385922260563298</v>
      </c>
      <c r="AD70" s="60">
        <v>34.925235199023199</v>
      </c>
      <c r="AE70" s="60">
        <v>0.68123173763151501</v>
      </c>
      <c r="AF70" s="60">
        <v>0.67803107060268997</v>
      </c>
      <c r="AG70" s="60">
        <v>0.89656751071997598</v>
      </c>
      <c r="AH70" s="60">
        <v>0.81040885140585495</v>
      </c>
      <c r="AI70" s="55" t="s">
        <v>70</v>
      </c>
      <c r="AJ70" s="55" t="s">
        <v>70</v>
      </c>
      <c r="AK70" s="55" t="s">
        <v>68</v>
      </c>
      <c r="AL70" s="55" t="s">
        <v>68</v>
      </c>
      <c r="AM70" s="55" t="s">
        <v>70</v>
      </c>
      <c r="AN70" s="55" t="s">
        <v>70</v>
      </c>
      <c r="AO70" s="55" t="s">
        <v>71</v>
      </c>
      <c r="AP70" s="55" t="s">
        <v>69</v>
      </c>
      <c r="AR70" s="61" t="s">
        <v>147</v>
      </c>
      <c r="AS70" s="60">
        <v>0.58536063766689905</v>
      </c>
      <c r="AT70" s="60">
        <v>0.59272982781481798</v>
      </c>
      <c r="AU70" s="60">
        <v>33.469692203266703</v>
      </c>
      <c r="AV70" s="60">
        <v>33.364055411436802</v>
      </c>
      <c r="AW70" s="60">
        <v>0.64392496638436203</v>
      </c>
      <c r="AX70" s="60">
        <v>0.63817722631349205</v>
      </c>
      <c r="AY70" s="60">
        <v>0.86206359381770803</v>
      </c>
      <c r="AZ70" s="60">
        <v>0.87097721664626104</v>
      </c>
      <c r="BA70" s="55" t="s">
        <v>70</v>
      </c>
      <c r="BB70" s="55" t="s">
        <v>70</v>
      </c>
      <c r="BC70" s="55" t="s">
        <v>68</v>
      </c>
      <c r="BD70" s="55" t="s">
        <v>68</v>
      </c>
      <c r="BE70" s="55" t="s">
        <v>70</v>
      </c>
      <c r="BF70" s="55" t="s">
        <v>70</v>
      </c>
      <c r="BG70" s="55" t="s">
        <v>71</v>
      </c>
      <c r="BH70" s="55" t="s">
        <v>71</v>
      </c>
      <c r="BI70" s="56">
        <f t="shared" si="127"/>
        <v>1</v>
      </c>
      <c r="BJ70" s="56" t="s">
        <v>147</v>
      </c>
      <c r="BK70" s="60">
        <v>0.54378322653536504</v>
      </c>
      <c r="BL70" s="60">
        <v>0.55855572720182001</v>
      </c>
      <c r="BM70" s="60">
        <v>38.038808598584602</v>
      </c>
      <c r="BN70" s="60">
        <v>37.220206783194897</v>
      </c>
      <c r="BO70" s="60">
        <v>0.67543820847257097</v>
      </c>
      <c r="BP70" s="60">
        <v>0.66441272775149296</v>
      </c>
      <c r="BQ70" s="60">
        <v>0.89330690129327395</v>
      </c>
      <c r="BR70" s="60">
        <v>0.89525479032905397</v>
      </c>
      <c r="BS70" s="56" t="s">
        <v>70</v>
      </c>
      <c r="BT70" s="56" t="s">
        <v>70</v>
      </c>
      <c r="BU70" s="56" t="s">
        <v>68</v>
      </c>
      <c r="BV70" s="56" t="s">
        <v>68</v>
      </c>
      <c r="BW70" s="56" t="s">
        <v>70</v>
      </c>
      <c r="BX70" s="56" t="s">
        <v>70</v>
      </c>
      <c r="BY70" s="56" t="s">
        <v>71</v>
      </c>
      <c r="BZ70" s="56" t="s">
        <v>71</v>
      </c>
    </row>
    <row r="71" spans="1:78" s="30" customFormat="1" x14ac:dyDescent="0.3">
      <c r="A71" s="36">
        <v>14182500</v>
      </c>
      <c r="B71" s="36">
        <v>23780805</v>
      </c>
      <c r="C71" s="30" t="s">
        <v>141</v>
      </c>
      <c r="D71" s="67" t="s">
        <v>197</v>
      </c>
      <c r="F71" s="63"/>
      <c r="G71" s="24">
        <v>0.68</v>
      </c>
      <c r="H71" s="24" t="str">
        <f t="shared" si="111"/>
        <v>S</v>
      </c>
      <c r="I71" s="24" t="str">
        <f t="shared" ref="I71:I78" si="128">AI71</f>
        <v>S</v>
      </c>
      <c r="J71" s="24" t="str">
        <f t="shared" ref="J71:J78" si="129">BB71</f>
        <v>S</v>
      </c>
      <c r="K71" s="24" t="str">
        <f t="shared" ref="K71:K78" si="130">BT71</f>
        <v>S</v>
      </c>
      <c r="L71" s="25">
        <v>0.4103</v>
      </c>
      <c r="M71" s="24" t="str">
        <f t="shared" si="115"/>
        <v>NS</v>
      </c>
      <c r="N71" s="24" t="str">
        <f t="shared" si="116"/>
        <v>VG</v>
      </c>
      <c r="O71" s="24" t="str">
        <f t="shared" ref="O71:O78" si="131">BD71</f>
        <v>NS</v>
      </c>
      <c r="P71" s="24" t="str">
        <f t="shared" si="118"/>
        <v>VG</v>
      </c>
      <c r="Q71" s="24">
        <v>0.53200000000000003</v>
      </c>
      <c r="R71" s="24" t="str">
        <f t="shared" si="119"/>
        <v>G</v>
      </c>
      <c r="S71" s="24" t="str">
        <f t="shared" ref="S71:S78" si="132">AN71</f>
        <v>S</v>
      </c>
      <c r="T71" s="24" t="str">
        <f t="shared" ref="T71:T78" si="133">BF71</f>
        <v>S</v>
      </c>
      <c r="U71" s="24" t="str">
        <f t="shared" ref="U71:U78" si="134">BX71</f>
        <v>S</v>
      </c>
      <c r="V71" s="24">
        <v>0.88970000000000005</v>
      </c>
      <c r="W71" s="24" t="str">
        <f t="shared" si="123"/>
        <v>VG</v>
      </c>
      <c r="X71" s="24" t="str">
        <f t="shared" ref="X71:X78" si="135">AP71</f>
        <v>G</v>
      </c>
      <c r="Y71" s="24" t="str">
        <f t="shared" ref="Y71:Y78" si="136">BH71</f>
        <v>VG</v>
      </c>
      <c r="Z71" s="24" t="str">
        <f t="shared" ref="Z71:Z78" si="137">BZ71</f>
        <v>VG</v>
      </c>
      <c r="AA71" s="33">
        <v>0.535923319643546</v>
      </c>
      <c r="AB71" s="33">
        <v>0.54027386729737004</v>
      </c>
      <c r="AC71" s="33">
        <v>38.385922260563298</v>
      </c>
      <c r="AD71" s="33">
        <v>34.925235199023199</v>
      </c>
      <c r="AE71" s="33">
        <v>0.68123173763151501</v>
      </c>
      <c r="AF71" s="33">
        <v>0.67803107060268997</v>
      </c>
      <c r="AG71" s="33">
        <v>0.89656751071997598</v>
      </c>
      <c r="AH71" s="33">
        <v>0.81040885140585495</v>
      </c>
      <c r="AI71" s="36" t="s">
        <v>70</v>
      </c>
      <c r="AJ71" s="36" t="s">
        <v>70</v>
      </c>
      <c r="AK71" s="36" t="s">
        <v>68</v>
      </c>
      <c r="AL71" s="36" t="s">
        <v>68</v>
      </c>
      <c r="AM71" s="36" t="s">
        <v>70</v>
      </c>
      <c r="AN71" s="36" t="s">
        <v>70</v>
      </c>
      <c r="AO71" s="36" t="s">
        <v>71</v>
      </c>
      <c r="AP71" s="36" t="s">
        <v>69</v>
      </c>
      <c r="AR71" s="64" t="s">
        <v>147</v>
      </c>
      <c r="AS71" s="33">
        <v>0.58536063766689905</v>
      </c>
      <c r="AT71" s="33">
        <v>0.59272982781481798</v>
      </c>
      <c r="AU71" s="33">
        <v>33.469692203266703</v>
      </c>
      <c r="AV71" s="33">
        <v>33.364055411436802</v>
      </c>
      <c r="AW71" s="33">
        <v>0.64392496638436203</v>
      </c>
      <c r="AX71" s="33">
        <v>0.63817722631349205</v>
      </c>
      <c r="AY71" s="33">
        <v>0.86206359381770803</v>
      </c>
      <c r="AZ71" s="33">
        <v>0.87097721664626104</v>
      </c>
      <c r="BA71" s="36" t="s">
        <v>70</v>
      </c>
      <c r="BB71" s="36" t="s">
        <v>70</v>
      </c>
      <c r="BC71" s="36" t="s">
        <v>68</v>
      </c>
      <c r="BD71" s="36" t="s">
        <v>68</v>
      </c>
      <c r="BE71" s="36" t="s">
        <v>70</v>
      </c>
      <c r="BF71" s="36" t="s">
        <v>70</v>
      </c>
      <c r="BG71" s="36" t="s">
        <v>71</v>
      </c>
      <c r="BH71" s="36" t="s">
        <v>71</v>
      </c>
      <c r="BI71" s="30">
        <f t="shared" si="127"/>
        <v>1</v>
      </c>
      <c r="BJ71" s="30" t="s">
        <v>147</v>
      </c>
      <c r="BK71" s="33">
        <v>0.54378322653536504</v>
      </c>
      <c r="BL71" s="33">
        <v>0.55855572720182001</v>
      </c>
      <c r="BM71" s="33">
        <v>38.038808598584602</v>
      </c>
      <c r="BN71" s="33">
        <v>37.220206783194897</v>
      </c>
      <c r="BO71" s="33">
        <v>0.67543820847257097</v>
      </c>
      <c r="BP71" s="33">
        <v>0.66441272775149296</v>
      </c>
      <c r="BQ71" s="33">
        <v>0.89330690129327395</v>
      </c>
      <c r="BR71" s="33">
        <v>0.89525479032905397</v>
      </c>
      <c r="BS71" s="30" t="s">
        <v>70</v>
      </c>
      <c r="BT71" s="30" t="s">
        <v>70</v>
      </c>
      <c r="BU71" s="30" t="s">
        <v>68</v>
      </c>
      <c r="BV71" s="30" t="s">
        <v>68</v>
      </c>
      <c r="BW71" s="30" t="s">
        <v>70</v>
      </c>
      <c r="BX71" s="30" t="s">
        <v>70</v>
      </c>
      <c r="BY71" s="30" t="s">
        <v>71</v>
      </c>
      <c r="BZ71" s="30" t="s">
        <v>71</v>
      </c>
    </row>
    <row r="72" spans="1:78" s="30" customFormat="1" ht="28.8" x14ac:dyDescent="0.3">
      <c r="A72" s="36">
        <v>14182500</v>
      </c>
      <c r="B72" s="36">
        <v>23780805</v>
      </c>
      <c r="C72" s="30" t="s">
        <v>141</v>
      </c>
      <c r="D72" s="67" t="s">
        <v>198</v>
      </c>
      <c r="F72" s="63"/>
      <c r="G72" s="24">
        <v>0.72799999999999998</v>
      </c>
      <c r="H72" s="24" t="str">
        <f t="shared" si="111"/>
        <v>G</v>
      </c>
      <c r="I72" s="24" t="str">
        <f t="shared" si="128"/>
        <v>S</v>
      </c>
      <c r="J72" s="24" t="str">
        <f t="shared" si="129"/>
        <v>S</v>
      </c>
      <c r="K72" s="24" t="str">
        <f t="shared" si="130"/>
        <v>S</v>
      </c>
      <c r="L72" s="25">
        <v>0.29310000000000003</v>
      </c>
      <c r="M72" s="24" t="str">
        <f t="shared" si="115"/>
        <v>NS</v>
      </c>
      <c r="N72" s="24" t="str">
        <f t="shared" si="116"/>
        <v>VG</v>
      </c>
      <c r="O72" s="24" t="str">
        <f t="shared" si="131"/>
        <v>NS</v>
      </c>
      <c r="P72" s="24" t="str">
        <f t="shared" si="118"/>
        <v>VG</v>
      </c>
      <c r="Q72" s="24">
        <v>0.502</v>
      </c>
      <c r="R72" s="24" t="str">
        <f t="shared" si="119"/>
        <v>G</v>
      </c>
      <c r="S72" s="24" t="str">
        <f t="shared" si="132"/>
        <v>S</v>
      </c>
      <c r="T72" s="24" t="str">
        <f t="shared" si="133"/>
        <v>S</v>
      </c>
      <c r="U72" s="24" t="str">
        <f t="shared" si="134"/>
        <v>S</v>
      </c>
      <c r="V72" s="24">
        <v>0.87549999999999994</v>
      </c>
      <c r="W72" s="24" t="str">
        <f t="shared" si="123"/>
        <v>VG</v>
      </c>
      <c r="X72" s="24" t="str">
        <f t="shared" si="135"/>
        <v>G</v>
      </c>
      <c r="Y72" s="24" t="str">
        <f t="shared" si="136"/>
        <v>VG</v>
      </c>
      <c r="Z72" s="24" t="str">
        <f t="shared" si="137"/>
        <v>VG</v>
      </c>
      <c r="AA72" s="33">
        <v>0.535923319643546</v>
      </c>
      <c r="AB72" s="33">
        <v>0.54027386729737004</v>
      </c>
      <c r="AC72" s="33">
        <v>38.385922260563298</v>
      </c>
      <c r="AD72" s="33">
        <v>34.925235199023199</v>
      </c>
      <c r="AE72" s="33">
        <v>0.68123173763151501</v>
      </c>
      <c r="AF72" s="33">
        <v>0.67803107060268997</v>
      </c>
      <c r="AG72" s="33">
        <v>0.89656751071997598</v>
      </c>
      <c r="AH72" s="33">
        <v>0.81040885140585495</v>
      </c>
      <c r="AI72" s="36" t="s">
        <v>70</v>
      </c>
      <c r="AJ72" s="36" t="s">
        <v>70</v>
      </c>
      <c r="AK72" s="36" t="s">
        <v>68</v>
      </c>
      <c r="AL72" s="36" t="s">
        <v>68</v>
      </c>
      <c r="AM72" s="36" t="s">
        <v>70</v>
      </c>
      <c r="AN72" s="36" t="s">
        <v>70</v>
      </c>
      <c r="AO72" s="36" t="s">
        <v>71</v>
      </c>
      <c r="AP72" s="36" t="s">
        <v>69</v>
      </c>
      <c r="AR72" s="64" t="s">
        <v>147</v>
      </c>
      <c r="AS72" s="33">
        <v>0.58536063766689905</v>
      </c>
      <c r="AT72" s="33">
        <v>0.59272982781481798</v>
      </c>
      <c r="AU72" s="33">
        <v>33.469692203266703</v>
      </c>
      <c r="AV72" s="33">
        <v>33.364055411436802</v>
      </c>
      <c r="AW72" s="33">
        <v>0.64392496638436203</v>
      </c>
      <c r="AX72" s="33">
        <v>0.63817722631349205</v>
      </c>
      <c r="AY72" s="33">
        <v>0.86206359381770803</v>
      </c>
      <c r="AZ72" s="33">
        <v>0.87097721664626104</v>
      </c>
      <c r="BA72" s="36" t="s">
        <v>70</v>
      </c>
      <c r="BB72" s="36" t="s">
        <v>70</v>
      </c>
      <c r="BC72" s="36" t="s">
        <v>68</v>
      </c>
      <c r="BD72" s="36" t="s">
        <v>68</v>
      </c>
      <c r="BE72" s="36" t="s">
        <v>70</v>
      </c>
      <c r="BF72" s="36" t="s">
        <v>70</v>
      </c>
      <c r="BG72" s="36" t="s">
        <v>71</v>
      </c>
      <c r="BH72" s="36" t="s">
        <v>71</v>
      </c>
      <c r="BI72" s="30">
        <f t="shared" si="127"/>
        <v>1</v>
      </c>
      <c r="BJ72" s="30" t="s">
        <v>147</v>
      </c>
      <c r="BK72" s="33">
        <v>0.54378322653536504</v>
      </c>
      <c r="BL72" s="33">
        <v>0.55855572720182001</v>
      </c>
      <c r="BM72" s="33">
        <v>38.038808598584602</v>
      </c>
      <c r="BN72" s="33">
        <v>37.220206783194897</v>
      </c>
      <c r="BO72" s="33">
        <v>0.67543820847257097</v>
      </c>
      <c r="BP72" s="33">
        <v>0.66441272775149296</v>
      </c>
      <c r="BQ72" s="33">
        <v>0.89330690129327395</v>
      </c>
      <c r="BR72" s="33">
        <v>0.89525479032905397</v>
      </c>
      <c r="BS72" s="30" t="s">
        <v>70</v>
      </c>
      <c r="BT72" s="30" t="s">
        <v>70</v>
      </c>
      <c r="BU72" s="30" t="s">
        <v>68</v>
      </c>
      <c r="BV72" s="30" t="s">
        <v>68</v>
      </c>
      <c r="BW72" s="30" t="s">
        <v>70</v>
      </c>
      <c r="BX72" s="30" t="s">
        <v>70</v>
      </c>
      <c r="BY72" s="30" t="s">
        <v>71</v>
      </c>
      <c r="BZ72" s="30" t="s">
        <v>71</v>
      </c>
    </row>
    <row r="73" spans="1:78" s="30" customFormat="1" x14ac:dyDescent="0.3">
      <c r="A73" s="36">
        <v>14182500</v>
      </c>
      <c r="B73" s="36">
        <v>23780805</v>
      </c>
      <c r="C73" s="30" t="s">
        <v>141</v>
      </c>
      <c r="D73" s="67" t="s">
        <v>199</v>
      </c>
      <c r="F73" s="63"/>
      <c r="G73" s="24">
        <v>0.72199999999999998</v>
      </c>
      <c r="H73" s="24" t="str">
        <f t="shared" si="111"/>
        <v>G</v>
      </c>
      <c r="I73" s="24" t="str">
        <f t="shared" si="128"/>
        <v>S</v>
      </c>
      <c r="J73" s="24" t="str">
        <f t="shared" si="129"/>
        <v>S</v>
      </c>
      <c r="K73" s="24" t="str">
        <f t="shared" si="130"/>
        <v>S</v>
      </c>
      <c r="L73" s="25">
        <v>0.30230000000000001</v>
      </c>
      <c r="M73" s="24" t="str">
        <f t="shared" si="115"/>
        <v>NS</v>
      </c>
      <c r="N73" s="24" t="str">
        <f t="shared" si="116"/>
        <v>VG</v>
      </c>
      <c r="O73" s="24" t="str">
        <f t="shared" si="131"/>
        <v>NS</v>
      </c>
      <c r="P73" s="24" t="str">
        <f t="shared" si="118"/>
        <v>VG</v>
      </c>
      <c r="Q73" s="24">
        <v>0.50700000000000001</v>
      </c>
      <c r="R73" s="24" t="str">
        <f t="shared" si="119"/>
        <v>G</v>
      </c>
      <c r="S73" s="24" t="str">
        <f t="shared" si="132"/>
        <v>S</v>
      </c>
      <c r="T73" s="24" t="str">
        <f t="shared" si="133"/>
        <v>S</v>
      </c>
      <c r="U73" s="24" t="str">
        <f t="shared" si="134"/>
        <v>S</v>
      </c>
      <c r="V73" s="24">
        <v>0.87549999999999994</v>
      </c>
      <c r="W73" s="24" t="str">
        <f t="shared" si="123"/>
        <v>VG</v>
      </c>
      <c r="X73" s="24" t="str">
        <f t="shared" si="135"/>
        <v>G</v>
      </c>
      <c r="Y73" s="24" t="str">
        <f t="shared" si="136"/>
        <v>VG</v>
      </c>
      <c r="Z73" s="24" t="str">
        <f t="shared" si="137"/>
        <v>VG</v>
      </c>
      <c r="AA73" s="33">
        <v>0.535923319643546</v>
      </c>
      <c r="AB73" s="33">
        <v>0.54027386729737004</v>
      </c>
      <c r="AC73" s="33">
        <v>38.385922260563298</v>
      </c>
      <c r="AD73" s="33">
        <v>34.925235199023199</v>
      </c>
      <c r="AE73" s="33">
        <v>0.68123173763151501</v>
      </c>
      <c r="AF73" s="33">
        <v>0.67803107060268997</v>
      </c>
      <c r="AG73" s="33">
        <v>0.89656751071997598</v>
      </c>
      <c r="AH73" s="33">
        <v>0.81040885140585495</v>
      </c>
      <c r="AI73" s="36" t="s">
        <v>70</v>
      </c>
      <c r="AJ73" s="36" t="s">
        <v>70</v>
      </c>
      <c r="AK73" s="36" t="s">
        <v>68</v>
      </c>
      <c r="AL73" s="36" t="s">
        <v>68</v>
      </c>
      <c r="AM73" s="36" t="s">
        <v>70</v>
      </c>
      <c r="AN73" s="36" t="s">
        <v>70</v>
      </c>
      <c r="AO73" s="36" t="s">
        <v>71</v>
      </c>
      <c r="AP73" s="36" t="s">
        <v>69</v>
      </c>
      <c r="AR73" s="64" t="s">
        <v>147</v>
      </c>
      <c r="AS73" s="33">
        <v>0.58536063766689905</v>
      </c>
      <c r="AT73" s="33">
        <v>0.59272982781481798</v>
      </c>
      <c r="AU73" s="33">
        <v>33.469692203266703</v>
      </c>
      <c r="AV73" s="33">
        <v>33.364055411436802</v>
      </c>
      <c r="AW73" s="33">
        <v>0.64392496638436203</v>
      </c>
      <c r="AX73" s="33">
        <v>0.63817722631349205</v>
      </c>
      <c r="AY73" s="33">
        <v>0.86206359381770803</v>
      </c>
      <c r="AZ73" s="33">
        <v>0.87097721664626104</v>
      </c>
      <c r="BA73" s="36" t="s">
        <v>70</v>
      </c>
      <c r="BB73" s="36" t="s">
        <v>70</v>
      </c>
      <c r="BC73" s="36" t="s">
        <v>68</v>
      </c>
      <c r="BD73" s="36" t="s">
        <v>68</v>
      </c>
      <c r="BE73" s="36" t="s">
        <v>70</v>
      </c>
      <c r="BF73" s="36" t="s">
        <v>70</v>
      </c>
      <c r="BG73" s="36" t="s">
        <v>71</v>
      </c>
      <c r="BH73" s="36" t="s">
        <v>71</v>
      </c>
      <c r="BI73" s="30">
        <f t="shared" si="127"/>
        <v>1</v>
      </c>
      <c r="BJ73" s="30" t="s">
        <v>147</v>
      </c>
      <c r="BK73" s="33">
        <v>0.54378322653536504</v>
      </c>
      <c r="BL73" s="33">
        <v>0.55855572720182001</v>
      </c>
      <c r="BM73" s="33">
        <v>38.038808598584602</v>
      </c>
      <c r="BN73" s="33">
        <v>37.220206783194897</v>
      </c>
      <c r="BO73" s="33">
        <v>0.67543820847257097</v>
      </c>
      <c r="BP73" s="33">
        <v>0.66441272775149296</v>
      </c>
      <c r="BQ73" s="33">
        <v>0.89330690129327395</v>
      </c>
      <c r="BR73" s="33">
        <v>0.89525479032905397</v>
      </c>
      <c r="BS73" s="30" t="s">
        <v>70</v>
      </c>
      <c r="BT73" s="30" t="s">
        <v>70</v>
      </c>
      <c r="BU73" s="30" t="s">
        <v>68</v>
      </c>
      <c r="BV73" s="30" t="s">
        <v>68</v>
      </c>
      <c r="BW73" s="30" t="s">
        <v>70</v>
      </c>
      <c r="BX73" s="30" t="s">
        <v>70</v>
      </c>
      <c r="BY73" s="30" t="s">
        <v>71</v>
      </c>
      <c r="BZ73" s="30" t="s">
        <v>71</v>
      </c>
    </row>
    <row r="74" spans="1:78" s="30" customFormat="1" x14ac:dyDescent="0.3">
      <c r="A74" s="36">
        <v>14182500</v>
      </c>
      <c r="B74" s="36">
        <v>23780805</v>
      </c>
      <c r="C74" s="30" t="s">
        <v>141</v>
      </c>
      <c r="D74" s="67" t="s">
        <v>200</v>
      </c>
      <c r="F74" s="63"/>
      <c r="G74" s="24">
        <v>0.72199999999999998</v>
      </c>
      <c r="H74" s="24" t="str">
        <f t="shared" si="111"/>
        <v>G</v>
      </c>
      <c r="I74" s="24" t="str">
        <f t="shared" si="128"/>
        <v>S</v>
      </c>
      <c r="J74" s="24" t="str">
        <f t="shared" si="129"/>
        <v>S</v>
      </c>
      <c r="K74" s="24" t="str">
        <f t="shared" si="130"/>
        <v>S</v>
      </c>
      <c r="L74" s="25">
        <v>0.30230000000000001</v>
      </c>
      <c r="M74" s="24" t="str">
        <f t="shared" si="115"/>
        <v>NS</v>
      </c>
      <c r="N74" s="24" t="str">
        <f t="shared" si="116"/>
        <v>VG</v>
      </c>
      <c r="O74" s="24" t="str">
        <f t="shared" si="131"/>
        <v>NS</v>
      </c>
      <c r="P74" s="24" t="str">
        <f t="shared" si="118"/>
        <v>VG</v>
      </c>
      <c r="Q74" s="24">
        <v>0.50700000000000001</v>
      </c>
      <c r="R74" s="24" t="str">
        <f t="shared" si="119"/>
        <v>G</v>
      </c>
      <c r="S74" s="24" t="str">
        <f t="shared" si="132"/>
        <v>S</v>
      </c>
      <c r="T74" s="24" t="str">
        <f t="shared" si="133"/>
        <v>S</v>
      </c>
      <c r="U74" s="24" t="str">
        <f t="shared" si="134"/>
        <v>S</v>
      </c>
      <c r="V74" s="24">
        <v>0.87549999999999994</v>
      </c>
      <c r="W74" s="24" t="str">
        <f t="shared" si="123"/>
        <v>VG</v>
      </c>
      <c r="X74" s="24" t="str">
        <f t="shared" si="135"/>
        <v>G</v>
      </c>
      <c r="Y74" s="24" t="str">
        <f t="shared" si="136"/>
        <v>VG</v>
      </c>
      <c r="Z74" s="24" t="str">
        <f t="shared" si="137"/>
        <v>VG</v>
      </c>
      <c r="AA74" s="33">
        <v>0.535923319643546</v>
      </c>
      <c r="AB74" s="33">
        <v>0.54027386729737004</v>
      </c>
      <c r="AC74" s="33">
        <v>38.385922260563298</v>
      </c>
      <c r="AD74" s="33">
        <v>34.925235199023199</v>
      </c>
      <c r="AE74" s="33">
        <v>0.68123173763151501</v>
      </c>
      <c r="AF74" s="33">
        <v>0.67803107060268997</v>
      </c>
      <c r="AG74" s="33">
        <v>0.89656751071997598</v>
      </c>
      <c r="AH74" s="33">
        <v>0.81040885140585495</v>
      </c>
      <c r="AI74" s="36" t="s">
        <v>70</v>
      </c>
      <c r="AJ74" s="36" t="s">
        <v>70</v>
      </c>
      <c r="AK74" s="36" t="s">
        <v>68</v>
      </c>
      <c r="AL74" s="36" t="s">
        <v>68</v>
      </c>
      <c r="AM74" s="36" t="s">
        <v>70</v>
      </c>
      <c r="AN74" s="36" t="s">
        <v>70</v>
      </c>
      <c r="AO74" s="36" t="s">
        <v>71</v>
      </c>
      <c r="AP74" s="36" t="s">
        <v>69</v>
      </c>
      <c r="AR74" s="64" t="s">
        <v>147</v>
      </c>
      <c r="AS74" s="33">
        <v>0.58536063766689905</v>
      </c>
      <c r="AT74" s="33">
        <v>0.59272982781481798</v>
      </c>
      <c r="AU74" s="33">
        <v>33.469692203266703</v>
      </c>
      <c r="AV74" s="33">
        <v>33.364055411436802</v>
      </c>
      <c r="AW74" s="33">
        <v>0.64392496638436203</v>
      </c>
      <c r="AX74" s="33">
        <v>0.63817722631349205</v>
      </c>
      <c r="AY74" s="33">
        <v>0.86206359381770803</v>
      </c>
      <c r="AZ74" s="33">
        <v>0.87097721664626104</v>
      </c>
      <c r="BA74" s="36" t="s">
        <v>70</v>
      </c>
      <c r="BB74" s="36" t="s">
        <v>70</v>
      </c>
      <c r="BC74" s="36" t="s">
        <v>68</v>
      </c>
      <c r="BD74" s="36" t="s">
        <v>68</v>
      </c>
      <c r="BE74" s="36" t="s">
        <v>70</v>
      </c>
      <c r="BF74" s="36" t="s">
        <v>70</v>
      </c>
      <c r="BG74" s="36" t="s">
        <v>71</v>
      </c>
      <c r="BH74" s="36" t="s">
        <v>71</v>
      </c>
      <c r="BI74" s="30">
        <f t="shared" si="127"/>
        <v>1</v>
      </c>
      <c r="BJ74" s="30" t="s">
        <v>147</v>
      </c>
      <c r="BK74" s="33">
        <v>0.54378322653536504</v>
      </c>
      <c r="BL74" s="33">
        <v>0.55855572720182001</v>
      </c>
      <c r="BM74" s="33">
        <v>38.038808598584602</v>
      </c>
      <c r="BN74" s="33">
        <v>37.220206783194897</v>
      </c>
      <c r="BO74" s="33">
        <v>0.67543820847257097</v>
      </c>
      <c r="BP74" s="33">
        <v>0.66441272775149296</v>
      </c>
      <c r="BQ74" s="33">
        <v>0.89330690129327395</v>
      </c>
      <c r="BR74" s="33">
        <v>0.89525479032905397</v>
      </c>
      <c r="BS74" s="30" t="s">
        <v>70</v>
      </c>
      <c r="BT74" s="30" t="s">
        <v>70</v>
      </c>
      <c r="BU74" s="30" t="s">
        <v>68</v>
      </c>
      <c r="BV74" s="30" t="s">
        <v>68</v>
      </c>
      <c r="BW74" s="30" t="s">
        <v>70</v>
      </c>
      <c r="BX74" s="30" t="s">
        <v>70</v>
      </c>
      <c r="BY74" s="30" t="s">
        <v>71</v>
      </c>
      <c r="BZ74" s="30" t="s">
        <v>71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78" t="s">
        <v>207</v>
      </c>
      <c r="F75" s="63"/>
      <c r="G75" s="24">
        <v>0.72199999999999998</v>
      </c>
      <c r="H75" s="24" t="str">
        <f t="shared" ref="H75:H83" si="138">IF(G75&gt;0.8,"VG",IF(G75&gt;0.7,"G",IF(G75&gt;0.45,"S","NS")))</f>
        <v>G</v>
      </c>
      <c r="I75" s="24" t="str">
        <f t="shared" si="128"/>
        <v>S</v>
      </c>
      <c r="J75" s="24" t="str">
        <f t="shared" si="129"/>
        <v>S</v>
      </c>
      <c r="K75" s="24" t="str">
        <f t="shared" si="130"/>
        <v>S</v>
      </c>
      <c r="L75" s="25">
        <v>0.30280000000000001</v>
      </c>
      <c r="M75" s="24" t="str">
        <f t="shared" ref="M75:M83" si="139">IF(ABS(L75)&lt;5%,"VG",IF(ABS(L75)&lt;10%,"G",IF(ABS(L75)&lt;15%,"S","NS")))</f>
        <v>NS</v>
      </c>
      <c r="N75" s="24" t="str">
        <f t="shared" si="116"/>
        <v>VG</v>
      </c>
      <c r="O75" s="24" t="str">
        <f t="shared" si="131"/>
        <v>NS</v>
      </c>
      <c r="P75" s="24" t="str">
        <f t="shared" si="118"/>
        <v>VG</v>
      </c>
      <c r="Q75" s="24">
        <v>0.50700000000000001</v>
      </c>
      <c r="R75" s="24" t="str">
        <f t="shared" ref="R75:R83" si="140">IF(Q75&lt;=0.5,"VG",IF(Q75&lt;=0.6,"G",IF(Q75&lt;=0.7,"S","NS")))</f>
        <v>G</v>
      </c>
      <c r="S75" s="24" t="str">
        <f t="shared" si="132"/>
        <v>S</v>
      </c>
      <c r="T75" s="24" t="str">
        <f t="shared" si="133"/>
        <v>S</v>
      </c>
      <c r="U75" s="24" t="str">
        <f t="shared" si="134"/>
        <v>S</v>
      </c>
      <c r="V75" s="24">
        <v>0.87629999999999997</v>
      </c>
      <c r="W75" s="24" t="str">
        <f t="shared" ref="W75:W83" si="141">IF(V75&gt;0.85,"VG",IF(V75&gt;0.75,"G",IF(V75&gt;0.6,"S","NS")))</f>
        <v>VG</v>
      </c>
      <c r="X75" s="24" t="str">
        <f t="shared" si="135"/>
        <v>G</v>
      </c>
      <c r="Y75" s="24" t="str">
        <f t="shared" si="136"/>
        <v>VG</v>
      </c>
      <c r="Z75" s="24" t="str">
        <f t="shared" si="137"/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si="127"/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30" customFormat="1" x14ac:dyDescent="0.3">
      <c r="A76" s="36">
        <v>14182500</v>
      </c>
      <c r="B76" s="36">
        <v>23780805</v>
      </c>
      <c r="C76" s="30" t="s">
        <v>141</v>
      </c>
      <c r="D76" s="78" t="s">
        <v>211</v>
      </c>
      <c r="F76" s="63"/>
      <c r="G76" s="24">
        <v>0.72199999999999998</v>
      </c>
      <c r="H76" s="24" t="str">
        <f t="shared" si="138"/>
        <v>G</v>
      </c>
      <c r="I76" s="24" t="str">
        <f t="shared" si="128"/>
        <v>S</v>
      </c>
      <c r="J76" s="24" t="str">
        <f t="shared" si="129"/>
        <v>S</v>
      </c>
      <c r="K76" s="24" t="str">
        <f t="shared" si="130"/>
        <v>S</v>
      </c>
      <c r="L76" s="25">
        <v>0.30280000000000001</v>
      </c>
      <c r="M76" s="24" t="str">
        <f t="shared" si="139"/>
        <v>NS</v>
      </c>
      <c r="N76" s="24" t="str">
        <f t="shared" si="116"/>
        <v>VG</v>
      </c>
      <c r="O76" s="24" t="str">
        <f t="shared" si="131"/>
        <v>NS</v>
      </c>
      <c r="P76" s="24" t="str">
        <f t="shared" si="118"/>
        <v>VG</v>
      </c>
      <c r="Q76" s="24">
        <v>0.50700000000000001</v>
      </c>
      <c r="R76" s="24" t="str">
        <f t="shared" si="140"/>
        <v>G</v>
      </c>
      <c r="S76" s="24" t="str">
        <f t="shared" si="132"/>
        <v>S</v>
      </c>
      <c r="T76" s="24" t="str">
        <f t="shared" si="133"/>
        <v>S</v>
      </c>
      <c r="U76" s="24" t="str">
        <f t="shared" si="134"/>
        <v>S</v>
      </c>
      <c r="V76" s="24">
        <v>0.87629999999999997</v>
      </c>
      <c r="W76" s="24" t="str">
        <f t="shared" si="141"/>
        <v>VG</v>
      </c>
      <c r="X76" s="24" t="str">
        <f t="shared" si="135"/>
        <v>G</v>
      </c>
      <c r="Y76" s="24" t="str">
        <f t="shared" si="136"/>
        <v>VG</v>
      </c>
      <c r="Z76" s="24" t="str">
        <f t="shared" si="137"/>
        <v>VG</v>
      </c>
      <c r="AA76" s="33">
        <v>0.535923319643546</v>
      </c>
      <c r="AB76" s="33">
        <v>0.54027386729737004</v>
      </c>
      <c r="AC76" s="33">
        <v>38.385922260563298</v>
      </c>
      <c r="AD76" s="33">
        <v>34.925235199023199</v>
      </c>
      <c r="AE76" s="33">
        <v>0.68123173763151501</v>
      </c>
      <c r="AF76" s="33">
        <v>0.67803107060268997</v>
      </c>
      <c r="AG76" s="33">
        <v>0.89656751071997598</v>
      </c>
      <c r="AH76" s="33">
        <v>0.81040885140585495</v>
      </c>
      <c r="AI76" s="36" t="s">
        <v>70</v>
      </c>
      <c r="AJ76" s="36" t="s">
        <v>70</v>
      </c>
      <c r="AK76" s="36" t="s">
        <v>68</v>
      </c>
      <c r="AL76" s="36" t="s">
        <v>68</v>
      </c>
      <c r="AM76" s="36" t="s">
        <v>70</v>
      </c>
      <c r="AN76" s="36" t="s">
        <v>70</v>
      </c>
      <c r="AO76" s="36" t="s">
        <v>71</v>
      </c>
      <c r="AP76" s="36" t="s">
        <v>69</v>
      </c>
      <c r="AR76" s="64" t="s">
        <v>147</v>
      </c>
      <c r="AS76" s="33">
        <v>0.58536063766689905</v>
      </c>
      <c r="AT76" s="33">
        <v>0.59272982781481798</v>
      </c>
      <c r="AU76" s="33">
        <v>33.469692203266703</v>
      </c>
      <c r="AV76" s="33">
        <v>33.364055411436802</v>
      </c>
      <c r="AW76" s="33">
        <v>0.64392496638436203</v>
      </c>
      <c r="AX76" s="33">
        <v>0.63817722631349205</v>
      </c>
      <c r="AY76" s="33">
        <v>0.86206359381770803</v>
      </c>
      <c r="AZ76" s="33">
        <v>0.87097721664626104</v>
      </c>
      <c r="BA76" s="36" t="s">
        <v>70</v>
      </c>
      <c r="BB76" s="36" t="s">
        <v>70</v>
      </c>
      <c r="BC76" s="36" t="s">
        <v>68</v>
      </c>
      <c r="BD76" s="36" t="s">
        <v>68</v>
      </c>
      <c r="BE76" s="36" t="s">
        <v>70</v>
      </c>
      <c r="BF76" s="36" t="s">
        <v>70</v>
      </c>
      <c r="BG76" s="36" t="s">
        <v>71</v>
      </c>
      <c r="BH76" s="36" t="s">
        <v>71</v>
      </c>
      <c r="BI76" s="30">
        <f t="shared" si="127"/>
        <v>1</v>
      </c>
      <c r="BJ76" s="30" t="s">
        <v>147</v>
      </c>
      <c r="BK76" s="33">
        <v>0.54378322653536504</v>
      </c>
      <c r="BL76" s="33">
        <v>0.55855572720182001</v>
      </c>
      <c r="BM76" s="33">
        <v>38.038808598584602</v>
      </c>
      <c r="BN76" s="33">
        <v>37.220206783194897</v>
      </c>
      <c r="BO76" s="33">
        <v>0.67543820847257097</v>
      </c>
      <c r="BP76" s="33">
        <v>0.66441272775149296</v>
      </c>
      <c r="BQ76" s="33">
        <v>0.89330690129327395</v>
      </c>
      <c r="BR76" s="33">
        <v>0.89525479032905397</v>
      </c>
      <c r="BS76" s="30" t="s">
        <v>70</v>
      </c>
      <c r="BT76" s="30" t="s">
        <v>70</v>
      </c>
      <c r="BU76" s="30" t="s">
        <v>68</v>
      </c>
      <c r="BV76" s="30" t="s">
        <v>68</v>
      </c>
      <c r="BW76" s="30" t="s">
        <v>70</v>
      </c>
      <c r="BX76" s="30" t="s">
        <v>70</v>
      </c>
      <c r="BY76" s="30" t="s">
        <v>71</v>
      </c>
      <c r="BZ76" s="30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78" t="s">
        <v>216</v>
      </c>
      <c r="F77" s="63"/>
      <c r="G77" s="24">
        <v>0.78100000000000003</v>
      </c>
      <c r="H77" s="24" t="str">
        <f t="shared" si="138"/>
        <v>G</v>
      </c>
      <c r="I77" s="24" t="str">
        <f t="shared" si="128"/>
        <v>S</v>
      </c>
      <c r="J77" s="24" t="str">
        <f t="shared" si="129"/>
        <v>S</v>
      </c>
      <c r="K77" s="24" t="str">
        <f t="shared" si="130"/>
        <v>S</v>
      </c>
      <c r="L77" s="25">
        <v>0.30049999999999999</v>
      </c>
      <c r="M77" s="24" t="str">
        <f t="shared" si="139"/>
        <v>NS</v>
      </c>
      <c r="N77" s="24" t="str">
        <f t="shared" si="116"/>
        <v>VG</v>
      </c>
      <c r="O77" s="24" t="str">
        <f t="shared" si="131"/>
        <v>NS</v>
      </c>
      <c r="P77" s="24" t="str">
        <f t="shared" si="118"/>
        <v>VG</v>
      </c>
      <c r="Q77" s="24">
        <v>0.45</v>
      </c>
      <c r="R77" s="24" t="str">
        <f t="shared" si="140"/>
        <v>VG</v>
      </c>
      <c r="S77" s="24" t="str">
        <f t="shared" si="132"/>
        <v>S</v>
      </c>
      <c r="T77" s="24" t="str">
        <f t="shared" si="133"/>
        <v>S</v>
      </c>
      <c r="U77" s="24" t="str">
        <f t="shared" si="134"/>
        <v>S</v>
      </c>
      <c r="V77" s="24">
        <v>0.8891</v>
      </c>
      <c r="W77" s="24" t="str">
        <f t="shared" si="141"/>
        <v>VG</v>
      </c>
      <c r="X77" s="24" t="str">
        <f t="shared" si="135"/>
        <v>G</v>
      </c>
      <c r="Y77" s="24" t="str">
        <f t="shared" si="136"/>
        <v>VG</v>
      </c>
      <c r="Z77" s="24" t="str">
        <f t="shared" si="137"/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127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x14ac:dyDescent="0.3">
      <c r="A78" s="36">
        <v>14182500</v>
      </c>
      <c r="B78" s="36">
        <v>23780805</v>
      </c>
      <c r="C78" s="30" t="s">
        <v>141</v>
      </c>
      <c r="D78" s="78" t="s">
        <v>222</v>
      </c>
      <c r="E78" s="30" t="s">
        <v>223</v>
      </c>
      <c r="F78" s="63"/>
      <c r="G78" s="24">
        <v>0.78</v>
      </c>
      <c r="H78" s="24" t="str">
        <f t="shared" si="138"/>
        <v>G</v>
      </c>
      <c r="I78" s="24" t="str">
        <f t="shared" si="128"/>
        <v>S</v>
      </c>
      <c r="J78" s="24" t="str">
        <f t="shared" si="129"/>
        <v>S</v>
      </c>
      <c r="K78" s="24" t="str">
        <f t="shared" si="130"/>
        <v>S</v>
      </c>
      <c r="L78" s="25">
        <v>0.30149999999999999</v>
      </c>
      <c r="M78" s="24" t="str">
        <f t="shared" si="139"/>
        <v>NS</v>
      </c>
      <c r="N78" s="24" t="str">
        <f t="shared" si="116"/>
        <v>VG</v>
      </c>
      <c r="O78" s="24" t="str">
        <f t="shared" si="131"/>
        <v>NS</v>
      </c>
      <c r="P78" s="24" t="str">
        <f t="shared" si="118"/>
        <v>VG</v>
      </c>
      <c r="Q78" s="24">
        <v>0.45100000000000001</v>
      </c>
      <c r="R78" s="24" t="str">
        <f t="shared" si="140"/>
        <v>VG</v>
      </c>
      <c r="S78" s="24" t="str">
        <f t="shared" si="132"/>
        <v>S</v>
      </c>
      <c r="T78" s="24" t="str">
        <f t="shared" si="133"/>
        <v>S</v>
      </c>
      <c r="U78" s="24" t="str">
        <f t="shared" si="134"/>
        <v>S</v>
      </c>
      <c r="V78" s="24">
        <v>0.8891</v>
      </c>
      <c r="W78" s="24" t="str">
        <f t="shared" si="141"/>
        <v>VG</v>
      </c>
      <c r="X78" s="24" t="str">
        <f t="shared" si="135"/>
        <v>G</v>
      </c>
      <c r="Y78" s="24" t="str">
        <f t="shared" si="136"/>
        <v>VG</v>
      </c>
      <c r="Z78" s="24" t="str">
        <f t="shared" si="137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127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49" customFormat="1" x14ac:dyDescent="0.3">
      <c r="A79" s="48">
        <v>14182500</v>
      </c>
      <c r="B79" s="48">
        <v>23780805</v>
      </c>
      <c r="C79" s="49" t="s">
        <v>141</v>
      </c>
      <c r="D79" s="77" t="s">
        <v>230</v>
      </c>
      <c r="F79" s="50"/>
      <c r="G79" s="51">
        <v>0.86199999999999999</v>
      </c>
      <c r="H79" s="51" t="str">
        <f t="shared" si="138"/>
        <v>VG</v>
      </c>
      <c r="I79" s="51" t="str">
        <f t="shared" ref="I79" si="142">AI79</f>
        <v>S</v>
      </c>
      <c r="J79" s="51" t="str">
        <f t="shared" ref="J79" si="143">BB79</f>
        <v>S</v>
      </c>
      <c r="K79" s="51" t="str">
        <f t="shared" ref="K79" si="144">BT79</f>
        <v>S</v>
      </c>
      <c r="L79" s="52">
        <v>1.6000000000000001E-3</v>
      </c>
      <c r="M79" s="51" t="str">
        <f t="shared" si="139"/>
        <v>VG</v>
      </c>
      <c r="N79" s="51" t="str">
        <f t="shared" ref="N79" si="145">AO79</f>
        <v>VG</v>
      </c>
      <c r="O79" s="51" t="str">
        <f t="shared" ref="O79" si="146">BD79</f>
        <v>NS</v>
      </c>
      <c r="P79" s="51" t="str">
        <f t="shared" ref="P79" si="147">BY79</f>
        <v>VG</v>
      </c>
      <c r="Q79" s="51">
        <v>0.372</v>
      </c>
      <c r="R79" s="51" t="str">
        <f t="shared" si="140"/>
        <v>VG</v>
      </c>
      <c r="S79" s="51" t="str">
        <f t="shared" ref="S79" si="148">AN79</f>
        <v>S</v>
      </c>
      <c r="T79" s="51" t="str">
        <f t="shared" ref="T79" si="149">BF79</f>
        <v>S</v>
      </c>
      <c r="U79" s="51" t="str">
        <f t="shared" ref="U79" si="150">BX79</f>
        <v>S</v>
      </c>
      <c r="V79" s="51">
        <v>0.8891</v>
      </c>
      <c r="W79" s="51" t="str">
        <f t="shared" si="141"/>
        <v>VG</v>
      </c>
      <c r="X79" s="51" t="str">
        <f t="shared" ref="X79" si="151">AP79</f>
        <v>G</v>
      </c>
      <c r="Y79" s="51" t="str">
        <f t="shared" ref="Y79" si="152">BH79</f>
        <v>VG</v>
      </c>
      <c r="Z79" s="51" t="str">
        <f t="shared" ref="Z79" si="153">BZ79</f>
        <v>VG</v>
      </c>
      <c r="AA79" s="53">
        <v>0.535923319643546</v>
      </c>
      <c r="AB79" s="53">
        <v>0.54027386729737004</v>
      </c>
      <c r="AC79" s="53">
        <v>38.385922260563298</v>
      </c>
      <c r="AD79" s="53">
        <v>34.925235199023199</v>
      </c>
      <c r="AE79" s="53">
        <v>0.68123173763151501</v>
      </c>
      <c r="AF79" s="53">
        <v>0.67803107060268997</v>
      </c>
      <c r="AG79" s="53">
        <v>0.89656751071997598</v>
      </c>
      <c r="AH79" s="53">
        <v>0.81040885140585495</v>
      </c>
      <c r="AI79" s="48" t="s">
        <v>70</v>
      </c>
      <c r="AJ79" s="48" t="s">
        <v>70</v>
      </c>
      <c r="AK79" s="48" t="s">
        <v>68</v>
      </c>
      <c r="AL79" s="48" t="s">
        <v>68</v>
      </c>
      <c r="AM79" s="48" t="s">
        <v>70</v>
      </c>
      <c r="AN79" s="48" t="s">
        <v>70</v>
      </c>
      <c r="AO79" s="48" t="s">
        <v>71</v>
      </c>
      <c r="AP79" s="48" t="s">
        <v>69</v>
      </c>
      <c r="AR79" s="54" t="s">
        <v>147</v>
      </c>
      <c r="AS79" s="53">
        <v>0.58536063766689905</v>
      </c>
      <c r="AT79" s="53">
        <v>0.59272982781481798</v>
      </c>
      <c r="AU79" s="53">
        <v>33.469692203266703</v>
      </c>
      <c r="AV79" s="53">
        <v>33.364055411436802</v>
      </c>
      <c r="AW79" s="53">
        <v>0.64392496638436203</v>
      </c>
      <c r="AX79" s="53">
        <v>0.63817722631349205</v>
      </c>
      <c r="AY79" s="53">
        <v>0.86206359381770803</v>
      </c>
      <c r="AZ79" s="53">
        <v>0.87097721664626104</v>
      </c>
      <c r="BA79" s="48" t="s">
        <v>70</v>
      </c>
      <c r="BB79" s="48" t="s">
        <v>70</v>
      </c>
      <c r="BC79" s="48" t="s">
        <v>68</v>
      </c>
      <c r="BD79" s="48" t="s">
        <v>68</v>
      </c>
      <c r="BE79" s="48" t="s">
        <v>70</v>
      </c>
      <c r="BF79" s="48" t="s">
        <v>70</v>
      </c>
      <c r="BG79" s="48" t="s">
        <v>71</v>
      </c>
      <c r="BH79" s="48" t="s">
        <v>71</v>
      </c>
      <c r="BI79" s="49">
        <f t="shared" ref="BI79" si="154">IF(BJ79=AR79,1,0)</f>
        <v>1</v>
      </c>
      <c r="BJ79" s="49" t="s">
        <v>147</v>
      </c>
      <c r="BK79" s="53">
        <v>0.54378322653536504</v>
      </c>
      <c r="BL79" s="53">
        <v>0.55855572720182001</v>
      </c>
      <c r="BM79" s="53">
        <v>38.038808598584602</v>
      </c>
      <c r="BN79" s="53">
        <v>37.220206783194897</v>
      </c>
      <c r="BO79" s="53">
        <v>0.67543820847257097</v>
      </c>
      <c r="BP79" s="53">
        <v>0.66441272775149296</v>
      </c>
      <c r="BQ79" s="53">
        <v>0.89330690129327395</v>
      </c>
      <c r="BR79" s="53">
        <v>0.89525479032905397</v>
      </c>
      <c r="BS79" s="49" t="s">
        <v>70</v>
      </c>
      <c r="BT79" s="49" t="s">
        <v>70</v>
      </c>
      <c r="BU79" s="49" t="s">
        <v>68</v>
      </c>
      <c r="BV79" s="49" t="s">
        <v>68</v>
      </c>
      <c r="BW79" s="49" t="s">
        <v>70</v>
      </c>
      <c r="BX79" s="49" t="s">
        <v>70</v>
      </c>
      <c r="BY79" s="49" t="s">
        <v>71</v>
      </c>
      <c r="BZ79" s="49" t="s">
        <v>71</v>
      </c>
    </row>
    <row r="80" spans="1:78" s="49" customFormat="1" x14ac:dyDescent="0.3">
      <c r="A80" s="48">
        <v>14182500</v>
      </c>
      <c r="B80" s="48">
        <v>23780805</v>
      </c>
      <c r="C80" s="49" t="s">
        <v>141</v>
      </c>
      <c r="D80" s="77" t="s">
        <v>231</v>
      </c>
      <c r="F80" s="50"/>
      <c r="G80" s="51">
        <v>0.86199999999999999</v>
      </c>
      <c r="H80" s="51" t="str">
        <f t="shared" si="138"/>
        <v>VG</v>
      </c>
      <c r="I80" s="51" t="str">
        <f t="shared" ref="I80" si="155">AI80</f>
        <v>S</v>
      </c>
      <c r="J80" s="51" t="str">
        <f t="shared" ref="J80" si="156">BB80</f>
        <v>S</v>
      </c>
      <c r="K80" s="51" t="str">
        <f t="shared" ref="K80" si="157">BT80</f>
        <v>S</v>
      </c>
      <c r="L80" s="52">
        <v>2.3E-3</v>
      </c>
      <c r="M80" s="51" t="str">
        <f t="shared" si="139"/>
        <v>VG</v>
      </c>
      <c r="N80" s="51" t="str">
        <f t="shared" ref="N80" si="158">AO80</f>
        <v>VG</v>
      </c>
      <c r="O80" s="51" t="str">
        <f t="shared" ref="O80" si="159">BD80</f>
        <v>NS</v>
      </c>
      <c r="P80" s="51" t="str">
        <f t="shared" ref="P80" si="160">BY80</f>
        <v>VG</v>
      </c>
      <c r="Q80" s="51">
        <v>0.372</v>
      </c>
      <c r="R80" s="51" t="str">
        <f t="shared" si="140"/>
        <v>VG</v>
      </c>
      <c r="S80" s="51" t="str">
        <f t="shared" ref="S80" si="161">AN80</f>
        <v>S</v>
      </c>
      <c r="T80" s="51" t="str">
        <f t="shared" ref="T80" si="162">BF80</f>
        <v>S</v>
      </c>
      <c r="U80" s="51" t="str">
        <f t="shared" ref="U80" si="163">BX80</f>
        <v>S</v>
      </c>
      <c r="V80" s="51">
        <v>0.8891</v>
      </c>
      <c r="W80" s="51" t="str">
        <f t="shared" si="141"/>
        <v>VG</v>
      </c>
      <c r="X80" s="51" t="str">
        <f t="shared" ref="X80" si="164">AP80</f>
        <v>G</v>
      </c>
      <c r="Y80" s="51" t="str">
        <f t="shared" ref="Y80" si="165">BH80</f>
        <v>VG</v>
      </c>
      <c r="Z80" s="51" t="str">
        <f t="shared" ref="Z80" si="166">BZ80</f>
        <v>VG</v>
      </c>
      <c r="AA80" s="53">
        <v>0.535923319643546</v>
      </c>
      <c r="AB80" s="53">
        <v>0.54027386729737004</v>
      </c>
      <c r="AC80" s="53">
        <v>38.385922260563298</v>
      </c>
      <c r="AD80" s="53">
        <v>34.925235199023199</v>
      </c>
      <c r="AE80" s="53">
        <v>0.68123173763151501</v>
      </c>
      <c r="AF80" s="53">
        <v>0.67803107060268997</v>
      </c>
      <c r="AG80" s="53">
        <v>0.89656751071997598</v>
      </c>
      <c r="AH80" s="53">
        <v>0.81040885140585495</v>
      </c>
      <c r="AI80" s="48" t="s">
        <v>70</v>
      </c>
      <c r="AJ80" s="48" t="s">
        <v>70</v>
      </c>
      <c r="AK80" s="48" t="s">
        <v>68</v>
      </c>
      <c r="AL80" s="48" t="s">
        <v>68</v>
      </c>
      <c r="AM80" s="48" t="s">
        <v>70</v>
      </c>
      <c r="AN80" s="48" t="s">
        <v>70</v>
      </c>
      <c r="AO80" s="48" t="s">
        <v>71</v>
      </c>
      <c r="AP80" s="48" t="s">
        <v>69</v>
      </c>
      <c r="AR80" s="54" t="s">
        <v>147</v>
      </c>
      <c r="AS80" s="53">
        <v>0.58536063766689905</v>
      </c>
      <c r="AT80" s="53">
        <v>0.59272982781481798</v>
      </c>
      <c r="AU80" s="53">
        <v>33.469692203266703</v>
      </c>
      <c r="AV80" s="53">
        <v>33.364055411436802</v>
      </c>
      <c r="AW80" s="53">
        <v>0.64392496638436203</v>
      </c>
      <c r="AX80" s="53">
        <v>0.63817722631349205</v>
      </c>
      <c r="AY80" s="53">
        <v>0.86206359381770803</v>
      </c>
      <c r="AZ80" s="53">
        <v>0.87097721664626104</v>
      </c>
      <c r="BA80" s="48" t="s">
        <v>70</v>
      </c>
      <c r="BB80" s="48" t="s">
        <v>70</v>
      </c>
      <c r="BC80" s="48" t="s">
        <v>68</v>
      </c>
      <c r="BD80" s="48" t="s">
        <v>68</v>
      </c>
      <c r="BE80" s="48" t="s">
        <v>70</v>
      </c>
      <c r="BF80" s="48" t="s">
        <v>70</v>
      </c>
      <c r="BG80" s="48" t="s">
        <v>71</v>
      </c>
      <c r="BH80" s="48" t="s">
        <v>71</v>
      </c>
      <c r="BI80" s="49">
        <f t="shared" ref="BI80" si="167">IF(BJ80=AR80,1,0)</f>
        <v>1</v>
      </c>
      <c r="BJ80" s="49" t="s">
        <v>147</v>
      </c>
      <c r="BK80" s="53">
        <v>0.54378322653536504</v>
      </c>
      <c r="BL80" s="53">
        <v>0.55855572720182001</v>
      </c>
      <c r="BM80" s="53">
        <v>38.038808598584602</v>
      </c>
      <c r="BN80" s="53">
        <v>37.220206783194897</v>
      </c>
      <c r="BO80" s="53">
        <v>0.67543820847257097</v>
      </c>
      <c r="BP80" s="53">
        <v>0.66441272775149296</v>
      </c>
      <c r="BQ80" s="53">
        <v>0.89330690129327395</v>
      </c>
      <c r="BR80" s="53">
        <v>0.89525479032905397</v>
      </c>
      <c r="BS80" s="49" t="s">
        <v>70</v>
      </c>
      <c r="BT80" s="49" t="s">
        <v>70</v>
      </c>
      <c r="BU80" s="49" t="s">
        <v>68</v>
      </c>
      <c r="BV80" s="49" t="s">
        <v>68</v>
      </c>
      <c r="BW80" s="49" t="s">
        <v>70</v>
      </c>
      <c r="BX80" s="49" t="s">
        <v>70</v>
      </c>
      <c r="BY80" s="49" t="s">
        <v>71</v>
      </c>
      <c r="BZ80" s="49" t="s">
        <v>71</v>
      </c>
    </row>
    <row r="81" spans="1:78" s="49" customFormat="1" x14ac:dyDescent="0.3">
      <c r="A81" s="48">
        <v>14182500</v>
      </c>
      <c r="B81" s="48">
        <v>23780805</v>
      </c>
      <c r="C81" s="49" t="s">
        <v>141</v>
      </c>
      <c r="D81" s="77" t="s">
        <v>236</v>
      </c>
      <c r="F81" s="50"/>
      <c r="G81" s="51">
        <v>0.86899999999999999</v>
      </c>
      <c r="H81" s="51" t="str">
        <f t="shared" si="138"/>
        <v>VG</v>
      </c>
      <c r="I81" s="51" t="str">
        <f t="shared" ref="I81" si="168">AI81</f>
        <v>S</v>
      </c>
      <c r="J81" s="51" t="str">
        <f t="shared" ref="J81" si="169">BB81</f>
        <v>S</v>
      </c>
      <c r="K81" s="51" t="str">
        <f t="shared" ref="K81" si="170">BT81</f>
        <v>S</v>
      </c>
      <c r="L81" s="52">
        <v>3.3500000000000002E-2</v>
      </c>
      <c r="M81" s="51" t="str">
        <f t="shared" si="139"/>
        <v>VG</v>
      </c>
      <c r="N81" s="51" t="str">
        <f t="shared" ref="N81" si="171">AO81</f>
        <v>VG</v>
      </c>
      <c r="O81" s="51" t="str">
        <f t="shared" ref="O81" si="172">BD81</f>
        <v>NS</v>
      </c>
      <c r="P81" s="51" t="str">
        <f t="shared" ref="P81" si="173">BY81</f>
        <v>VG</v>
      </c>
      <c r="Q81" s="51">
        <v>0.36199999999999999</v>
      </c>
      <c r="R81" s="51" t="str">
        <f t="shared" si="140"/>
        <v>VG</v>
      </c>
      <c r="S81" s="51" t="str">
        <f t="shared" ref="S81" si="174">AN81</f>
        <v>S</v>
      </c>
      <c r="T81" s="51" t="str">
        <f t="shared" ref="T81" si="175">BF81</f>
        <v>S</v>
      </c>
      <c r="U81" s="51" t="str">
        <f t="shared" ref="U81" si="176">BX81</f>
        <v>S</v>
      </c>
      <c r="V81" s="51">
        <v>0.89639999999999997</v>
      </c>
      <c r="W81" s="51" t="str">
        <f t="shared" si="141"/>
        <v>VG</v>
      </c>
      <c r="X81" s="51" t="str">
        <f t="shared" ref="X81" si="177">AP81</f>
        <v>G</v>
      </c>
      <c r="Y81" s="51" t="str">
        <f t="shared" ref="Y81" si="178">BH81</f>
        <v>VG</v>
      </c>
      <c r="Z81" s="51" t="str">
        <f t="shared" ref="Z81" si="179">BZ81</f>
        <v>VG</v>
      </c>
      <c r="AA81" s="53">
        <v>0.535923319643546</v>
      </c>
      <c r="AB81" s="53">
        <v>0.54027386729737004</v>
      </c>
      <c r="AC81" s="53">
        <v>38.385922260563298</v>
      </c>
      <c r="AD81" s="53">
        <v>34.925235199023199</v>
      </c>
      <c r="AE81" s="53">
        <v>0.68123173763151501</v>
      </c>
      <c r="AF81" s="53">
        <v>0.67803107060268997</v>
      </c>
      <c r="AG81" s="53">
        <v>0.89656751071997598</v>
      </c>
      <c r="AH81" s="53">
        <v>0.81040885140585495</v>
      </c>
      <c r="AI81" s="48" t="s">
        <v>70</v>
      </c>
      <c r="AJ81" s="48" t="s">
        <v>70</v>
      </c>
      <c r="AK81" s="48" t="s">
        <v>68</v>
      </c>
      <c r="AL81" s="48" t="s">
        <v>68</v>
      </c>
      <c r="AM81" s="48" t="s">
        <v>70</v>
      </c>
      <c r="AN81" s="48" t="s">
        <v>70</v>
      </c>
      <c r="AO81" s="48" t="s">
        <v>71</v>
      </c>
      <c r="AP81" s="48" t="s">
        <v>69</v>
      </c>
      <c r="AR81" s="54" t="s">
        <v>147</v>
      </c>
      <c r="AS81" s="53">
        <v>0.58536063766689905</v>
      </c>
      <c r="AT81" s="53">
        <v>0.59272982781481798</v>
      </c>
      <c r="AU81" s="53">
        <v>33.469692203266703</v>
      </c>
      <c r="AV81" s="53">
        <v>33.364055411436802</v>
      </c>
      <c r="AW81" s="53">
        <v>0.64392496638436203</v>
      </c>
      <c r="AX81" s="53">
        <v>0.63817722631349205</v>
      </c>
      <c r="AY81" s="53">
        <v>0.86206359381770803</v>
      </c>
      <c r="AZ81" s="53">
        <v>0.87097721664626104</v>
      </c>
      <c r="BA81" s="48" t="s">
        <v>70</v>
      </c>
      <c r="BB81" s="48" t="s">
        <v>70</v>
      </c>
      <c r="BC81" s="48" t="s">
        <v>68</v>
      </c>
      <c r="BD81" s="48" t="s">
        <v>68</v>
      </c>
      <c r="BE81" s="48" t="s">
        <v>70</v>
      </c>
      <c r="BF81" s="48" t="s">
        <v>70</v>
      </c>
      <c r="BG81" s="48" t="s">
        <v>71</v>
      </c>
      <c r="BH81" s="48" t="s">
        <v>71</v>
      </c>
      <c r="BI81" s="49">
        <f t="shared" ref="BI81" si="180">IF(BJ81=AR81,1,0)</f>
        <v>1</v>
      </c>
      <c r="BJ81" s="49" t="s">
        <v>147</v>
      </c>
      <c r="BK81" s="53">
        <v>0.54378322653536504</v>
      </c>
      <c r="BL81" s="53">
        <v>0.55855572720182001</v>
      </c>
      <c r="BM81" s="53">
        <v>38.038808598584602</v>
      </c>
      <c r="BN81" s="53">
        <v>37.220206783194897</v>
      </c>
      <c r="BO81" s="53">
        <v>0.67543820847257097</v>
      </c>
      <c r="BP81" s="53">
        <v>0.66441272775149296</v>
      </c>
      <c r="BQ81" s="53">
        <v>0.89330690129327395</v>
      </c>
      <c r="BR81" s="53">
        <v>0.89525479032905397</v>
      </c>
      <c r="BS81" s="49" t="s">
        <v>70</v>
      </c>
      <c r="BT81" s="49" t="s">
        <v>70</v>
      </c>
      <c r="BU81" s="49" t="s">
        <v>68</v>
      </c>
      <c r="BV81" s="49" t="s">
        <v>68</v>
      </c>
      <c r="BW81" s="49" t="s">
        <v>70</v>
      </c>
      <c r="BX81" s="49" t="s">
        <v>70</v>
      </c>
      <c r="BY81" s="49" t="s">
        <v>71</v>
      </c>
      <c r="BZ81" s="49" t="s">
        <v>71</v>
      </c>
    </row>
    <row r="82" spans="1:78" s="49" customFormat="1" x14ac:dyDescent="0.3">
      <c r="A82" s="48">
        <v>14182500</v>
      </c>
      <c r="B82" s="48">
        <v>23780805</v>
      </c>
      <c r="C82" s="49" t="s">
        <v>141</v>
      </c>
      <c r="D82" s="77" t="s">
        <v>237</v>
      </c>
      <c r="F82" s="50"/>
      <c r="G82" s="51">
        <v>0.86799999999999999</v>
      </c>
      <c r="H82" s="51" t="str">
        <f t="shared" si="138"/>
        <v>VG</v>
      </c>
      <c r="I82" s="51" t="str">
        <f t="shared" ref="I82" si="181">AI82</f>
        <v>S</v>
      </c>
      <c r="J82" s="51" t="str">
        <f t="shared" ref="J82" si="182">BB82</f>
        <v>S</v>
      </c>
      <c r="K82" s="51" t="str">
        <f t="shared" ref="K82" si="183">BT82</f>
        <v>S</v>
      </c>
      <c r="L82" s="52">
        <v>3.4799999999999998E-2</v>
      </c>
      <c r="M82" s="51" t="str">
        <f t="shared" si="139"/>
        <v>VG</v>
      </c>
      <c r="N82" s="51" t="str">
        <f t="shared" ref="N82" si="184">AO82</f>
        <v>VG</v>
      </c>
      <c r="O82" s="51" t="str">
        <f t="shared" ref="O82" si="185">BD82</f>
        <v>NS</v>
      </c>
      <c r="P82" s="51" t="str">
        <f t="shared" ref="P82" si="186">BY82</f>
        <v>VG</v>
      </c>
      <c r="Q82" s="51">
        <v>0.36299999999999999</v>
      </c>
      <c r="R82" s="51" t="str">
        <f t="shared" si="140"/>
        <v>VG</v>
      </c>
      <c r="S82" s="51" t="str">
        <f t="shared" ref="S82" si="187">AN82</f>
        <v>S</v>
      </c>
      <c r="T82" s="51" t="str">
        <f t="shared" ref="T82" si="188">BF82</f>
        <v>S</v>
      </c>
      <c r="U82" s="51" t="str">
        <f t="shared" ref="U82" si="189">BX82</f>
        <v>S</v>
      </c>
      <c r="V82" s="51">
        <v>0.8962</v>
      </c>
      <c r="W82" s="51" t="str">
        <f t="shared" si="141"/>
        <v>VG</v>
      </c>
      <c r="X82" s="51" t="str">
        <f t="shared" ref="X82" si="190">AP82</f>
        <v>G</v>
      </c>
      <c r="Y82" s="51" t="str">
        <f t="shared" ref="Y82" si="191">BH82</f>
        <v>VG</v>
      </c>
      <c r="Z82" s="51" t="str">
        <f t="shared" ref="Z82" si="192">BZ82</f>
        <v>VG</v>
      </c>
      <c r="AA82" s="53">
        <v>0.535923319643546</v>
      </c>
      <c r="AB82" s="53">
        <v>0.54027386729737004</v>
      </c>
      <c r="AC82" s="53">
        <v>38.385922260563298</v>
      </c>
      <c r="AD82" s="53">
        <v>34.925235199023199</v>
      </c>
      <c r="AE82" s="53">
        <v>0.68123173763151501</v>
      </c>
      <c r="AF82" s="53">
        <v>0.67803107060268997</v>
      </c>
      <c r="AG82" s="53">
        <v>0.89656751071997598</v>
      </c>
      <c r="AH82" s="53">
        <v>0.81040885140585495</v>
      </c>
      <c r="AI82" s="48" t="s">
        <v>70</v>
      </c>
      <c r="AJ82" s="48" t="s">
        <v>70</v>
      </c>
      <c r="AK82" s="48" t="s">
        <v>68</v>
      </c>
      <c r="AL82" s="48" t="s">
        <v>68</v>
      </c>
      <c r="AM82" s="48" t="s">
        <v>70</v>
      </c>
      <c r="AN82" s="48" t="s">
        <v>70</v>
      </c>
      <c r="AO82" s="48" t="s">
        <v>71</v>
      </c>
      <c r="AP82" s="48" t="s">
        <v>69</v>
      </c>
      <c r="AR82" s="54" t="s">
        <v>147</v>
      </c>
      <c r="AS82" s="53">
        <v>0.58536063766689905</v>
      </c>
      <c r="AT82" s="53">
        <v>0.59272982781481798</v>
      </c>
      <c r="AU82" s="53">
        <v>33.469692203266703</v>
      </c>
      <c r="AV82" s="53">
        <v>33.364055411436802</v>
      </c>
      <c r="AW82" s="53">
        <v>0.64392496638436203</v>
      </c>
      <c r="AX82" s="53">
        <v>0.63817722631349205</v>
      </c>
      <c r="AY82" s="53">
        <v>0.86206359381770803</v>
      </c>
      <c r="AZ82" s="53">
        <v>0.87097721664626104</v>
      </c>
      <c r="BA82" s="48" t="s">
        <v>70</v>
      </c>
      <c r="BB82" s="48" t="s">
        <v>70</v>
      </c>
      <c r="BC82" s="48" t="s">
        <v>68</v>
      </c>
      <c r="BD82" s="48" t="s">
        <v>68</v>
      </c>
      <c r="BE82" s="48" t="s">
        <v>70</v>
      </c>
      <c r="BF82" s="48" t="s">
        <v>70</v>
      </c>
      <c r="BG82" s="48" t="s">
        <v>71</v>
      </c>
      <c r="BH82" s="48" t="s">
        <v>71</v>
      </c>
      <c r="BI82" s="49">
        <f t="shared" ref="BI82" si="193">IF(BJ82=AR82,1,0)</f>
        <v>1</v>
      </c>
      <c r="BJ82" s="49" t="s">
        <v>147</v>
      </c>
      <c r="BK82" s="53">
        <v>0.54378322653536504</v>
      </c>
      <c r="BL82" s="53">
        <v>0.55855572720182001</v>
      </c>
      <c r="BM82" s="53">
        <v>38.038808598584602</v>
      </c>
      <c r="BN82" s="53">
        <v>37.220206783194897</v>
      </c>
      <c r="BO82" s="53">
        <v>0.67543820847257097</v>
      </c>
      <c r="BP82" s="53">
        <v>0.66441272775149296</v>
      </c>
      <c r="BQ82" s="53">
        <v>0.89330690129327395</v>
      </c>
      <c r="BR82" s="53">
        <v>0.89525479032905397</v>
      </c>
      <c r="BS82" s="49" t="s">
        <v>70</v>
      </c>
      <c r="BT82" s="49" t="s">
        <v>70</v>
      </c>
      <c r="BU82" s="49" t="s">
        <v>68</v>
      </c>
      <c r="BV82" s="49" t="s">
        <v>68</v>
      </c>
      <c r="BW82" s="49" t="s">
        <v>70</v>
      </c>
      <c r="BX82" s="49" t="s">
        <v>70</v>
      </c>
      <c r="BY82" s="49" t="s">
        <v>71</v>
      </c>
      <c r="BZ82" s="49" t="s">
        <v>71</v>
      </c>
    </row>
    <row r="83" spans="1:78" s="49" customFormat="1" x14ac:dyDescent="0.3">
      <c r="A83" s="48">
        <v>14182500</v>
      </c>
      <c r="B83" s="48">
        <v>23780805</v>
      </c>
      <c r="C83" s="49" t="s">
        <v>141</v>
      </c>
      <c r="D83" s="77" t="s">
        <v>242</v>
      </c>
      <c r="F83" s="50"/>
      <c r="G83" s="51">
        <v>0.86199999999999999</v>
      </c>
      <c r="H83" s="51" t="str">
        <f t="shared" si="138"/>
        <v>VG</v>
      </c>
      <c r="I83" s="51" t="str">
        <f t="shared" ref="I83" si="194">AI83</f>
        <v>S</v>
      </c>
      <c r="J83" s="51" t="str">
        <f t="shared" ref="J83" si="195">BB83</f>
        <v>S</v>
      </c>
      <c r="K83" s="51" t="str">
        <f t="shared" ref="K83" si="196">BT83</f>
        <v>S</v>
      </c>
      <c r="L83" s="52">
        <v>5.6599999999999998E-2</v>
      </c>
      <c r="M83" s="51" t="str">
        <f t="shared" si="139"/>
        <v>G</v>
      </c>
      <c r="N83" s="51" t="str">
        <f t="shared" ref="N83" si="197">AO83</f>
        <v>VG</v>
      </c>
      <c r="O83" s="51" t="str">
        <f t="shared" ref="O83" si="198">BD83</f>
        <v>NS</v>
      </c>
      <c r="P83" s="51" t="str">
        <f t="shared" ref="P83" si="199">BY83</f>
        <v>VG</v>
      </c>
      <c r="Q83" s="51">
        <v>0.371</v>
      </c>
      <c r="R83" s="51" t="str">
        <f t="shared" si="140"/>
        <v>VG</v>
      </c>
      <c r="S83" s="51" t="str">
        <f t="shared" ref="S83" si="200">AN83</f>
        <v>S</v>
      </c>
      <c r="T83" s="51" t="str">
        <f t="shared" ref="T83" si="201">BF83</f>
        <v>S</v>
      </c>
      <c r="U83" s="51" t="str">
        <f t="shared" ref="U83" si="202">BX83</f>
        <v>S</v>
      </c>
      <c r="V83" s="51">
        <v>0.89670000000000005</v>
      </c>
      <c r="W83" s="51" t="str">
        <f t="shared" si="141"/>
        <v>VG</v>
      </c>
      <c r="X83" s="51" t="str">
        <f t="shared" ref="X83" si="203">AP83</f>
        <v>G</v>
      </c>
      <c r="Y83" s="51" t="str">
        <f t="shared" ref="Y83" si="204">BH83</f>
        <v>VG</v>
      </c>
      <c r="Z83" s="51" t="str">
        <f t="shared" ref="Z83" si="205">BZ83</f>
        <v>VG</v>
      </c>
      <c r="AA83" s="53">
        <v>0.535923319643546</v>
      </c>
      <c r="AB83" s="53">
        <v>0.54027386729737004</v>
      </c>
      <c r="AC83" s="53">
        <v>38.385922260563298</v>
      </c>
      <c r="AD83" s="53">
        <v>34.925235199023199</v>
      </c>
      <c r="AE83" s="53">
        <v>0.68123173763151501</v>
      </c>
      <c r="AF83" s="53">
        <v>0.67803107060268997</v>
      </c>
      <c r="AG83" s="53">
        <v>0.89656751071997598</v>
      </c>
      <c r="AH83" s="53">
        <v>0.81040885140585495</v>
      </c>
      <c r="AI83" s="48" t="s">
        <v>70</v>
      </c>
      <c r="AJ83" s="48" t="s">
        <v>70</v>
      </c>
      <c r="AK83" s="48" t="s">
        <v>68</v>
      </c>
      <c r="AL83" s="48" t="s">
        <v>68</v>
      </c>
      <c r="AM83" s="48" t="s">
        <v>70</v>
      </c>
      <c r="AN83" s="48" t="s">
        <v>70</v>
      </c>
      <c r="AO83" s="48" t="s">
        <v>71</v>
      </c>
      <c r="AP83" s="48" t="s">
        <v>69</v>
      </c>
      <c r="AR83" s="54" t="s">
        <v>147</v>
      </c>
      <c r="AS83" s="53">
        <v>0.58536063766689905</v>
      </c>
      <c r="AT83" s="53">
        <v>0.59272982781481798</v>
      </c>
      <c r="AU83" s="53">
        <v>33.469692203266703</v>
      </c>
      <c r="AV83" s="53">
        <v>33.364055411436802</v>
      </c>
      <c r="AW83" s="53">
        <v>0.64392496638436203</v>
      </c>
      <c r="AX83" s="53">
        <v>0.63817722631349205</v>
      </c>
      <c r="AY83" s="53">
        <v>0.86206359381770803</v>
      </c>
      <c r="AZ83" s="53">
        <v>0.87097721664626104</v>
      </c>
      <c r="BA83" s="48" t="s">
        <v>70</v>
      </c>
      <c r="BB83" s="48" t="s">
        <v>70</v>
      </c>
      <c r="BC83" s="48" t="s">
        <v>68</v>
      </c>
      <c r="BD83" s="48" t="s">
        <v>68</v>
      </c>
      <c r="BE83" s="48" t="s">
        <v>70</v>
      </c>
      <c r="BF83" s="48" t="s">
        <v>70</v>
      </c>
      <c r="BG83" s="48" t="s">
        <v>71</v>
      </c>
      <c r="BH83" s="48" t="s">
        <v>71</v>
      </c>
      <c r="BI83" s="49">
        <f t="shared" ref="BI83" si="206">IF(BJ83=AR83,1,0)</f>
        <v>1</v>
      </c>
      <c r="BJ83" s="49" t="s">
        <v>147</v>
      </c>
      <c r="BK83" s="53">
        <v>0.54378322653536504</v>
      </c>
      <c r="BL83" s="53">
        <v>0.55855572720182001</v>
      </c>
      <c r="BM83" s="53">
        <v>38.038808598584602</v>
      </c>
      <c r="BN83" s="53">
        <v>37.220206783194897</v>
      </c>
      <c r="BO83" s="53">
        <v>0.67543820847257097</v>
      </c>
      <c r="BP83" s="53">
        <v>0.66441272775149296</v>
      </c>
      <c r="BQ83" s="53">
        <v>0.89330690129327395</v>
      </c>
      <c r="BR83" s="53">
        <v>0.89525479032905397</v>
      </c>
      <c r="BS83" s="49" t="s">
        <v>70</v>
      </c>
      <c r="BT83" s="49" t="s">
        <v>70</v>
      </c>
      <c r="BU83" s="49" t="s">
        <v>68</v>
      </c>
      <c r="BV83" s="49" t="s">
        <v>68</v>
      </c>
      <c r="BW83" s="49" t="s">
        <v>70</v>
      </c>
      <c r="BX83" s="49" t="s">
        <v>70</v>
      </c>
      <c r="BY83" s="49" t="s">
        <v>71</v>
      </c>
      <c r="BZ83" s="49" t="s">
        <v>71</v>
      </c>
    </row>
    <row r="84" spans="1:78" s="70" customFormat="1" x14ac:dyDescent="0.3">
      <c r="A84" s="69"/>
      <c r="B84" s="69"/>
      <c r="D84" s="79"/>
      <c r="F84" s="71"/>
      <c r="G84" s="72"/>
      <c r="H84" s="72"/>
      <c r="I84" s="72"/>
      <c r="J84" s="72"/>
      <c r="K84" s="72"/>
      <c r="L84" s="73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4"/>
      <c r="AB84" s="74"/>
      <c r="AC84" s="74"/>
      <c r="AD84" s="74"/>
      <c r="AE84" s="74"/>
      <c r="AF84" s="74"/>
      <c r="AG84" s="74"/>
      <c r="AH84" s="74"/>
      <c r="AI84" s="69"/>
      <c r="AJ84" s="69"/>
      <c r="AK84" s="69"/>
      <c r="AL84" s="69"/>
      <c r="AM84" s="69"/>
      <c r="AN84" s="69"/>
      <c r="AO84" s="69"/>
      <c r="AP84" s="69"/>
      <c r="AR84" s="75"/>
      <c r="AS84" s="74"/>
      <c r="AT84" s="74"/>
      <c r="AU84" s="74"/>
      <c r="AV84" s="74"/>
      <c r="AW84" s="74"/>
      <c r="AX84" s="74"/>
      <c r="AY84" s="74"/>
      <c r="AZ84" s="74"/>
      <c r="BA84" s="69"/>
      <c r="BB84" s="69"/>
      <c r="BC84" s="69"/>
      <c r="BD84" s="69"/>
      <c r="BE84" s="69"/>
      <c r="BF84" s="69"/>
      <c r="BG84" s="69"/>
      <c r="BH84" s="69"/>
      <c r="BK84" s="74"/>
      <c r="BL84" s="74"/>
      <c r="BM84" s="74"/>
      <c r="BN84" s="74"/>
      <c r="BO84" s="74"/>
      <c r="BP84" s="74"/>
      <c r="BQ84" s="74"/>
      <c r="BR84" s="74"/>
    </row>
    <row r="85" spans="1:78" x14ac:dyDescent="0.3">
      <c r="A85" s="3">
        <v>14183000</v>
      </c>
      <c r="B85" s="3">
        <v>23780481</v>
      </c>
      <c r="C85" t="s">
        <v>142</v>
      </c>
      <c r="D85" t="s">
        <v>137</v>
      </c>
      <c r="G85" s="16">
        <v>0.78</v>
      </c>
      <c r="H85" s="16" t="str">
        <f t="shared" ref="H85:H93" si="207">IF(G85&gt;0.8,"VG",IF(G85&gt;0.7,"G",IF(G85&gt;0.45,"S","NS")))</f>
        <v>G</v>
      </c>
      <c r="I85" s="16" t="str">
        <f t="shared" ref="I85:I93" si="208">AI85</f>
        <v>G</v>
      </c>
      <c r="J85" s="16" t="str">
        <f t="shared" ref="J85:J93" si="209">BB85</f>
        <v>G</v>
      </c>
      <c r="K85" s="16" t="str">
        <f t="shared" ref="K85:K93" si="210">BT85</f>
        <v>G</v>
      </c>
      <c r="L85" s="19">
        <v>0.16500000000000001</v>
      </c>
      <c r="M85" s="26" t="str">
        <f t="shared" ref="M85:M93" si="211">IF(ABS(L85)&lt;5%,"VG",IF(ABS(L85)&lt;10%,"G",IF(ABS(L85)&lt;15%,"S","NS")))</f>
        <v>NS</v>
      </c>
      <c r="N85" s="26" t="str">
        <f t="shared" ref="N85:N93" si="212">AO85</f>
        <v>G</v>
      </c>
      <c r="O85" s="26" t="str">
        <f t="shared" ref="O85:O93" si="213">BD85</f>
        <v>S</v>
      </c>
      <c r="P85" s="26" t="str">
        <f t="shared" ref="P85:P93" si="214">BY85</f>
        <v>G</v>
      </c>
      <c r="Q85" s="18">
        <v>0.45</v>
      </c>
      <c r="R85" s="17" t="str">
        <f t="shared" ref="R85:R93" si="215">IF(Q85&lt;=0.5,"VG",IF(Q85&lt;=0.6,"G",IF(Q85&lt;=0.7,"S","NS")))</f>
        <v>VG</v>
      </c>
      <c r="S85" s="17" t="str">
        <f t="shared" ref="S85:S93" si="216">AN85</f>
        <v>G</v>
      </c>
      <c r="T85" s="17" t="str">
        <f t="shared" ref="T85:T93" si="217">BF85</f>
        <v>VG</v>
      </c>
      <c r="U85" s="17" t="str">
        <f t="shared" ref="U85:U93" si="218">BX85</f>
        <v>G</v>
      </c>
      <c r="V85" s="18">
        <v>0.84</v>
      </c>
      <c r="W85" s="18" t="str">
        <f t="shared" ref="W85:W93" si="219">IF(V85&gt;0.85,"VG",IF(V85&gt;0.75,"G",IF(V85&gt;0.6,"S","NS")))</f>
        <v>G</v>
      </c>
      <c r="X85" s="18" t="str">
        <f t="shared" ref="X85:X93" si="220">AP85</f>
        <v>S</v>
      </c>
      <c r="Y85" s="18" t="str">
        <f t="shared" ref="Y85:Y93" si="221">BH85</f>
        <v>G</v>
      </c>
      <c r="Z85" s="18" t="str">
        <f t="shared" ref="Z85:Z93" si="222">BZ85</f>
        <v>VG</v>
      </c>
      <c r="AA85" s="33">
        <v>0.70282479882715998</v>
      </c>
      <c r="AB85" s="33">
        <v>0.64417107550446695</v>
      </c>
      <c r="AC85" s="42">
        <v>19.359259877907299</v>
      </c>
      <c r="AD85" s="42">
        <v>16.635148005357099</v>
      </c>
      <c r="AE85" s="43">
        <v>0.54513778182477901</v>
      </c>
      <c r="AF85" s="43">
        <v>0.59651397678137696</v>
      </c>
      <c r="AG85" s="35">
        <v>0.84394804880386798</v>
      </c>
      <c r="AH85" s="35">
        <v>0.737360127489193</v>
      </c>
      <c r="AI85" s="36" t="s">
        <v>69</v>
      </c>
      <c r="AJ85" s="36" t="s">
        <v>70</v>
      </c>
      <c r="AK85" s="40" t="s">
        <v>68</v>
      </c>
      <c r="AL85" s="40" t="s">
        <v>68</v>
      </c>
      <c r="AM85" s="41" t="s">
        <v>69</v>
      </c>
      <c r="AN85" s="41" t="s">
        <v>69</v>
      </c>
      <c r="AO85" s="3" t="s">
        <v>69</v>
      </c>
      <c r="AP85" s="3" t="s">
        <v>70</v>
      </c>
      <c r="AR85" s="44" t="s">
        <v>148</v>
      </c>
      <c r="AS85" s="33">
        <v>0.76928837982983</v>
      </c>
      <c r="AT85" s="33">
        <v>0.76210211929609495</v>
      </c>
      <c r="AU85" s="42">
        <v>13.359614076382901</v>
      </c>
      <c r="AV85" s="42">
        <v>14.134358933216401</v>
      </c>
      <c r="AW85" s="43">
        <v>0.480324494659777</v>
      </c>
      <c r="AX85" s="43">
        <v>0.48774776340225801</v>
      </c>
      <c r="AY85" s="35">
        <v>0.84007191381065005</v>
      </c>
      <c r="AZ85" s="35">
        <v>0.84754044212579605</v>
      </c>
      <c r="BA85" s="36" t="s">
        <v>69</v>
      </c>
      <c r="BB85" s="36" t="s">
        <v>69</v>
      </c>
      <c r="BC85" s="40" t="s">
        <v>70</v>
      </c>
      <c r="BD85" s="40" t="s">
        <v>70</v>
      </c>
      <c r="BE85" s="41" t="s">
        <v>71</v>
      </c>
      <c r="BF85" s="41" t="s">
        <v>71</v>
      </c>
      <c r="BG85" s="3" t="s">
        <v>69</v>
      </c>
      <c r="BH85" s="3" t="s">
        <v>69</v>
      </c>
      <c r="BI85">
        <f t="shared" ref="BI85:BI93" si="223">IF(BJ85=AR85,1,0)</f>
        <v>1</v>
      </c>
      <c r="BJ85" t="s">
        <v>148</v>
      </c>
      <c r="BK85" s="35">
        <v>0.71112207149379403</v>
      </c>
      <c r="BL85" s="35">
        <v>0.71533235825707098</v>
      </c>
      <c r="BM85" s="35">
        <v>19.023758263725899</v>
      </c>
      <c r="BN85" s="35">
        <v>18.862054385397599</v>
      </c>
      <c r="BO85" s="35">
        <v>0.53747365377868195</v>
      </c>
      <c r="BP85" s="35">
        <v>0.53354253976878796</v>
      </c>
      <c r="BQ85" s="35">
        <v>0.84446838566792704</v>
      </c>
      <c r="BR85" s="35">
        <v>0.85395105944368899</v>
      </c>
      <c r="BS85" t="s">
        <v>69</v>
      </c>
      <c r="BT85" t="s">
        <v>69</v>
      </c>
      <c r="BU85" t="s">
        <v>68</v>
      </c>
      <c r="BV85" t="s">
        <v>68</v>
      </c>
      <c r="BW85" t="s">
        <v>69</v>
      </c>
      <c r="BX85" t="s">
        <v>69</v>
      </c>
      <c r="BY85" t="s">
        <v>69</v>
      </c>
      <c r="BZ85" t="s">
        <v>71</v>
      </c>
    </row>
    <row r="86" spans="1:78" s="56" customFormat="1" x14ac:dyDescent="0.3">
      <c r="A86" s="55">
        <v>14183000</v>
      </c>
      <c r="B86" s="55">
        <v>23780481</v>
      </c>
      <c r="C86" s="56" t="s">
        <v>142</v>
      </c>
      <c r="D86" s="56" t="s">
        <v>151</v>
      </c>
      <c r="F86" s="57"/>
      <c r="G86" s="58">
        <v>0.79</v>
      </c>
      <c r="H86" s="58" t="str">
        <f t="shared" si="207"/>
        <v>G</v>
      </c>
      <c r="I86" s="58" t="str">
        <f t="shared" si="208"/>
        <v>G</v>
      </c>
      <c r="J86" s="58" t="str">
        <f t="shared" si="209"/>
        <v>G</v>
      </c>
      <c r="K86" s="58" t="str">
        <f t="shared" si="210"/>
        <v>G</v>
      </c>
      <c r="L86" s="62">
        <v>0.15049999999999999</v>
      </c>
      <c r="M86" s="58" t="str">
        <f t="shared" si="211"/>
        <v>NS</v>
      </c>
      <c r="N86" s="58" t="str">
        <f t="shared" si="212"/>
        <v>G</v>
      </c>
      <c r="O86" s="58" t="str">
        <f t="shared" si="213"/>
        <v>S</v>
      </c>
      <c r="P86" s="58" t="str">
        <f t="shared" si="214"/>
        <v>G</v>
      </c>
      <c r="Q86" s="58">
        <v>0.45</v>
      </c>
      <c r="R86" s="58" t="str">
        <f t="shared" si="215"/>
        <v>VG</v>
      </c>
      <c r="S86" s="58" t="str">
        <f t="shared" si="216"/>
        <v>G</v>
      </c>
      <c r="T86" s="58" t="str">
        <f t="shared" si="217"/>
        <v>VG</v>
      </c>
      <c r="U86" s="58" t="str">
        <f t="shared" si="218"/>
        <v>G</v>
      </c>
      <c r="V86" s="58">
        <v>0.84499999999999997</v>
      </c>
      <c r="W86" s="58" t="str">
        <f t="shared" si="219"/>
        <v>G</v>
      </c>
      <c r="X86" s="58" t="str">
        <f t="shared" si="220"/>
        <v>S</v>
      </c>
      <c r="Y86" s="58" t="str">
        <f t="shared" si="221"/>
        <v>G</v>
      </c>
      <c r="Z86" s="58" t="str">
        <f t="shared" si="222"/>
        <v>VG</v>
      </c>
      <c r="AA86" s="60">
        <v>0.70282479882715998</v>
      </c>
      <c r="AB86" s="60">
        <v>0.64417107550446695</v>
      </c>
      <c r="AC86" s="60">
        <v>19.359259877907299</v>
      </c>
      <c r="AD86" s="60">
        <v>16.635148005357099</v>
      </c>
      <c r="AE86" s="60">
        <v>0.54513778182477901</v>
      </c>
      <c r="AF86" s="60">
        <v>0.59651397678137696</v>
      </c>
      <c r="AG86" s="60">
        <v>0.84394804880386798</v>
      </c>
      <c r="AH86" s="60">
        <v>0.737360127489193</v>
      </c>
      <c r="AI86" s="55" t="s">
        <v>69</v>
      </c>
      <c r="AJ86" s="55" t="s">
        <v>70</v>
      </c>
      <c r="AK86" s="55" t="s">
        <v>68</v>
      </c>
      <c r="AL86" s="55" t="s">
        <v>68</v>
      </c>
      <c r="AM86" s="55" t="s">
        <v>69</v>
      </c>
      <c r="AN86" s="55" t="s">
        <v>69</v>
      </c>
      <c r="AO86" s="55" t="s">
        <v>69</v>
      </c>
      <c r="AP86" s="55" t="s">
        <v>70</v>
      </c>
      <c r="AR86" s="61" t="s">
        <v>148</v>
      </c>
      <c r="AS86" s="60">
        <v>0.76928837982983</v>
      </c>
      <c r="AT86" s="60">
        <v>0.76210211929609495</v>
      </c>
      <c r="AU86" s="60">
        <v>13.359614076382901</v>
      </c>
      <c r="AV86" s="60">
        <v>14.134358933216401</v>
      </c>
      <c r="AW86" s="60">
        <v>0.480324494659777</v>
      </c>
      <c r="AX86" s="60">
        <v>0.48774776340225801</v>
      </c>
      <c r="AY86" s="60">
        <v>0.84007191381065005</v>
      </c>
      <c r="AZ86" s="60">
        <v>0.84754044212579605</v>
      </c>
      <c r="BA86" s="55" t="s">
        <v>69</v>
      </c>
      <c r="BB86" s="55" t="s">
        <v>69</v>
      </c>
      <c r="BC86" s="55" t="s">
        <v>70</v>
      </c>
      <c r="BD86" s="55" t="s">
        <v>70</v>
      </c>
      <c r="BE86" s="55" t="s">
        <v>71</v>
      </c>
      <c r="BF86" s="55" t="s">
        <v>71</v>
      </c>
      <c r="BG86" s="55" t="s">
        <v>69</v>
      </c>
      <c r="BH86" s="55" t="s">
        <v>69</v>
      </c>
      <c r="BI86" s="56">
        <f t="shared" si="223"/>
        <v>1</v>
      </c>
      <c r="BJ86" s="56" t="s">
        <v>148</v>
      </c>
      <c r="BK86" s="60">
        <v>0.71112207149379403</v>
      </c>
      <c r="BL86" s="60">
        <v>0.71533235825707098</v>
      </c>
      <c r="BM86" s="60">
        <v>19.023758263725899</v>
      </c>
      <c r="BN86" s="60">
        <v>18.862054385397599</v>
      </c>
      <c r="BO86" s="60">
        <v>0.53747365377868195</v>
      </c>
      <c r="BP86" s="60">
        <v>0.53354253976878796</v>
      </c>
      <c r="BQ86" s="60">
        <v>0.84446838566792704</v>
      </c>
      <c r="BR86" s="60">
        <v>0.85395105944368899</v>
      </c>
      <c r="BS86" s="56" t="s">
        <v>69</v>
      </c>
      <c r="BT86" s="56" t="s">
        <v>69</v>
      </c>
      <c r="BU86" s="56" t="s">
        <v>68</v>
      </c>
      <c r="BV86" s="56" t="s">
        <v>68</v>
      </c>
      <c r="BW86" s="56" t="s">
        <v>69</v>
      </c>
      <c r="BX86" s="56" t="s">
        <v>69</v>
      </c>
      <c r="BY86" s="56" t="s">
        <v>69</v>
      </c>
      <c r="BZ86" s="56" t="s">
        <v>71</v>
      </c>
    </row>
    <row r="87" spans="1:78" s="49" customFormat="1" x14ac:dyDescent="0.3">
      <c r="A87" s="48">
        <v>14183000</v>
      </c>
      <c r="B87" s="48">
        <v>23780481</v>
      </c>
      <c r="C87" s="49" t="s">
        <v>142</v>
      </c>
      <c r="D87" s="49" t="s">
        <v>183</v>
      </c>
      <c r="F87" s="50"/>
      <c r="G87" s="51">
        <v>0.8</v>
      </c>
      <c r="H87" s="51" t="str">
        <f t="shared" si="207"/>
        <v>G</v>
      </c>
      <c r="I87" s="51" t="str">
        <f t="shared" si="208"/>
        <v>G</v>
      </c>
      <c r="J87" s="51" t="str">
        <f t="shared" si="209"/>
        <v>G</v>
      </c>
      <c r="K87" s="51" t="str">
        <f t="shared" si="210"/>
        <v>G</v>
      </c>
      <c r="L87" s="68">
        <v>0.13</v>
      </c>
      <c r="M87" s="51" t="str">
        <f t="shared" si="211"/>
        <v>S</v>
      </c>
      <c r="N87" s="51" t="str">
        <f t="shared" si="212"/>
        <v>G</v>
      </c>
      <c r="O87" s="51" t="str">
        <f t="shared" si="213"/>
        <v>S</v>
      </c>
      <c r="P87" s="51" t="str">
        <f t="shared" si="214"/>
        <v>G</v>
      </c>
      <c r="Q87" s="51">
        <v>0.439</v>
      </c>
      <c r="R87" s="51" t="str">
        <f t="shared" si="215"/>
        <v>VG</v>
      </c>
      <c r="S87" s="51" t="str">
        <f t="shared" si="216"/>
        <v>G</v>
      </c>
      <c r="T87" s="51" t="str">
        <f t="shared" si="217"/>
        <v>VG</v>
      </c>
      <c r="U87" s="51" t="str">
        <f t="shared" si="218"/>
        <v>G</v>
      </c>
      <c r="V87" s="51">
        <v>0.84230000000000005</v>
      </c>
      <c r="W87" s="51" t="str">
        <f t="shared" si="219"/>
        <v>G</v>
      </c>
      <c r="X87" s="51" t="str">
        <f t="shared" si="220"/>
        <v>S</v>
      </c>
      <c r="Y87" s="51" t="str">
        <f t="shared" si="221"/>
        <v>G</v>
      </c>
      <c r="Z87" s="51" t="str">
        <f t="shared" si="222"/>
        <v>VG</v>
      </c>
      <c r="AA87" s="53">
        <v>0.70282479882715998</v>
      </c>
      <c r="AB87" s="53">
        <v>0.64417107550446695</v>
      </c>
      <c r="AC87" s="53">
        <v>19.359259877907299</v>
      </c>
      <c r="AD87" s="53">
        <v>16.635148005357099</v>
      </c>
      <c r="AE87" s="53">
        <v>0.54513778182477901</v>
      </c>
      <c r="AF87" s="53">
        <v>0.59651397678137696</v>
      </c>
      <c r="AG87" s="53">
        <v>0.84394804880386798</v>
      </c>
      <c r="AH87" s="53">
        <v>0.737360127489193</v>
      </c>
      <c r="AI87" s="48" t="s">
        <v>69</v>
      </c>
      <c r="AJ87" s="48" t="s">
        <v>70</v>
      </c>
      <c r="AK87" s="48" t="s">
        <v>68</v>
      </c>
      <c r="AL87" s="48" t="s">
        <v>68</v>
      </c>
      <c r="AM87" s="48" t="s">
        <v>69</v>
      </c>
      <c r="AN87" s="48" t="s">
        <v>69</v>
      </c>
      <c r="AO87" s="48" t="s">
        <v>69</v>
      </c>
      <c r="AP87" s="48" t="s">
        <v>70</v>
      </c>
      <c r="AR87" s="54" t="s">
        <v>148</v>
      </c>
      <c r="AS87" s="53">
        <v>0.76928837982983</v>
      </c>
      <c r="AT87" s="53">
        <v>0.76210211929609495</v>
      </c>
      <c r="AU87" s="53">
        <v>13.359614076382901</v>
      </c>
      <c r="AV87" s="53">
        <v>14.134358933216401</v>
      </c>
      <c r="AW87" s="53">
        <v>0.480324494659777</v>
      </c>
      <c r="AX87" s="53">
        <v>0.48774776340225801</v>
      </c>
      <c r="AY87" s="53">
        <v>0.84007191381065005</v>
      </c>
      <c r="AZ87" s="53">
        <v>0.84754044212579605</v>
      </c>
      <c r="BA87" s="48" t="s">
        <v>69</v>
      </c>
      <c r="BB87" s="48" t="s">
        <v>69</v>
      </c>
      <c r="BC87" s="48" t="s">
        <v>70</v>
      </c>
      <c r="BD87" s="48" t="s">
        <v>70</v>
      </c>
      <c r="BE87" s="48" t="s">
        <v>71</v>
      </c>
      <c r="BF87" s="48" t="s">
        <v>71</v>
      </c>
      <c r="BG87" s="48" t="s">
        <v>69</v>
      </c>
      <c r="BH87" s="48" t="s">
        <v>69</v>
      </c>
      <c r="BI87" s="49">
        <f t="shared" si="223"/>
        <v>1</v>
      </c>
      <c r="BJ87" s="49" t="s">
        <v>148</v>
      </c>
      <c r="BK87" s="53">
        <v>0.71112207149379403</v>
      </c>
      <c r="BL87" s="53">
        <v>0.71533235825707098</v>
      </c>
      <c r="BM87" s="53">
        <v>19.023758263725899</v>
      </c>
      <c r="BN87" s="53">
        <v>18.862054385397599</v>
      </c>
      <c r="BO87" s="53">
        <v>0.53747365377868195</v>
      </c>
      <c r="BP87" s="53">
        <v>0.53354253976878796</v>
      </c>
      <c r="BQ87" s="53">
        <v>0.84446838566792704</v>
      </c>
      <c r="BR87" s="53">
        <v>0.85395105944368899</v>
      </c>
      <c r="BS87" s="49" t="s">
        <v>69</v>
      </c>
      <c r="BT87" s="49" t="s">
        <v>69</v>
      </c>
      <c r="BU87" s="49" t="s">
        <v>68</v>
      </c>
      <c r="BV87" s="49" t="s">
        <v>68</v>
      </c>
      <c r="BW87" s="49" t="s">
        <v>69</v>
      </c>
      <c r="BX87" s="49" t="s">
        <v>69</v>
      </c>
      <c r="BY87" s="49" t="s">
        <v>69</v>
      </c>
      <c r="BZ87" s="49" t="s">
        <v>71</v>
      </c>
    </row>
    <row r="88" spans="1:78" s="49" customFormat="1" x14ac:dyDescent="0.3">
      <c r="A88" s="48">
        <v>14183000</v>
      </c>
      <c r="B88" s="48">
        <v>23780481</v>
      </c>
      <c r="C88" s="49" t="s">
        <v>142</v>
      </c>
      <c r="D88" s="49" t="s">
        <v>197</v>
      </c>
      <c r="F88" s="50"/>
      <c r="G88" s="51">
        <v>0.81799999999999995</v>
      </c>
      <c r="H88" s="51" t="str">
        <f t="shared" si="207"/>
        <v>VG</v>
      </c>
      <c r="I88" s="51" t="str">
        <f t="shared" si="208"/>
        <v>G</v>
      </c>
      <c r="J88" s="51" t="str">
        <f t="shared" si="209"/>
        <v>G</v>
      </c>
      <c r="K88" s="51" t="str">
        <f t="shared" si="210"/>
        <v>G</v>
      </c>
      <c r="L88" s="68">
        <v>0.1084</v>
      </c>
      <c r="M88" s="51" t="str">
        <f t="shared" si="211"/>
        <v>S</v>
      </c>
      <c r="N88" s="51" t="str">
        <f t="shared" si="212"/>
        <v>G</v>
      </c>
      <c r="O88" s="51" t="str">
        <f t="shared" si="213"/>
        <v>S</v>
      </c>
      <c r="P88" s="51" t="str">
        <f t="shared" si="214"/>
        <v>G</v>
      </c>
      <c r="Q88" s="51">
        <v>0.42</v>
      </c>
      <c r="R88" s="51" t="str">
        <f t="shared" si="215"/>
        <v>VG</v>
      </c>
      <c r="S88" s="51" t="str">
        <f t="shared" si="216"/>
        <v>G</v>
      </c>
      <c r="T88" s="51" t="str">
        <f t="shared" si="217"/>
        <v>VG</v>
      </c>
      <c r="U88" s="51" t="str">
        <f t="shared" si="218"/>
        <v>G</v>
      </c>
      <c r="V88" s="51">
        <v>0.84899999999999998</v>
      </c>
      <c r="W88" s="51" t="str">
        <f t="shared" si="219"/>
        <v>G</v>
      </c>
      <c r="X88" s="51" t="str">
        <f t="shared" si="220"/>
        <v>S</v>
      </c>
      <c r="Y88" s="51" t="str">
        <f t="shared" si="221"/>
        <v>G</v>
      </c>
      <c r="Z88" s="51" t="str">
        <f t="shared" si="222"/>
        <v>VG</v>
      </c>
      <c r="AA88" s="53">
        <v>0.70282479882715998</v>
      </c>
      <c r="AB88" s="53">
        <v>0.64417107550446695</v>
      </c>
      <c r="AC88" s="53">
        <v>19.359259877907299</v>
      </c>
      <c r="AD88" s="53">
        <v>16.635148005357099</v>
      </c>
      <c r="AE88" s="53">
        <v>0.54513778182477901</v>
      </c>
      <c r="AF88" s="53">
        <v>0.59651397678137696</v>
      </c>
      <c r="AG88" s="53">
        <v>0.84394804880386798</v>
      </c>
      <c r="AH88" s="53">
        <v>0.737360127489193</v>
      </c>
      <c r="AI88" s="48" t="s">
        <v>69</v>
      </c>
      <c r="AJ88" s="48" t="s">
        <v>70</v>
      </c>
      <c r="AK88" s="48" t="s">
        <v>68</v>
      </c>
      <c r="AL88" s="48" t="s">
        <v>68</v>
      </c>
      <c r="AM88" s="48" t="s">
        <v>69</v>
      </c>
      <c r="AN88" s="48" t="s">
        <v>69</v>
      </c>
      <c r="AO88" s="48" t="s">
        <v>69</v>
      </c>
      <c r="AP88" s="48" t="s">
        <v>70</v>
      </c>
      <c r="AR88" s="54" t="s">
        <v>148</v>
      </c>
      <c r="AS88" s="53">
        <v>0.76928837982983</v>
      </c>
      <c r="AT88" s="53">
        <v>0.76210211929609495</v>
      </c>
      <c r="AU88" s="53">
        <v>13.359614076382901</v>
      </c>
      <c r="AV88" s="53">
        <v>14.134358933216401</v>
      </c>
      <c r="AW88" s="53">
        <v>0.480324494659777</v>
      </c>
      <c r="AX88" s="53">
        <v>0.48774776340225801</v>
      </c>
      <c r="AY88" s="53">
        <v>0.84007191381065005</v>
      </c>
      <c r="AZ88" s="53">
        <v>0.84754044212579605</v>
      </c>
      <c r="BA88" s="48" t="s">
        <v>69</v>
      </c>
      <c r="BB88" s="48" t="s">
        <v>69</v>
      </c>
      <c r="BC88" s="48" t="s">
        <v>70</v>
      </c>
      <c r="BD88" s="48" t="s">
        <v>70</v>
      </c>
      <c r="BE88" s="48" t="s">
        <v>71</v>
      </c>
      <c r="BF88" s="48" t="s">
        <v>71</v>
      </c>
      <c r="BG88" s="48" t="s">
        <v>69</v>
      </c>
      <c r="BH88" s="48" t="s">
        <v>69</v>
      </c>
      <c r="BI88" s="49">
        <f t="shared" si="223"/>
        <v>1</v>
      </c>
      <c r="BJ88" s="49" t="s">
        <v>148</v>
      </c>
      <c r="BK88" s="53">
        <v>0.71112207149379403</v>
      </c>
      <c r="BL88" s="53">
        <v>0.71533235825707098</v>
      </c>
      <c r="BM88" s="53">
        <v>19.023758263725899</v>
      </c>
      <c r="BN88" s="53">
        <v>18.862054385397599</v>
      </c>
      <c r="BO88" s="53">
        <v>0.53747365377868195</v>
      </c>
      <c r="BP88" s="53">
        <v>0.53354253976878796</v>
      </c>
      <c r="BQ88" s="53">
        <v>0.84446838566792704</v>
      </c>
      <c r="BR88" s="53">
        <v>0.85395105944368899</v>
      </c>
      <c r="BS88" s="49" t="s">
        <v>69</v>
      </c>
      <c r="BT88" s="49" t="s">
        <v>69</v>
      </c>
      <c r="BU88" s="49" t="s">
        <v>68</v>
      </c>
      <c r="BV88" s="49" t="s">
        <v>68</v>
      </c>
      <c r="BW88" s="49" t="s">
        <v>69</v>
      </c>
      <c r="BX88" s="49" t="s">
        <v>69</v>
      </c>
      <c r="BY88" s="49" t="s">
        <v>69</v>
      </c>
      <c r="BZ88" s="49" t="s">
        <v>71</v>
      </c>
    </row>
    <row r="89" spans="1:78" s="49" customFormat="1" x14ac:dyDescent="0.3">
      <c r="A89" s="48">
        <v>14183000</v>
      </c>
      <c r="B89" s="48">
        <v>23780481</v>
      </c>
      <c r="C89" s="49" t="s">
        <v>142</v>
      </c>
      <c r="D89" s="49" t="s">
        <v>199</v>
      </c>
      <c r="F89" s="50"/>
      <c r="G89" s="51">
        <v>0.82899999999999996</v>
      </c>
      <c r="H89" s="51" t="str">
        <f t="shared" si="207"/>
        <v>VG</v>
      </c>
      <c r="I89" s="51" t="str">
        <f t="shared" si="208"/>
        <v>G</v>
      </c>
      <c r="J89" s="51" t="str">
        <f t="shared" si="209"/>
        <v>G</v>
      </c>
      <c r="K89" s="51" t="str">
        <f t="shared" si="210"/>
        <v>G</v>
      </c>
      <c r="L89" s="68">
        <v>-6.7799999999999999E-2</v>
      </c>
      <c r="M89" s="51" t="str">
        <f t="shared" si="211"/>
        <v>G</v>
      </c>
      <c r="N89" s="51" t="str">
        <f t="shared" si="212"/>
        <v>G</v>
      </c>
      <c r="O89" s="51" t="str">
        <f t="shared" si="213"/>
        <v>S</v>
      </c>
      <c r="P89" s="51" t="str">
        <f t="shared" si="214"/>
        <v>G</v>
      </c>
      <c r="Q89" s="51">
        <v>0.41</v>
      </c>
      <c r="R89" s="51" t="str">
        <f t="shared" si="215"/>
        <v>VG</v>
      </c>
      <c r="S89" s="51" t="str">
        <f t="shared" si="216"/>
        <v>G</v>
      </c>
      <c r="T89" s="51" t="str">
        <f t="shared" si="217"/>
        <v>VG</v>
      </c>
      <c r="U89" s="51" t="str">
        <f t="shared" si="218"/>
        <v>G</v>
      </c>
      <c r="V89" s="51">
        <v>0.85599999999999998</v>
      </c>
      <c r="W89" s="51" t="str">
        <f t="shared" si="219"/>
        <v>VG</v>
      </c>
      <c r="X89" s="51" t="str">
        <f t="shared" si="220"/>
        <v>S</v>
      </c>
      <c r="Y89" s="51" t="str">
        <f t="shared" si="221"/>
        <v>G</v>
      </c>
      <c r="Z89" s="51" t="str">
        <f t="shared" si="222"/>
        <v>VG</v>
      </c>
      <c r="AA89" s="53">
        <v>0.70282479882715998</v>
      </c>
      <c r="AB89" s="53">
        <v>0.64417107550446695</v>
      </c>
      <c r="AC89" s="53">
        <v>19.359259877907299</v>
      </c>
      <c r="AD89" s="53">
        <v>16.635148005357099</v>
      </c>
      <c r="AE89" s="53">
        <v>0.54513778182477901</v>
      </c>
      <c r="AF89" s="53">
        <v>0.59651397678137696</v>
      </c>
      <c r="AG89" s="53">
        <v>0.84394804880386798</v>
      </c>
      <c r="AH89" s="53">
        <v>0.737360127489193</v>
      </c>
      <c r="AI89" s="48" t="s">
        <v>69</v>
      </c>
      <c r="AJ89" s="48" t="s">
        <v>70</v>
      </c>
      <c r="AK89" s="48" t="s">
        <v>68</v>
      </c>
      <c r="AL89" s="48" t="s">
        <v>68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148</v>
      </c>
      <c r="AS89" s="53">
        <v>0.76928837982983</v>
      </c>
      <c r="AT89" s="53">
        <v>0.76210211929609495</v>
      </c>
      <c r="AU89" s="53">
        <v>13.359614076382901</v>
      </c>
      <c r="AV89" s="53">
        <v>14.134358933216401</v>
      </c>
      <c r="AW89" s="53">
        <v>0.480324494659777</v>
      </c>
      <c r="AX89" s="53">
        <v>0.48774776340225801</v>
      </c>
      <c r="AY89" s="53">
        <v>0.84007191381065005</v>
      </c>
      <c r="AZ89" s="53">
        <v>0.84754044212579605</v>
      </c>
      <c r="BA89" s="48" t="s">
        <v>69</v>
      </c>
      <c r="BB89" s="48" t="s">
        <v>69</v>
      </c>
      <c r="BC89" s="48" t="s">
        <v>70</v>
      </c>
      <c r="BD89" s="48" t="s">
        <v>70</v>
      </c>
      <c r="BE89" s="48" t="s">
        <v>71</v>
      </c>
      <c r="BF89" s="48" t="s">
        <v>71</v>
      </c>
      <c r="BG89" s="48" t="s">
        <v>69</v>
      </c>
      <c r="BH89" s="48" t="s">
        <v>69</v>
      </c>
      <c r="BI89" s="49">
        <f t="shared" si="223"/>
        <v>1</v>
      </c>
      <c r="BJ89" s="49" t="s">
        <v>148</v>
      </c>
      <c r="BK89" s="53">
        <v>0.71112207149379403</v>
      </c>
      <c r="BL89" s="53">
        <v>0.71533235825707098</v>
      </c>
      <c r="BM89" s="53">
        <v>19.023758263725899</v>
      </c>
      <c r="BN89" s="53">
        <v>18.862054385397599</v>
      </c>
      <c r="BO89" s="53">
        <v>0.53747365377868195</v>
      </c>
      <c r="BP89" s="53">
        <v>0.53354253976878796</v>
      </c>
      <c r="BQ89" s="53">
        <v>0.84446838566792704</v>
      </c>
      <c r="BR89" s="53">
        <v>0.85395105944368899</v>
      </c>
      <c r="BS89" s="49" t="s">
        <v>69</v>
      </c>
      <c r="BT89" s="49" t="s">
        <v>69</v>
      </c>
      <c r="BU89" s="49" t="s">
        <v>68</v>
      </c>
      <c r="BV89" s="49" t="s">
        <v>68</v>
      </c>
      <c r="BW89" s="49" t="s">
        <v>69</v>
      </c>
      <c r="BX89" s="49" t="s">
        <v>69</v>
      </c>
      <c r="BY89" s="49" t="s">
        <v>69</v>
      </c>
      <c r="BZ89" s="49" t="s">
        <v>71</v>
      </c>
    </row>
    <row r="90" spans="1:78" s="49" customFormat="1" x14ac:dyDescent="0.3">
      <c r="A90" s="48">
        <v>14183000</v>
      </c>
      <c r="B90" s="48">
        <v>23780481</v>
      </c>
      <c r="C90" s="49" t="s">
        <v>142</v>
      </c>
      <c r="D90" s="49" t="s">
        <v>200</v>
      </c>
      <c r="F90" s="50"/>
      <c r="G90" s="51">
        <v>0.82599999999999996</v>
      </c>
      <c r="H90" s="51" t="str">
        <f t="shared" si="207"/>
        <v>VG</v>
      </c>
      <c r="I90" s="51" t="str">
        <f t="shared" si="208"/>
        <v>G</v>
      </c>
      <c r="J90" s="51" t="str">
        <f t="shared" si="209"/>
        <v>G</v>
      </c>
      <c r="K90" s="51" t="str">
        <f t="shared" si="210"/>
        <v>G</v>
      </c>
      <c r="L90" s="68">
        <v>-7.1900000000000006E-2</v>
      </c>
      <c r="M90" s="51" t="str">
        <f t="shared" si="211"/>
        <v>G</v>
      </c>
      <c r="N90" s="51" t="str">
        <f t="shared" si="212"/>
        <v>G</v>
      </c>
      <c r="O90" s="51" t="str">
        <f t="shared" si="213"/>
        <v>S</v>
      </c>
      <c r="P90" s="51" t="str">
        <f t="shared" si="214"/>
        <v>G</v>
      </c>
      <c r="Q90" s="51">
        <v>0.41299999999999998</v>
      </c>
      <c r="R90" s="51" t="str">
        <f t="shared" si="215"/>
        <v>VG</v>
      </c>
      <c r="S90" s="51" t="str">
        <f t="shared" si="216"/>
        <v>G</v>
      </c>
      <c r="T90" s="51" t="str">
        <f t="shared" si="217"/>
        <v>VG</v>
      </c>
      <c r="U90" s="51" t="str">
        <f t="shared" si="218"/>
        <v>G</v>
      </c>
      <c r="V90" s="51">
        <v>0.85599999999999998</v>
      </c>
      <c r="W90" s="51" t="str">
        <f t="shared" si="219"/>
        <v>VG</v>
      </c>
      <c r="X90" s="51" t="str">
        <f t="shared" si="220"/>
        <v>S</v>
      </c>
      <c r="Y90" s="51" t="str">
        <f t="shared" si="221"/>
        <v>G</v>
      </c>
      <c r="Z90" s="51" t="str">
        <f t="shared" si="222"/>
        <v>VG</v>
      </c>
      <c r="AA90" s="53">
        <v>0.70282479882715998</v>
      </c>
      <c r="AB90" s="53">
        <v>0.64417107550446695</v>
      </c>
      <c r="AC90" s="53">
        <v>19.359259877907299</v>
      </c>
      <c r="AD90" s="53">
        <v>16.635148005357099</v>
      </c>
      <c r="AE90" s="53">
        <v>0.54513778182477901</v>
      </c>
      <c r="AF90" s="53">
        <v>0.59651397678137696</v>
      </c>
      <c r="AG90" s="53">
        <v>0.84394804880386798</v>
      </c>
      <c r="AH90" s="53">
        <v>0.737360127489193</v>
      </c>
      <c r="AI90" s="48" t="s">
        <v>69</v>
      </c>
      <c r="AJ90" s="48" t="s">
        <v>70</v>
      </c>
      <c r="AK90" s="48" t="s">
        <v>68</v>
      </c>
      <c r="AL90" s="48" t="s">
        <v>68</v>
      </c>
      <c r="AM90" s="48" t="s">
        <v>69</v>
      </c>
      <c r="AN90" s="48" t="s">
        <v>69</v>
      </c>
      <c r="AO90" s="48" t="s">
        <v>69</v>
      </c>
      <c r="AP90" s="48" t="s">
        <v>70</v>
      </c>
      <c r="AR90" s="54" t="s">
        <v>148</v>
      </c>
      <c r="AS90" s="53">
        <v>0.76928837982983</v>
      </c>
      <c r="AT90" s="53">
        <v>0.76210211929609495</v>
      </c>
      <c r="AU90" s="53">
        <v>13.359614076382901</v>
      </c>
      <c r="AV90" s="53">
        <v>14.134358933216401</v>
      </c>
      <c r="AW90" s="53">
        <v>0.480324494659777</v>
      </c>
      <c r="AX90" s="53">
        <v>0.48774776340225801</v>
      </c>
      <c r="AY90" s="53">
        <v>0.84007191381065005</v>
      </c>
      <c r="AZ90" s="53">
        <v>0.84754044212579605</v>
      </c>
      <c r="BA90" s="48" t="s">
        <v>69</v>
      </c>
      <c r="BB90" s="48" t="s">
        <v>69</v>
      </c>
      <c r="BC90" s="48" t="s">
        <v>70</v>
      </c>
      <c r="BD90" s="48" t="s">
        <v>70</v>
      </c>
      <c r="BE90" s="48" t="s">
        <v>71</v>
      </c>
      <c r="BF90" s="48" t="s">
        <v>71</v>
      </c>
      <c r="BG90" s="48" t="s">
        <v>69</v>
      </c>
      <c r="BH90" s="48" t="s">
        <v>69</v>
      </c>
      <c r="BI90" s="49">
        <f t="shared" si="223"/>
        <v>1</v>
      </c>
      <c r="BJ90" s="49" t="s">
        <v>148</v>
      </c>
      <c r="BK90" s="53">
        <v>0.71112207149379403</v>
      </c>
      <c r="BL90" s="53">
        <v>0.71533235825707098</v>
      </c>
      <c r="BM90" s="53">
        <v>19.023758263725899</v>
      </c>
      <c r="BN90" s="53">
        <v>18.862054385397599</v>
      </c>
      <c r="BO90" s="53">
        <v>0.53747365377868195</v>
      </c>
      <c r="BP90" s="53">
        <v>0.53354253976878796</v>
      </c>
      <c r="BQ90" s="53">
        <v>0.84446838566792704</v>
      </c>
      <c r="BR90" s="53">
        <v>0.85395105944368899</v>
      </c>
      <c r="BS90" s="49" t="s">
        <v>69</v>
      </c>
      <c r="BT90" s="49" t="s">
        <v>69</v>
      </c>
      <c r="BU90" s="49" t="s">
        <v>68</v>
      </c>
      <c r="BV90" s="49" t="s">
        <v>68</v>
      </c>
      <c r="BW90" s="49" t="s">
        <v>69</v>
      </c>
      <c r="BX90" s="49" t="s">
        <v>69</v>
      </c>
      <c r="BY90" s="49" t="s">
        <v>69</v>
      </c>
      <c r="BZ90" s="49" t="s">
        <v>71</v>
      </c>
    </row>
    <row r="91" spans="1:78" s="49" customFormat="1" x14ac:dyDescent="0.3">
      <c r="A91" s="48">
        <v>14183000</v>
      </c>
      <c r="B91" s="48">
        <v>23780481</v>
      </c>
      <c r="C91" s="49" t="s">
        <v>142</v>
      </c>
      <c r="D91" s="49" t="s">
        <v>204</v>
      </c>
      <c r="F91" s="50"/>
      <c r="G91" s="51">
        <v>0.81399999999999995</v>
      </c>
      <c r="H91" s="51" t="str">
        <f t="shared" si="207"/>
        <v>VG</v>
      </c>
      <c r="I91" s="51" t="str">
        <f t="shared" si="208"/>
        <v>G</v>
      </c>
      <c r="J91" s="51" t="str">
        <f t="shared" si="209"/>
        <v>G</v>
      </c>
      <c r="K91" s="51" t="str">
        <f t="shared" si="210"/>
        <v>G</v>
      </c>
      <c r="L91" s="68">
        <v>0.12379999999999999</v>
      </c>
      <c r="M91" s="51" t="str">
        <f t="shared" si="211"/>
        <v>S</v>
      </c>
      <c r="N91" s="51" t="str">
        <f t="shared" si="212"/>
        <v>G</v>
      </c>
      <c r="O91" s="51" t="str">
        <f t="shared" si="213"/>
        <v>S</v>
      </c>
      <c r="P91" s="51" t="str">
        <f t="shared" si="214"/>
        <v>G</v>
      </c>
      <c r="Q91" s="51">
        <v>0.42399999999999999</v>
      </c>
      <c r="R91" s="51" t="str">
        <f t="shared" si="215"/>
        <v>VG</v>
      </c>
      <c r="S91" s="51" t="str">
        <f t="shared" si="216"/>
        <v>G</v>
      </c>
      <c r="T91" s="51" t="str">
        <f t="shared" si="217"/>
        <v>VG</v>
      </c>
      <c r="U91" s="51" t="str">
        <f t="shared" si="218"/>
        <v>G</v>
      </c>
      <c r="V91" s="51">
        <v>0.85409999999999997</v>
      </c>
      <c r="W91" s="51" t="str">
        <f t="shared" si="219"/>
        <v>VG</v>
      </c>
      <c r="X91" s="51" t="str">
        <f t="shared" si="220"/>
        <v>S</v>
      </c>
      <c r="Y91" s="51" t="str">
        <f t="shared" si="221"/>
        <v>G</v>
      </c>
      <c r="Z91" s="51" t="str">
        <f t="shared" si="222"/>
        <v>VG</v>
      </c>
      <c r="AA91" s="53">
        <v>0.70282479882715998</v>
      </c>
      <c r="AB91" s="53">
        <v>0.64417107550446695</v>
      </c>
      <c r="AC91" s="53">
        <v>19.359259877907299</v>
      </c>
      <c r="AD91" s="53">
        <v>16.635148005357099</v>
      </c>
      <c r="AE91" s="53">
        <v>0.54513778182477901</v>
      </c>
      <c r="AF91" s="53">
        <v>0.59651397678137696</v>
      </c>
      <c r="AG91" s="53">
        <v>0.84394804880386798</v>
      </c>
      <c r="AH91" s="53">
        <v>0.737360127489193</v>
      </c>
      <c r="AI91" s="48" t="s">
        <v>69</v>
      </c>
      <c r="AJ91" s="48" t="s">
        <v>70</v>
      </c>
      <c r="AK91" s="48" t="s">
        <v>68</v>
      </c>
      <c r="AL91" s="48" t="s">
        <v>68</v>
      </c>
      <c r="AM91" s="48" t="s">
        <v>69</v>
      </c>
      <c r="AN91" s="48" t="s">
        <v>69</v>
      </c>
      <c r="AO91" s="48" t="s">
        <v>69</v>
      </c>
      <c r="AP91" s="48" t="s">
        <v>70</v>
      </c>
      <c r="AR91" s="54" t="s">
        <v>148</v>
      </c>
      <c r="AS91" s="53">
        <v>0.76928837982983</v>
      </c>
      <c r="AT91" s="53">
        <v>0.76210211929609495</v>
      </c>
      <c r="AU91" s="53">
        <v>13.359614076382901</v>
      </c>
      <c r="AV91" s="53">
        <v>14.134358933216401</v>
      </c>
      <c r="AW91" s="53">
        <v>0.480324494659777</v>
      </c>
      <c r="AX91" s="53">
        <v>0.48774776340225801</v>
      </c>
      <c r="AY91" s="53">
        <v>0.84007191381065005</v>
      </c>
      <c r="AZ91" s="53">
        <v>0.84754044212579605</v>
      </c>
      <c r="BA91" s="48" t="s">
        <v>69</v>
      </c>
      <c r="BB91" s="48" t="s">
        <v>69</v>
      </c>
      <c r="BC91" s="48" t="s">
        <v>70</v>
      </c>
      <c r="BD91" s="48" t="s">
        <v>70</v>
      </c>
      <c r="BE91" s="48" t="s">
        <v>71</v>
      </c>
      <c r="BF91" s="48" t="s">
        <v>71</v>
      </c>
      <c r="BG91" s="48" t="s">
        <v>69</v>
      </c>
      <c r="BH91" s="48" t="s">
        <v>69</v>
      </c>
      <c r="BI91" s="49">
        <f t="shared" si="223"/>
        <v>1</v>
      </c>
      <c r="BJ91" s="49" t="s">
        <v>148</v>
      </c>
      <c r="BK91" s="53">
        <v>0.71112207149379403</v>
      </c>
      <c r="BL91" s="53">
        <v>0.71533235825707098</v>
      </c>
      <c r="BM91" s="53">
        <v>19.023758263725899</v>
      </c>
      <c r="BN91" s="53">
        <v>18.862054385397599</v>
      </c>
      <c r="BO91" s="53">
        <v>0.53747365377868195</v>
      </c>
      <c r="BP91" s="53">
        <v>0.53354253976878796</v>
      </c>
      <c r="BQ91" s="53">
        <v>0.84446838566792704</v>
      </c>
      <c r="BR91" s="53">
        <v>0.85395105944368899</v>
      </c>
      <c r="BS91" s="49" t="s">
        <v>69</v>
      </c>
      <c r="BT91" s="49" t="s">
        <v>69</v>
      </c>
      <c r="BU91" s="49" t="s">
        <v>68</v>
      </c>
      <c r="BV91" s="49" t="s">
        <v>68</v>
      </c>
      <c r="BW91" s="49" t="s">
        <v>69</v>
      </c>
      <c r="BX91" s="49" t="s">
        <v>69</v>
      </c>
      <c r="BY91" s="49" t="s">
        <v>69</v>
      </c>
      <c r="BZ91" s="49" t="s">
        <v>71</v>
      </c>
    </row>
    <row r="92" spans="1:78" s="49" customFormat="1" x14ac:dyDescent="0.3">
      <c r="A92" s="48">
        <v>14183000</v>
      </c>
      <c r="B92" s="48">
        <v>23780481</v>
      </c>
      <c r="C92" s="49" t="s">
        <v>142</v>
      </c>
      <c r="D92" s="49" t="s">
        <v>213</v>
      </c>
      <c r="F92" s="50"/>
      <c r="G92" s="51">
        <v>0.81399999999999995</v>
      </c>
      <c r="H92" s="51" t="str">
        <f t="shared" si="207"/>
        <v>VG</v>
      </c>
      <c r="I92" s="51" t="str">
        <f t="shared" si="208"/>
        <v>G</v>
      </c>
      <c r="J92" s="51" t="str">
        <f t="shared" si="209"/>
        <v>G</v>
      </c>
      <c r="K92" s="51" t="str">
        <f t="shared" si="210"/>
        <v>G</v>
      </c>
      <c r="L92" s="68">
        <v>0.12379999999999999</v>
      </c>
      <c r="M92" s="51" t="str">
        <f t="shared" si="211"/>
        <v>S</v>
      </c>
      <c r="N92" s="51" t="str">
        <f t="shared" si="212"/>
        <v>G</v>
      </c>
      <c r="O92" s="51" t="str">
        <f t="shared" si="213"/>
        <v>S</v>
      </c>
      <c r="P92" s="51" t="str">
        <f t="shared" si="214"/>
        <v>G</v>
      </c>
      <c r="Q92" s="51">
        <v>0.42399999999999999</v>
      </c>
      <c r="R92" s="51" t="str">
        <f t="shared" si="215"/>
        <v>VG</v>
      </c>
      <c r="S92" s="51" t="str">
        <f t="shared" si="216"/>
        <v>G</v>
      </c>
      <c r="T92" s="51" t="str">
        <f t="shared" si="217"/>
        <v>VG</v>
      </c>
      <c r="U92" s="51" t="str">
        <f t="shared" si="218"/>
        <v>G</v>
      </c>
      <c r="V92" s="51">
        <v>0.85409999999999997</v>
      </c>
      <c r="W92" s="51" t="str">
        <f t="shared" si="219"/>
        <v>VG</v>
      </c>
      <c r="X92" s="51" t="str">
        <f t="shared" si="220"/>
        <v>S</v>
      </c>
      <c r="Y92" s="51" t="str">
        <f t="shared" si="221"/>
        <v>G</v>
      </c>
      <c r="Z92" s="51" t="str">
        <f t="shared" si="222"/>
        <v>VG</v>
      </c>
      <c r="AA92" s="53">
        <v>0.70282479882715998</v>
      </c>
      <c r="AB92" s="53">
        <v>0.64417107550446695</v>
      </c>
      <c r="AC92" s="53">
        <v>19.359259877907299</v>
      </c>
      <c r="AD92" s="53">
        <v>16.635148005357099</v>
      </c>
      <c r="AE92" s="53">
        <v>0.54513778182477901</v>
      </c>
      <c r="AF92" s="53">
        <v>0.59651397678137696</v>
      </c>
      <c r="AG92" s="53">
        <v>0.84394804880386798</v>
      </c>
      <c r="AH92" s="53">
        <v>0.737360127489193</v>
      </c>
      <c r="AI92" s="48" t="s">
        <v>69</v>
      </c>
      <c r="AJ92" s="48" t="s">
        <v>70</v>
      </c>
      <c r="AK92" s="48" t="s">
        <v>68</v>
      </c>
      <c r="AL92" s="48" t="s">
        <v>68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148</v>
      </c>
      <c r="AS92" s="53">
        <v>0.76928837982983</v>
      </c>
      <c r="AT92" s="53">
        <v>0.76210211929609495</v>
      </c>
      <c r="AU92" s="53">
        <v>13.359614076382901</v>
      </c>
      <c r="AV92" s="53">
        <v>14.134358933216401</v>
      </c>
      <c r="AW92" s="53">
        <v>0.480324494659777</v>
      </c>
      <c r="AX92" s="53">
        <v>0.48774776340225801</v>
      </c>
      <c r="AY92" s="53">
        <v>0.84007191381065005</v>
      </c>
      <c r="AZ92" s="53">
        <v>0.84754044212579605</v>
      </c>
      <c r="BA92" s="48" t="s">
        <v>69</v>
      </c>
      <c r="BB92" s="48" t="s">
        <v>69</v>
      </c>
      <c r="BC92" s="48" t="s">
        <v>70</v>
      </c>
      <c r="BD92" s="48" t="s">
        <v>70</v>
      </c>
      <c r="BE92" s="48" t="s">
        <v>71</v>
      </c>
      <c r="BF92" s="48" t="s">
        <v>71</v>
      </c>
      <c r="BG92" s="48" t="s">
        <v>69</v>
      </c>
      <c r="BH92" s="48" t="s">
        <v>69</v>
      </c>
      <c r="BI92" s="49">
        <f t="shared" si="223"/>
        <v>1</v>
      </c>
      <c r="BJ92" s="49" t="s">
        <v>148</v>
      </c>
      <c r="BK92" s="53">
        <v>0.71112207149379403</v>
      </c>
      <c r="BL92" s="53">
        <v>0.71533235825707098</v>
      </c>
      <c r="BM92" s="53">
        <v>19.023758263725899</v>
      </c>
      <c r="BN92" s="53">
        <v>18.862054385397599</v>
      </c>
      <c r="BO92" s="53">
        <v>0.53747365377868195</v>
      </c>
      <c r="BP92" s="53">
        <v>0.53354253976878796</v>
      </c>
      <c r="BQ92" s="53">
        <v>0.84446838566792704</v>
      </c>
      <c r="BR92" s="53">
        <v>0.85395105944368899</v>
      </c>
      <c r="BS92" s="49" t="s">
        <v>69</v>
      </c>
      <c r="BT92" s="49" t="s">
        <v>69</v>
      </c>
      <c r="BU92" s="49" t="s">
        <v>68</v>
      </c>
      <c r="BV92" s="49" t="s">
        <v>68</v>
      </c>
      <c r="BW92" s="49" t="s">
        <v>69</v>
      </c>
      <c r="BX92" s="49" t="s">
        <v>69</v>
      </c>
      <c r="BY92" s="49" t="s">
        <v>69</v>
      </c>
      <c r="BZ92" s="49" t="s">
        <v>71</v>
      </c>
    </row>
    <row r="93" spans="1:78" s="49" customFormat="1" x14ac:dyDescent="0.3">
      <c r="A93" s="48">
        <v>14183000</v>
      </c>
      <c r="B93" s="48">
        <v>23780481</v>
      </c>
      <c r="C93" s="49" t="s">
        <v>142</v>
      </c>
      <c r="D93" s="49" t="s">
        <v>222</v>
      </c>
      <c r="E93" s="49" t="s">
        <v>224</v>
      </c>
      <c r="F93" s="50"/>
      <c r="G93" s="51">
        <v>0.85199999999999998</v>
      </c>
      <c r="H93" s="51" t="str">
        <f t="shared" si="207"/>
        <v>VG</v>
      </c>
      <c r="I93" s="51" t="str">
        <f t="shared" si="208"/>
        <v>G</v>
      </c>
      <c r="J93" s="51" t="str">
        <f t="shared" si="209"/>
        <v>G</v>
      </c>
      <c r="K93" s="51" t="str">
        <f t="shared" si="210"/>
        <v>G</v>
      </c>
      <c r="L93" s="68">
        <v>-5.8099999999999999E-2</v>
      </c>
      <c r="M93" s="51" t="str">
        <f t="shared" si="211"/>
        <v>G</v>
      </c>
      <c r="N93" s="51" t="str">
        <f t="shared" si="212"/>
        <v>G</v>
      </c>
      <c r="O93" s="51" t="str">
        <f t="shared" si="213"/>
        <v>S</v>
      </c>
      <c r="P93" s="51" t="str">
        <f t="shared" si="214"/>
        <v>G</v>
      </c>
      <c r="Q93" s="51">
        <v>0.38200000000000001</v>
      </c>
      <c r="R93" s="51" t="str">
        <f t="shared" si="215"/>
        <v>VG</v>
      </c>
      <c r="S93" s="51" t="str">
        <f t="shared" si="216"/>
        <v>G</v>
      </c>
      <c r="T93" s="51" t="str">
        <f t="shared" si="217"/>
        <v>VG</v>
      </c>
      <c r="U93" s="51" t="str">
        <f t="shared" si="218"/>
        <v>G</v>
      </c>
      <c r="V93" s="51">
        <v>0.86599999999999999</v>
      </c>
      <c r="W93" s="51" t="str">
        <f t="shared" si="219"/>
        <v>VG</v>
      </c>
      <c r="X93" s="51" t="str">
        <f t="shared" si="220"/>
        <v>S</v>
      </c>
      <c r="Y93" s="51" t="str">
        <f t="shared" si="221"/>
        <v>G</v>
      </c>
      <c r="Z93" s="51" t="str">
        <f t="shared" si="222"/>
        <v>VG</v>
      </c>
      <c r="AA93" s="53">
        <v>0.70282479882715998</v>
      </c>
      <c r="AB93" s="53">
        <v>0.64417107550446695</v>
      </c>
      <c r="AC93" s="53">
        <v>19.359259877907299</v>
      </c>
      <c r="AD93" s="53">
        <v>16.635148005357099</v>
      </c>
      <c r="AE93" s="53">
        <v>0.54513778182477901</v>
      </c>
      <c r="AF93" s="53">
        <v>0.59651397678137696</v>
      </c>
      <c r="AG93" s="53">
        <v>0.84394804880386798</v>
      </c>
      <c r="AH93" s="53">
        <v>0.737360127489193</v>
      </c>
      <c r="AI93" s="48" t="s">
        <v>69</v>
      </c>
      <c r="AJ93" s="48" t="s">
        <v>70</v>
      </c>
      <c r="AK93" s="48" t="s">
        <v>68</v>
      </c>
      <c r="AL93" s="48" t="s">
        <v>68</v>
      </c>
      <c r="AM93" s="48" t="s">
        <v>69</v>
      </c>
      <c r="AN93" s="48" t="s">
        <v>69</v>
      </c>
      <c r="AO93" s="48" t="s">
        <v>69</v>
      </c>
      <c r="AP93" s="48" t="s">
        <v>70</v>
      </c>
      <c r="AR93" s="54" t="s">
        <v>148</v>
      </c>
      <c r="AS93" s="53">
        <v>0.76928837982983</v>
      </c>
      <c r="AT93" s="53">
        <v>0.76210211929609495</v>
      </c>
      <c r="AU93" s="53">
        <v>13.359614076382901</v>
      </c>
      <c r="AV93" s="53">
        <v>14.134358933216401</v>
      </c>
      <c r="AW93" s="53">
        <v>0.480324494659777</v>
      </c>
      <c r="AX93" s="53">
        <v>0.48774776340225801</v>
      </c>
      <c r="AY93" s="53">
        <v>0.84007191381065005</v>
      </c>
      <c r="AZ93" s="53">
        <v>0.84754044212579605</v>
      </c>
      <c r="BA93" s="48" t="s">
        <v>69</v>
      </c>
      <c r="BB93" s="48" t="s">
        <v>69</v>
      </c>
      <c r="BC93" s="48" t="s">
        <v>70</v>
      </c>
      <c r="BD93" s="48" t="s">
        <v>70</v>
      </c>
      <c r="BE93" s="48" t="s">
        <v>71</v>
      </c>
      <c r="BF93" s="48" t="s">
        <v>71</v>
      </c>
      <c r="BG93" s="48" t="s">
        <v>69</v>
      </c>
      <c r="BH93" s="48" t="s">
        <v>69</v>
      </c>
      <c r="BI93" s="49">
        <f t="shared" si="223"/>
        <v>1</v>
      </c>
      <c r="BJ93" s="49" t="s">
        <v>148</v>
      </c>
      <c r="BK93" s="53">
        <v>0.71112207149379403</v>
      </c>
      <c r="BL93" s="53">
        <v>0.71533235825707098</v>
      </c>
      <c r="BM93" s="53">
        <v>19.023758263725899</v>
      </c>
      <c r="BN93" s="53">
        <v>18.862054385397599</v>
      </c>
      <c r="BO93" s="53">
        <v>0.53747365377868195</v>
      </c>
      <c r="BP93" s="53">
        <v>0.53354253976878796</v>
      </c>
      <c r="BQ93" s="53">
        <v>0.84446838566792704</v>
      </c>
      <c r="BR93" s="53">
        <v>0.85395105944368899</v>
      </c>
      <c r="BS93" s="49" t="s">
        <v>69</v>
      </c>
      <c r="BT93" s="49" t="s">
        <v>69</v>
      </c>
      <c r="BU93" s="49" t="s">
        <v>68</v>
      </c>
      <c r="BV93" s="49" t="s">
        <v>68</v>
      </c>
      <c r="BW93" s="49" t="s">
        <v>69</v>
      </c>
      <c r="BX93" s="49" t="s">
        <v>69</v>
      </c>
      <c r="BY93" s="49" t="s">
        <v>69</v>
      </c>
      <c r="BZ93" s="49" t="s">
        <v>71</v>
      </c>
    </row>
    <row r="94" spans="1:78" s="49" customFormat="1" ht="57.6" x14ac:dyDescent="0.3">
      <c r="A94" s="48">
        <v>14183000</v>
      </c>
      <c r="B94" s="48">
        <v>23780481</v>
      </c>
      <c r="C94" s="49" t="s">
        <v>142</v>
      </c>
      <c r="D94" s="65" t="s">
        <v>226</v>
      </c>
      <c r="E94" s="49" t="s">
        <v>227</v>
      </c>
      <c r="F94" s="50"/>
      <c r="G94" s="51">
        <v>0.83699999999999997</v>
      </c>
      <c r="H94" s="51" t="str">
        <f t="shared" ref="H94" si="224">IF(G94&gt;0.8,"VG",IF(G94&gt;0.7,"G",IF(G94&gt;0.45,"S","NS")))</f>
        <v>VG</v>
      </c>
      <c r="I94" s="51" t="str">
        <f t="shared" ref="I94" si="225">AI94</f>
        <v>G</v>
      </c>
      <c r="J94" s="51" t="str">
        <f t="shared" ref="J94" si="226">BB94</f>
        <v>G</v>
      </c>
      <c r="K94" s="51" t="str">
        <f t="shared" ref="K94" si="227">BT94</f>
        <v>G</v>
      </c>
      <c r="L94" s="68">
        <v>9.7799999999999998E-2</v>
      </c>
      <c r="M94" s="51" t="str">
        <f t="shared" ref="M94" si="228">IF(ABS(L94)&lt;5%,"VG",IF(ABS(L94)&lt;10%,"G",IF(ABS(L94)&lt;15%,"S","NS")))</f>
        <v>G</v>
      </c>
      <c r="N94" s="51" t="str">
        <f t="shared" ref="N94" si="229">AO94</f>
        <v>G</v>
      </c>
      <c r="O94" s="51" t="str">
        <f t="shared" ref="O94" si="230">BD94</f>
        <v>S</v>
      </c>
      <c r="P94" s="51" t="str">
        <f t="shared" ref="P94" si="231">BY94</f>
        <v>G</v>
      </c>
      <c r="Q94" s="51">
        <v>0.39900000000000002</v>
      </c>
      <c r="R94" s="51" t="str">
        <f t="shared" ref="R94" si="232">IF(Q94&lt;=0.5,"VG",IF(Q94&lt;=0.6,"G",IF(Q94&lt;=0.7,"S","NS")))</f>
        <v>VG</v>
      </c>
      <c r="S94" s="51" t="str">
        <f t="shared" ref="S94" si="233">AN94</f>
        <v>G</v>
      </c>
      <c r="T94" s="51" t="str">
        <f t="shared" ref="T94" si="234">BF94</f>
        <v>VG</v>
      </c>
      <c r="U94" s="51" t="str">
        <f t="shared" ref="U94" si="235">BX94</f>
        <v>G</v>
      </c>
      <c r="V94" s="51">
        <v>0.86809999999999998</v>
      </c>
      <c r="W94" s="51" t="str">
        <f t="shared" ref="W94" si="236">IF(V94&gt;0.85,"VG",IF(V94&gt;0.75,"G",IF(V94&gt;0.6,"S","NS")))</f>
        <v>VG</v>
      </c>
      <c r="X94" s="51" t="str">
        <f t="shared" ref="X94" si="237">AP94</f>
        <v>S</v>
      </c>
      <c r="Y94" s="51" t="str">
        <f t="shared" ref="Y94" si="238">BH94</f>
        <v>G</v>
      </c>
      <c r="Z94" s="51" t="str">
        <f t="shared" ref="Z94" si="239">BZ94</f>
        <v>VG</v>
      </c>
      <c r="AA94" s="53">
        <v>0.70282479882715998</v>
      </c>
      <c r="AB94" s="53">
        <v>0.64417107550446695</v>
      </c>
      <c r="AC94" s="53">
        <v>19.359259877907299</v>
      </c>
      <c r="AD94" s="53">
        <v>16.635148005357099</v>
      </c>
      <c r="AE94" s="53">
        <v>0.54513778182477901</v>
      </c>
      <c r="AF94" s="53">
        <v>0.59651397678137696</v>
      </c>
      <c r="AG94" s="53">
        <v>0.84394804880386798</v>
      </c>
      <c r="AH94" s="53">
        <v>0.737360127489193</v>
      </c>
      <c r="AI94" s="48" t="s">
        <v>69</v>
      </c>
      <c r="AJ94" s="48" t="s">
        <v>70</v>
      </c>
      <c r="AK94" s="48" t="s">
        <v>68</v>
      </c>
      <c r="AL94" s="48" t="s">
        <v>68</v>
      </c>
      <c r="AM94" s="48" t="s">
        <v>69</v>
      </c>
      <c r="AN94" s="48" t="s">
        <v>69</v>
      </c>
      <c r="AO94" s="48" t="s">
        <v>69</v>
      </c>
      <c r="AP94" s="48" t="s">
        <v>70</v>
      </c>
      <c r="AR94" s="54" t="s">
        <v>148</v>
      </c>
      <c r="AS94" s="53">
        <v>0.76928837982983</v>
      </c>
      <c r="AT94" s="53">
        <v>0.76210211929609495</v>
      </c>
      <c r="AU94" s="53">
        <v>13.359614076382901</v>
      </c>
      <c r="AV94" s="53">
        <v>14.134358933216401</v>
      </c>
      <c r="AW94" s="53">
        <v>0.480324494659777</v>
      </c>
      <c r="AX94" s="53">
        <v>0.48774776340225801</v>
      </c>
      <c r="AY94" s="53">
        <v>0.84007191381065005</v>
      </c>
      <c r="AZ94" s="53">
        <v>0.84754044212579605</v>
      </c>
      <c r="BA94" s="48" t="s">
        <v>69</v>
      </c>
      <c r="BB94" s="48" t="s">
        <v>69</v>
      </c>
      <c r="BC94" s="48" t="s">
        <v>70</v>
      </c>
      <c r="BD94" s="48" t="s">
        <v>70</v>
      </c>
      <c r="BE94" s="48" t="s">
        <v>71</v>
      </c>
      <c r="BF94" s="48" t="s">
        <v>71</v>
      </c>
      <c r="BG94" s="48" t="s">
        <v>69</v>
      </c>
      <c r="BH94" s="48" t="s">
        <v>69</v>
      </c>
      <c r="BI94" s="49">
        <f t="shared" ref="BI94" si="240">IF(BJ94=AR94,1,0)</f>
        <v>1</v>
      </c>
      <c r="BJ94" s="49" t="s">
        <v>148</v>
      </c>
      <c r="BK94" s="53">
        <v>0.71112207149379403</v>
      </c>
      <c r="BL94" s="53">
        <v>0.71533235825707098</v>
      </c>
      <c r="BM94" s="53">
        <v>19.023758263725899</v>
      </c>
      <c r="BN94" s="53">
        <v>18.862054385397599</v>
      </c>
      <c r="BO94" s="53">
        <v>0.53747365377868195</v>
      </c>
      <c r="BP94" s="53">
        <v>0.53354253976878796</v>
      </c>
      <c r="BQ94" s="53">
        <v>0.84446838566792704</v>
      </c>
      <c r="BR94" s="53">
        <v>0.85395105944368899</v>
      </c>
      <c r="BS94" s="49" t="s">
        <v>69</v>
      </c>
      <c r="BT94" s="49" t="s">
        <v>69</v>
      </c>
      <c r="BU94" s="49" t="s">
        <v>68</v>
      </c>
      <c r="BV94" s="49" t="s">
        <v>68</v>
      </c>
      <c r="BW94" s="49" t="s">
        <v>69</v>
      </c>
      <c r="BX94" s="49" t="s">
        <v>69</v>
      </c>
      <c r="BY94" s="49" t="s">
        <v>69</v>
      </c>
      <c r="BZ94" s="49" t="s">
        <v>71</v>
      </c>
    </row>
    <row r="95" spans="1:78" s="49" customFormat="1" x14ac:dyDescent="0.3">
      <c r="A95" s="48">
        <v>14183000</v>
      </c>
      <c r="B95" s="48">
        <v>23780481</v>
      </c>
      <c r="C95" s="49" t="s">
        <v>142</v>
      </c>
      <c r="D95" s="65" t="s">
        <v>231</v>
      </c>
      <c r="E95" s="49" t="s">
        <v>232</v>
      </c>
      <c r="F95" s="50"/>
      <c r="G95" s="51">
        <v>0.79700000000000004</v>
      </c>
      <c r="H95" s="51" t="str">
        <f t="shared" ref="H95" si="241">IF(G95&gt;0.8,"VG",IF(G95&gt;0.7,"G",IF(G95&gt;0.45,"S","NS")))</f>
        <v>G</v>
      </c>
      <c r="I95" s="51" t="str">
        <f t="shared" ref="I95" si="242">AI95</f>
        <v>G</v>
      </c>
      <c r="J95" s="51" t="str">
        <f t="shared" ref="J95" si="243">BB95</f>
        <v>G</v>
      </c>
      <c r="K95" s="51" t="str">
        <f t="shared" ref="K95" si="244">BT95</f>
        <v>G</v>
      </c>
      <c r="L95" s="68">
        <v>-0.1283</v>
      </c>
      <c r="M95" s="51" t="str">
        <f t="shared" ref="M95" si="245">IF(ABS(L95)&lt;5%,"VG",IF(ABS(L95)&lt;10%,"G",IF(ABS(L95)&lt;15%,"S","NS")))</f>
        <v>S</v>
      </c>
      <c r="N95" s="51" t="str">
        <f t="shared" ref="N95" si="246">AO95</f>
        <v>G</v>
      </c>
      <c r="O95" s="51" t="str">
        <f t="shared" ref="O95" si="247">BD95</f>
        <v>S</v>
      </c>
      <c r="P95" s="51" t="str">
        <f t="shared" ref="P95" si="248">BY95</f>
        <v>G</v>
      </c>
      <c r="Q95" s="51">
        <v>0.437</v>
      </c>
      <c r="R95" s="51" t="str">
        <f t="shared" ref="R95" si="249">IF(Q95&lt;=0.5,"VG",IF(Q95&lt;=0.6,"G",IF(Q95&lt;=0.7,"S","NS")))</f>
        <v>VG</v>
      </c>
      <c r="S95" s="51" t="str">
        <f t="shared" ref="S95" si="250">AN95</f>
        <v>G</v>
      </c>
      <c r="T95" s="51" t="str">
        <f t="shared" ref="T95" si="251">BF95</f>
        <v>VG</v>
      </c>
      <c r="U95" s="51" t="str">
        <f t="shared" ref="U95" si="252">BX95</f>
        <v>G</v>
      </c>
      <c r="V95" s="51">
        <v>0.8679</v>
      </c>
      <c r="W95" s="51" t="str">
        <f t="shared" ref="W95" si="253">IF(V95&gt;0.85,"VG",IF(V95&gt;0.75,"G",IF(V95&gt;0.6,"S","NS")))</f>
        <v>VG</v>
      </c>
      <c r="X95" s="51" t="str">
        <f t="shared" ref="X95" si="254">AP95</f>
        <v>S</v>
      </c>
      <c r="Y95" s="51" t="str">
        <f t="shared" ref="Y95" si="255">BH95</f>
        <v>G</v>
      </c>
      <c r="Z95" s="51" t="str">
        <f t="shared" ref="Z95" si="256">BZ95</f>
        <v>VG</v>
      </c>
      <c r="AA95" s="53">
        <v>0.70282479882715998</v>
      </c>
      <c r="AB95" s="53">
        <v>0.64417107550446695</v>
      </c>
      <c r="AC95" s="53">
        <v>19.359259877907299</v>
      </c>
      <c r="AD95" s="53">
        <v>16.635148005357099</v>
      </c>
      <c r="AE95" s="53">
        <v>0.54513778182477901</v>
      </c>
      <c r="AF95" s="53">
        <v>0.59651397678137696</v>
      </c>
      <c r="AG95" s="53">
        <v>0.84394804880386798</v>
      </c>
      <c r="AH95" s="53">
        <v>0.737360127489193</v>
      </c>
      <c r="AI95" s="48" t="s">
        <v>69</v>
      </c>
      <c r="AJ95" s="48" t="s">
        <v>70</v>
      </c>
      <c r="AK95" s="48" t="s">
        <v>68</v>
      </c>
      <c r="AL95" s="48" t="s">
        <v>68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148</v>
      </c>
      <c r="AS95" s="53">
        <v>0.76928837982983</v>
      </c>
      <c r="AT95" s="53">
        <v>0.76210211929609495</v>
      </c>
      <c r="AU95" s="53">
        <v>13.359614076382901</v>
      </c>
      <c r="AV95" s="53">
        <v>14.134358933216401</v>
      </c>
      <c r="AW95" s="53">
        <v>0.480324494659777</v>
      </c>
      <c r="AX95" s="53">
        <v>0.48774776340225801</v>
      </c>
      <c r="AY95" s="53">
        <v>0.84007191381065005</v>
      </c>
      <c r="AZ95" s="53">
        <v>0.84754044212579605</v>
      </c>
      <c r="BA95" s="48" t="s">
        <v>69</v>
      </c>
      <c r="BB95" s="48" t="s">
        <v>69</v>
      </c>
      <c r="BC95" s="48" t="s">
        <v>70</v>
      </c>
      <c r="BD95" s="48" t="s">
        <v>70</v>
      </c>
      <c r="BE95" s="48" t="s">
        <v>71</v>
      </c>
      <c r="BF95" s="48" t="s">
        <v>71</v>
      </c>
      <c r="BG95" s="48" t="s">
        <v>69</v>
      </c>
      <c r="BH95" s="48" t="s">
        <v>69</v>
      </c>
      <c r="BI95" s="49">
        <f t="shared" ref="BI95" si="257">IF(BJ95=AR95,1,0)</f>
        <v>1</v>
      </c>
      <c r="BJ95" s="49" t="s">
        <v>148</v>
      </c>
      <c r="BK95" s="53">
        <v>0.71112207149379403</v>
      </c>
      <c r="BL95" s="53">
        <v>0.71533235825707098</v>
      </c>
      <c r="BM95" s="53">
        <v>19.023758263725899</v>
      </c>
      <c r="BN95" s="53">
        <v>18.862054385397599</v>
      </c>
      <c r="BO95" s="53">
        <v>0.53747365377868195</v>
      </c>
      <c r="BP95" s="53">
        <v>0.53354253976878796</v>
      </c>
      <c r="BQ95" s="53">
        <v>0.84446838566792704</v>
      </c>
      <c r="BR95" s="53">
        <v>0.85395105944368899</v>
      </c>
      <c r="BS95" s="49" t="s">
        <v>69</v>
      </c>
      <c r="BT95" s="49" t="s">
        <v>69</v>
      </c>
      <c r="BU95" s="49" t="s">
        <v>68</v>
      </c>
      <c r="BV95" s="49" t="s">
        <v>68</v>
      </c>
      <c r="BW95" s="49" t="s">
        <v>69</v>
      </c>
      <c r="BX95" s="49" t="s">
        <v>69</v>
      </c>
      <c r="BY95" s="49" t="s">
        <v>69</v>
      </c>
      <c r="BZ95" s="49" t="s">
        <v>71</v>
      </c>
    </row>
    <row r="96" spans="1:78" s="49" customFormat="1" x14ac:dyDescent="0.3">
      <c r="A96" s="48">
        <v>14183000</v>
      </c>
      <c r="B96" s="48">
        <v>23780481</v>
      </c>
      <c r="C96" s="49" t="s">
        <v>142</v>
      </c>
      <c r="D96" s="65" t="s">
        <v>237</v>
      </c>
      <c r="E96" s="49" t="s">
        <v>238</v>
      </c>
      <c r="F96" s="50"/>
      <c r="G96" s="51">
        <v>0.80500000000000005</v>
      </c>
      <c r="H96" s="51" t="str">
        <f t="shared" ref="H96" si="258">IF(G96&gt;0.8,"VG",IF(G96&gt;0.7,"G",IF(G96&gt;0.45,"S","NS")))</f>
        <v>VG</v>
      </c>
      <c r="I96" s="51" t="str">
        <f t="shared" ref="I96" si="259">AI96</f>
        <v>G</v>
      </c>
      <c r="J96" s="51" t="str">
        <f t="shared" ref="J96" si="260">BB96</f>
        <v>G</v>
      </c>
      <c r="K96" s="51" t="str">
        <f t="shared" ref="K96" si="261">BT96</f>
        <v>G</v>
      </c>
      <c r="L96" s="68">
        <v>-0.1225</v>
      </c>
      <c r="M96" s="51" t="str">
        <f t="shared" ref="M96" si="262">IF(ABS(L96)&lt;5%,"VG",IF(ABS(L96)&lt;10%,"G",IF(ABS(L96)&lt;15%,"S","NS")))</f>
        <v>S</v>
      </c>
      <c r="N96" s="51" t="str">
        <f t="shared" ref="N96" si="263">AO96</f>
        <v>G</v>
      </c>
      <c r="O96" s="51" t="str">
        <f t="shared" ref="O96" si="264">BD96</f>
        <v>S</v>
      </c>
      <c r="P96" s="51" t="str">
        <f t="shared" ref="P96" si="265">BY96</f>
        <v>G</v>
      </c>
      <c r="Q96" s="51">
        <v>0.43</v>
      </c>
      <c r="R96" s="51" t="str">
        <f t="shared" ref="R96" si="266">IF(Q96&lt;=0.5,"VG",IF(Q96&lt;=0.6,"G",IF(Q96&lt;=0.7,"S","NS")))</f>
        <v>VG</v>
      </c>
      <c r="S96" s="51" t="str">
        <f t="shared" ref="S96" si="267">AN96</f>
        <v>G</v>
      </c>
      <c r="T96" s="51" t="str">
        <f t="shared" ref="T96" si="268">BF96</f>
        <v>VG</v>
      </c>
      <c r="U96" s="51" t="str">
        <f t="shared" ref="U96" si="269">BX96</f>
        <v>G</v>
      </c>
      <c r="V96" s="51">
        <v>0.86929999999999996</v>
      </c>
      <c r="W96" s="51" t="str">
        <f t="shared" ref="W96" si="270">IF(V96&gt;0.85,"VG",IF(V96&gt;0.75,"G",IF(V96&gt;0.6,"S","NS")))</f>
        <v>VG</v>
      </c>
      <c r="X96" s="51" t="str">
        <f t="shared" ref="X96" si="271">AP96</f>
        <v>S</v>
      </c>
      <c r="Y96" s="51" t="str">
        <f t="shared" ref="Y96" si="272">BH96</f>
        <v>G</v>
      </c>
      <c r="Z96" s="51" t="str">
        <f t="shared" ref="Z96" si="273">BZ96</f>
        <v>VG</v>
      </c>
      <c r="AA96" s="53">
        <v>0.70282479882715998</v>
      </c>
      <c r="AB96" s="53">
        <v>0.64417107550446695</v>
      </c>
      <c r="AC96" s="53">
        <v>19.359259877907299</v>
      </c>
      <c r="AD96" s="53">
        <v>16.635148005357099</v>
      </c>
      <c r="AE96" s="53">
        <v>0.54513778182477901</v>
      </c>
      <c r="AF96" s="53">
        <v>0.59651397678137696</v>
      </c>
      <c r="AG96" s="53">
        <v>0.84394804880386798</v>
      </c>
      <c r="AH96" s="53">
        <v>0.737360127489193</v>
      </c>
      <c r="AI96" s="48" t="s">
        <v>69</v>
      </c>
      <c r="AJ96" s="48" t="s">
        <v>70</v>
      </c>
      <c r="AK96" s="48" t="s">
        <v>68</v>
      </c>
      <c r="AL96" s="48" t="s">
        <v>68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148</v>
      </c>
      <c r="AS96" s="53">
        <v>0.76928837982983</v>
      </c>
      <c r="AT96" s="53">
        <v>0.76210211929609495</v>
      </c>
      <c r="AU96" s="53">
        <v>13.359614076382901</v>
      </c>
      <c r="AV96" s="53">
        <v>14.134358933216401</v>
      </c>
      <c r="AW96" s="53">
        <v>0.480324494659777</v>
      </c>
      <c r="AX96" s="53">
        <v>0.48774776340225801</v>
      </c>
      <c r="AY96" s="53">
        <v>0.84007191381065005</v>
      </c>
      <c r="AZ96" s="53">
        <v>0.84754044212579605</v>
      </c>
      <c r="BA96" s="48" t="s">
        <v>69</v>
      </c>
      <c r="BB96" s="48" t="s">
        <v>69</v>
      </c>
      <c r="BC96" s="48" t="s">
        <v>70</v>
      </c>
      <c r="BD96" s="48" t="s">
        <v>70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ref="BI96" si="274">IF(BJ96=AR96,1,0)</f>
        <v>1</v>
      </c>
      <c r="BJ96" s="49" t="s">
        <v>148</v>
      </c>
      <c r="BK96" s="53">
        <v>0.71112207149379403</v>
      </c>
      <c r="BL96" s="53">
        <v>0.71533235825707098</v>
      </c>
      <c r="BM96" s="53">
        <v>19.023758263725899</v>
      </c>
      <c r="BN96" s="53">
        <v>18.862054385397599</v>
      </c>
      <c r="BO96" s="53">
        <v>0.53747365377868195</v>
      </c>
      <c r="BP96" s="53">
        <v>0.53354253976878796</v>
      </c>
      <c r="BQ96" s="53">
        <v>0.84446838566792704</v>
      </c>
      <c r="BR96" s="53">
        <v>0.85395105944368899</v>
      </c>
      <c r="BS96" s="49" t="s">
        <v>69</v>
      </c>
      <c r="BT96" s="49" t="s">
        <v>69</v>
      </c>
      <c r="BU96" s="49" t="s">
        <v>68</v>
      </c>
      <c r="BV96" s="49" t="s">
        <v>68</v>
      </c>
      <c r="BW96" s="49" t="s">
        <v>69</v>
      </c>
      <c r="BX96" s="49" t="s">
        <v>69</v>
      </c>
      <c r="BY96" s="49" t="s">
        <v>69</v>
      </c>
      <c r="BZ96" s="49" t="s">
        <v>71</v>
      </c>
    </row>
    <row r="97" spans="1:78" s="49" customFormat="1" ht="43.2" x14ac:dyDescent="0.3">
      <c r="A97" s="48">
        <v>14183000</v>
      </c>
      <c r="B97" s="48">
        <v>23780481</v>
      </c>
      <c r="C97" s="49" t="s">
        <v>142</v>
      </c>
      <c r="D97" s="65" t="s">
        <v>241</v>
      </c>
      <c r="E97" s="49" t="s">
        <v>240</v>
      </c>
      <c r="F97" s="50"/>
      <c r="G97" s="51">
        <v>0.85499999999999998</v>
      </c>
      <c r="H97" s="51" t="str">
        <f t="shared" ref="H97" si="275">IF(G97&gt;0.8,"VG",IF(G97&gt;0.7,"G",IF(G97&gt;0.45,"S","NS")))</f>
        <v>VG</v>
      </c>
      <c r="I97" s="51" t="str">
        <f t="shared" ref="I97" si="276">AI97</f>
        <v>G</v>
      </c>
      <c r="J97" s="51" t="str">
        <f t="shared" ref="J97" si="277">BB97</f>
        <v>G</v>
      </c>
      <c r="K97" s="51" t="str">
        <f t="shared" ref="K97" si="278">BT97</f>
        <v>G</v>
      </c>
      <c r="L97" s="68">
        <v>5.7099999999999998E-2</v>
      </c>
      <c r="M97" s="51" t="str">
        <f t="shared" ref="M97" si="279">IF(ABS(L97)&lt;5%,"VG",IF(ABS(L97)&lt;10%,"G",IF(ABS(L97)&lt;15%,"S","NS")))</f>
        <v>G</v>
      </c>
      <c r="N97" s="51" t="str">
        <f t="shared" ref="N97" si="280">AO97</f>
        <v>G</v>
      </c>
      <c r="O97" s="51" t="str">
        <f t="shared" ref="O97" si="281">BD97</f>
        <v>S</v>
      </c>
      <c r="P97" s="51" t="str">
        <f t="shared" ref="P97" si="282">BY97</f>
        <v>G</v>
      </c>
      <c r="Q97" s="51">
        <v>0.379</v>
      </c>
      <c r="R97" s="51" t="str">
        <f t="shared" ref="R97" si="283">IF(Q97&lt;=0.5,"VG",IF(Q97&lt;=0.6,"G",IF(Q97&lt;=0.7,"S","NS")))</f>
        <v>VG</v>
      </c>
      <c r="S97" s="51" t="str">
        <f t="shared" ref="S97" si="284">AN97</f>
        <v>G</v>
      </c>
      <c r="T97" s="51" t="str">
        <f t="shared" ref="T97" si="285">BF97</f>
        <v>VG</v>
      </c>
      <c r="U97" s="51" t="str">
        <f t="shared" ref="U97" si="286">BX97</f>
        <v>G</v>
      </c>
      <c r="V97" s="51">
        <v>0.87150000000000005</v>
      </c>
      <c r="W97" s="51" t="str">
        <f t="shared" ref="W97" si="287">IF(V97&gt;0.85,"VG",IF(V97&gt;0.75,"G",IF(V97&gt;0.6,"S","NS")))</f>
        <v>VG</v>
      </c>
      <c r="X97" s="51" t="str">
        <f t="shared" ref="X97" si="288">AP97</f>
        <v>S</v>
      </c>
      <c r="Y97" s="51" t="str">
        <f t="shared" ref="Y97" si="289">BH97</f>
        <v>G</v>
      </c>
      <c r="Z97" s="51" t="str">
        <f t="shared" ref="Z97" si="290">BZ97</f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48" t="s">
        <v>69</v>
      </c>
      <c r="AJ97" s="48" t="s">
        <v>70</v>
      </c>
      <c r="AK97" s="48" t="s">
        <v>68</v>
      </c>
      <c r="AL97" s="48" t="s">
        <v>68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48" t="s">
        <v>69</v>
      </c>
      <c r="BB97" s="48" t="s">
        <v>69</v>
      </c>
      <c r="BC97" s="48" t="s">
        <v>70</v>
      </c>
      <c r="BD97" s="48" t="s">
        <v>70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ref="BI97" si="291">IF(BJ97=AR97,1,0)</f>
        <v>1</v>
      </c>
      <c r="BJ97" s="49" t="s">
        <v>148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49" t="s">
        <v>69</v>
      </c>
      <c r="BT97" s="49" t="s">
        <v>69</v>
      </c>
      <c r="BU97" s="49" t="s">
        <v>68</v>
      </c>
      <c r="BV97" s="49" t="s">
        <v>68</v>
      </c>
      <c r="BW97" s="49" t="s">
        <v>69</v>
      </c>
      <c r="BX97" s="49" t="s">
        <v>69</v>
      </c>
      <c r="BY97" s="49" t="s">
        <v>69</v>
      </c>
      <c r="BZ97" s="49" t="s">
        <v>71</v>
      </c>
    </row>
    <row r="98" spans="1:78" s="49" customFormat="1" x14ac:dyDescent="0.3">
      <c r="A98" s="48">
        <v>14183000</v>
      </c>
      <c r="B98" s="48">
        <v>23780481</v>
      </c>
      <c r="C98" s="49" t="s">
        <v>142</v>
      </c>
      <c r="D98" s="65" t="s">
        <v>242</v>
      </c>
      <c r="E98" s="49" t="s">
        <v>243</v>
      </c>
      <c r="F98" s="50"/>
      <c r="G98" s="51">
        <v>0.82899999999999996</v>
      </c>
      <c r="H98" s="51" t="str">
        <f t="shared" ref="H98" si="292">IF(G98&gt;0.8,"VG",IF(G98&gt;0.7,"G",IF(G98&gt;0.45,"S","NS")))</f>
        <v>VG</v>
      </c>
      <c r="I98" s="51" t="str">
        <f t="shared" ref="I98" si="293">AI98</f>
        <v>G</v>
      </c>
      <c r="J98" s="51" t="str">
        <f t="shared" ref="J98" si="294">BB98</f>
        <v>G</v>
      </c>
      <c r="K98" s="51" t="str">
        <f t="shared" ref="K98" si="295">BT98</f>
        <v>G</v>
      </c>
      <c r="L98" s="68">
        <v>-9.5899999999999999E-2</v>
      </c>
      <c r="M98" s="51" t="str">
        <f t="shared" ref="M98" si="296">IF(ABS(L98)&lt;5%,"VG",IF(ABS(L98)&lt;10%,"G",IF(ABS(L98)&lt;15%,"S","NS")))</f>
        <v>G</v>
      </c>
      <c r="N98" s="51" t="str">
        <f t="shared" ref="N98" si="297">AO98</f>
        <v>G</v>
      </c>
      <c r="O98" s="51" t="str">
        <f t="shared" ref="O98" si="298">BD98</f>
        <v>S</v>
      </c>
      <c r="P98" s="51" t="str">
        <f t="shared" ref="P98" si="299">BY98</f>
        <v>G</v>
      </c>
      <c r="Q98" s="51">
        <v>0.40699999999999997</v>
      </c>
      <c r="R98" s="51" t="str">
        <f t="shared" ref="R98" si="300">IF(Q98&lt;=0.5,"VG",IF(Q98&lt;=0.6,"G",IF(Q98&lt;=0.7,"S","NS")))</f>
        <v>VG</v>
      </c>
      <c r="S98" s="51" t="str">
        <f t="shared" ref="S98" si="301">AN98</f>
        <v>G</v>
      </c>
      <c r="T98" s="51" t="str">
        <f t="shared" ref="T98" si="302">BF98</f>
        <v>VG</v>
      </c>
      <c r="U98" s="51" t="str">
        <f t="shared" ref="U98" si="303">BX98</f>
        <v>G</v>
      </c>
      <c r="V98" s="51">
        <v>0.86550000000000005</v>
      </c>
      <c r="W98" s="51" t="str">
        <f t="shared" ref="W98" si="304">IF(V98&gt;0.85,"VG",IF(V98&gt;0.75,"G",IF(V98&gt;0.6,"S","NS")))</f>
        <v>VG</v>
      </c>
      <c r="X98" s="51" t="str">
        <f t="shared" ref="X98" si="305">AP98</f>
        <v>S</v>
      </c>
      <c r="Y98" s="51" t="str">
        <f t="shared" ref="Y98" si="306">BH98</f>
        <v>G</v>
      </c>
      <c r="Z98" s="51" t="str">
        <f t="shared" ref="Z98" si="307">BZ98</f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48" t="s">
        <v>69</v>
      </c>
      <c r="AJ98" s="48" t="s">
        <v>70</v>
      </c>
      <c r="AK98" s="48" t="s">
        <v>68</v>
      </c>
      <c r="AL98" s="48" t="s">
        <v>68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48" t="s">
        <v>69</v>
      </c>
      <c r="BB98" s="48" t="s">
        <v>69</v>
      </c>
      <c r="BC98" s="48" t="s">
        <v>70</v>
      </c>
      <c r="BD98" s="48" t="s">
        <v>70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 t="shared" ref="BI98" si="308">IF(BJ98=AR98,1,0)</f>
        <v>1</v>
      </c>
      <c r="BJ98" s="49" t="s">
        <v>148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49" t="s">
        <v>69</v>
      </c>
      <c r="BT98" s="49" t="s">
        <v>69</v>
      </c>
      <c r="BU98" s="49" t="s">
        <v>68</v>
      </c>
      <c r="BV98" s="49" t="s">
        <v>68</v>
      </c>
      <c r="BW98" s="49" t="s">
        <v>69</v>
      </c>
      <c r="BX98" s="49" t="s">
        <v>69</v>
      </c>
      <c r="BY98" s="49" t="s">
        <v>69</v>
      </c>
      <c r="BZ98" s="49" t="s">
        <v>71</v>
      </c>
    </row>
    <row r="99" spans="1:78" s="70" customFormat="1" x14ac:dyDescent="0.3">
      <c r="A99" s="69"/>
      <c r="B99" s="69"/>
      <c r="F99" s="71"/>
      <c r="G99" s="72"/>
      <c r="H99" s="72"/>
      <c r="I99" s="72"/>
      <c r="J99" s="72"/>
      <c r="K99" s="72"/>
      <c r="L99" s="80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4"/>
      <c r="AB99" s="74"/>
      <c r="AC99" s="74"/>
      <c r="AD99" s="74"/>
      <c r="AE99" s="74"/>
      <c r="AF99" s="74"/>
      <c r="AG99" s="74"/>
      <c r="AH99" s="74"/>
      <c r="AI99" s="69"/>
      <c r="AJ99" s="69"/>
      <c r="AK99" s="69"/>
      <c r="AL99" s="69"/>
      <c r="AM99" s="69"/>
      <c r="AN99" s="69"/>
      <c r="AO99" s="69"/>
      <c r="AP99" s="69"/>
      <c r="AR99" s="75"/>
      <c r="AS99" s="74"/>
      <c r="AT99" s="74"/>
      <c r="AU99" s="74"/>
      <c r="AV99" s="74"/>
      <c r="AW99" s="74"/>
      <c r="AX99" s="74"/>
      <c r="AY99" s="74"/>
      <c r="AZ99" s="74"/>
      <c r="BA99" s="69"/>
      <c r="BB99" s="69"/>
      <c r="BC99" s="69"/>
      <c r="BD99" s="69"/>
      <c r="BE99" s="69"/>
      <c r="BF99" s="69"/>
      <c r="BG99" s="69"/>
      <c r="BH99" s="69"/>
      <c r="BK99" s="74"/>
      <c r="BL99" s="74"/>
      <c r="BM99" s="74"/>
      <c r="BN99" s="74"/>
      <c r="BO99" s="74"/>
      <c r="BP99" s="74"/>
      <c r="BQ99" s="74"/>
      <c r="BR99" s="74"/>
    </row>
    <row r="100" spans="1:78" x14ac:dyDescent="0.3">
      <c r="A100" s="3">
        <v>14184100</v>
      </c>
      <c r="B100" s="3">
        <v>23780883</v>
      </c>
      <c r="C100" t="s">
        <v>143</v>
      </c>
      <c r="D100" t="s">
        <v>137</v>
      </c>
      <c r="G100" s="16">
        <v>0.82</v>
      </c>
      <c r="H100" s="16" t="str">
        <f t="shared" ref="H100:H114" si="309">IF(G100&gt;0.8,"VG",IF(G100&gt;0.7,"G",IF(G100&gt;0.45,"S","NS")))</f>
        <v>VG</v>
      </c>
      <c r="I100" s="16" t="str">
        <f t="shared" ref="I100:I114" si="310">AI100</f>
        <v>G</v>
      </c>
      <c r="J100" s="16" t="str">
        <f t="shared" ref="J100:J114" si="311">BB100</f>
        <v>G</v>
      </c>
      <c r="K100" s="16" t="str">
        <f t="shared" ref="K100:K114" si="312">BT100</f>
        <v>G</v>
      </c>
      <c r="L100" s="19">
        <v>6.4000000000000001E-2</v>
      </c>
      <c r="M100" s="26" t="str">
        <f t="shared" ref="M100:M114" si="313">IF(ABS(L100)&lt;5%,"VG",IF(ABS(L100)&lt;10%,"G",IF(ABS(L100)&lt;15%,"S","NS")))</f>
        <v>G</v>
      </c>
      <c r="N100" s="26" t="str">
        <f t="shared" ref="N100:N114" si="314">AO100</f>
        <v>G</v>
      </c>
      <c r="O100" s="26" t="str">
        <f t="shared" ref="O100:O114" si="315">BD100</f>
        <v>G</v>
      </c>
      <c r="P100" s="26" t="str">
        <f t="shared" ref="P100:P114" si="316">BY100</f>
        <v>G</v>
      </c>
      <c r="Q100" s="18">
        <v>0.42</v>
      </c>
      <c r="R100" s="17" t="str">
        <f t="shared" ref="R100:R114" si="317">IF(Q100&lt;=0.5,"VG",IF(Q100&lt;=0.6,"G",IF(Q100&lt;=0.7,"S","NS")))</f>
        <v>VG</v>
      </c>
      <c r="S100" s="17" t="str">
        <f t="shared" ref="S100:S114" si="318">AN100</f>
        <v>G</v>
      </c>
      <c r="T100" s="17" t="str">
        <f t="shared" ref="T100:T114" si="319">BF100</f>
        <v>VG</v>
      </c>
      <c r="U100" s="17" t="str">
        <f t="shared" ref="U100:U114" si="320">BX100</f>
        <v>VG</v>
      </c>
      <c r="V100" s="18">
        <v>0.84</v>
      </c>
      <c r="W100" s="18" t="str">
        <f t="shared" ref="W100:W114" si="321">IF(V100&gt;0.85,"VG",IF(V100&gt;0.75,"G",IF(V100&gt;0.6,"S","NS")))</f>
        <v>G</v>
      </c>
      <c r="X100" s="18" t="str">
        <f t="shared" ref="X100:X114" si="322">AP100</f>
        <v>S</v>
      </c>
      <c r="Y100" s="18" t="str">
        <f t="shared" ref="Y100:Y114" si="323">BH100</f>
        <v>VG</v>
      </c>
      <c r="Z100" s="18" t="str">
        <f t="shared" ref="Z100:Z114" si="324">BZ100</f>
        <v>G</v>
      </c>
      <c r="AA100" s="33">
        <v>0.74616055699305495</v>
      </c>
      <c r="AB100" s="33">
        <v>0.67909814418889003</v>
      </c>
      <c r="AC100" s="42">
        <v>14.057892180073001</v>
      </c>
      <c r="AD100" s="42">
        <v>10.3877828640448</v>
      </c>
      <c r="AE100" s="43">
        <v>0.50382481380629296</v>
      </c>
      <c r="AF100" s="43">
        <v>0.56648199954730305</v>
      </c>
      <c r="AG100" s="35">
        <v>0.84268686003554205</v>
      </c>
      <c r="AH100" s="35">
        <v>0.72946601556531199</v>
      </c>
      <c r="AI100" s="36" t="s">
        <v>69</v>
      </c>
      <c r="AJ100" s="36" t="s">
        <v>70</v>
      </c>
      <c r="AK100" s="40" t="s">
        <v>70</v>
      </c>
      <c r="AL100" s="40" t="s">
        <v>70</v>
      </c>
      <c r="AM100" s="41" t="s">
        <v>69</v>
      </c>
      <c r="AN100" s="41" t="s">
        <v>69</v>
      </c>
      <c r="AO100" s="3" t="s">
        <v>69</v>
      </c>
      <c r="AP100" s="3" t="s">
        <v>70</v>
      </c>
      <c r="AR100" s="44" t="s">
        <v>149</v>
      </c>
      <c r="AS100" s="33">
        <v>0.79445395584336498</v>
      </c>
      <c r="AT100" s="33">
        <v>0.793548832874162</v>
      </c>
      <c r="AU100" s="42">
        <v>8.4103450557926198</v>
      </c>
      <c r="AV100" s="42">
        <v>8.4276026771923807</v>
      </c>
      <c r="AW100" s="43">
        <v>0.45337186079049402</v>
      </c>
      <c r="AX100" s="43">
        <v>0.45436897685233502</v>
      </c>
      <c r="AY100" s="35">
        <v>0.85077270589057197</v>
      </c>
      <c r="AZ100" s="35">
        <v>0.85532850180283004</v>
      </c>
      <c r="BA100" s="36" t="s">
        <v>69</v>
      </c>
      <c r="BB100" s="36" t="s">
        <v>69</v>
      </c>
      <c r="BC100" s="40" t="s">
        <v>69</v>
      </c>
      <c r="BD100" s="40" t="s">
        <v>69</v>
      </c>
      <c r="BE100" s="41" t="s">
        <v>71</v>
      </c>
      <c r="BF100" s="41" t="s">
        <v>71</v>
      </c>
      <c r="BG100" s="3" t="s">
        <v>71</v>
      </c>
      <c r="BH100" s="3" t="s">
        <v>71</v>
      </c>
      <c r="BI100">
        <f t="shared" ref="BI100:BI114" si="325">IF(BJ100=AR100,1,0)</f>
        <v>1</v>
      </c>
      <c r="BJ100" t="s">
        <v>149</v>
      </c>
      <c r="BK100" s="35">
        <v>0.75847979630699902</v>
      </c>
      <c r="BL100" s="35">
        <v>0.76392120553183895</v>
      </c>
      <c r="BM100" s="35">
        <v>12.772944691857001</v>
      </c>
      <c r="BN100" s="35">
        <v>11.9197259371805</v>
      </c>
      <c r="BO100" s="35">
        <v>0.49144705075216599</v>
      </c>
      <c r="BP100" s="35">
        <v>0.485879403214584</v>
      </c>
      <c r="BQ100" s="35">
        <v>0.84162527161224499</v>
      </c>
      <c r="BR100" s="35">
        <v>0.84458503604716195</v>
      </c>
      <c r="BS100" t="s">
        <v>69</v>
      </c>
      <c r="BT100" t="s">
        <v>69</v>
      </c>
      <c r="BU100" t="s">
        <v>70</v>
      </c>
      <c r="BV100" t="s">
        <v>70</v>
      </c>
      <c r="BW100" t="s">
        <v>71</v>
      </c>
      <c r="BX100" t="s">
        <v>71</v>
      </c>
      <c r="BY100" t="s">
        <v>69</v>
      </c>
      <c r="BZ100" t="s">
        <v>69</v>
      </c>
    </row>
    <row r="101" spans="1:78" s="49" customFormat="1" x14ac:dyDescent="0.3">
      <c r="A101" s="48">
        <v>14184100</v>
      </c>
      <c r="B101" s="48">
        <v>23780883</v>
      </c>
      <c r="C101" s="49" t="s">
        <v>143</v>
      </c>
      <c r="D101" s="49" t="s">
        <v>151</v>
      </c>
      <c r="F101" s="50"/>
      <c r="G101" s="51">
        <v>0.82</v>
      </c>
      <c r="H101" s="51" t="str">
        <f t="shared" si="309"/>
        <v>VG</v>
      </c>
      <c r="I101" s="51" t="str">
        <f t="shared" si="310"/>
        <v>G</v>
      </c>
      <c r="J101" s="51" t="str">
        <f t="shared" si="311"/>
        <v>G</v>
      </c>
      <c r="K101" s="51" t="str">
        <f t="shared" si="312"/>
        <v>G</v>
      </c>
      <c r="L101" s="52">
        <v>0.05</v>
      </c>
      <c r="M101" s="51" t="str">
        <f t="shared" si="313"/>
        <v>G</v>
      </c>
      <c r="N101" s="51" t="str">
        <f t="shared" si="314"/>
        <v>G</v>
      </c>
      <c r="O101" s="51" t="str">
        <f t="shared" si="315"/>
        <v>G</v>
      </c>
      <c r="P101" s="51" t="str">
        <f t="shared" si="316"/>
        <v>G</v>
      </c>
      <c r="Q101" s="51">
        <v>0.43</v>
      </c>
      <c r="R101" s="51" t="str">
        <f t="shared" si="317"/>
        <v>VG</v>
      </c>
      <c r="S101" s="51" t="str">
        <f t="shared" si="318"/>
        <v>G</v>
      </c>
      <c r="T101" s="51" t="str">
        <f t="shared" si="319"/>
        <v>VG</v>
      </c>
      <c r="U101" s="51" t="str">
        <f t="shared" si="320"/>
        <v>VG</v>
      </c>
      <c r="V101" s="51">
        <v>0.84</v>
      </c>
      <c r="W101" s="51" t="str">
        <f t="shared" si="321"/>
        <v>G</v>
      </c>
      <c r="X101" s="51" t="str">
        <f t="shared" si="322"/>
        <v>S</v>
      </c>
      <c r="Y101" s="51" t="str">
        <f t="shared" si="323"/>
        <v>VG</v>
      </c>
      <c r="Z101" s="51" t="str">
        <f t="shared" si="324"/>
        <v>G</v>
      </c>
      <c r="AA101" s="53">
        <v>0.74616055699305495</v>
      </c>
      <c r="AB101" s="53">
        <v>0.67909814418889003</v>
      </c>
      <c r="AC101" s="53">
        <v>14.057892180073001</v>
      </c>
      <c r="AD101" s="53">
        <v>10.3877828640448</v>
      </c>
      <c r="AE101" s="53">
        <v>0.50382481380629296</v>
      </c>
      <c r="AF101" s="53">
        <v>0.56648199954730305</v>
      </c>
      <c r="AG101" s="53">
        <v>0.84268686003554205</v>
      </c>
      <c r="AH101" s="53">
        <v>0.72946601556531199</v>
      </c>
      <c r="AI101" s="48" t="s">
        <v>69</v>
      </c>
      <c r="AJ101" s="48" t="s">
        <v>70</v>
      </c>
      <c r="AK101" s="48" t="s">
        <v>70</v>
      </c>
      <c r="AL101" s="48" t="s">
        <v>70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149</v>
      </c>
      <c r="AS101" s="53">
        <v>0.79445395584336498</v>
      </c>
      <c r="AT101" s="53">
        <v>0.793548832874162</v>
      </c>
      <c r="AU101" s="53">
        <v>8.4103450557926198</v>
      </c>
      <c r="AV101" s="53">
        <v>8.4276026771923807</v>
      </c>
      <c r="AW101" s="53">
        <v>0.45337186079049402</v>
      </c>
      <c r="AX101" s="53">
        <v>0.45436897685233502</v>
      </c>
      <c r="AY101" s="53">
        <v>0.85077270589057197</v>
      </c>
      <c r="AZ101" s="53">
        <v>0.85532850180283004</v>
      </c>
      <c r="BA101" s="48" t="s">
        <v>69</v>
      </c>
      <c r="BB101" s="48" t="s">
        <v>69</v>
      </c>
      <c r="BC101" s="48" t="s">
        <v>69</v>
      </c>
      <c r="BD101" s="48" t="s">
        <v>69</v>
      </c>
      <c r="BE101" s="48" t="s">
        <v>71</v>
      </c>
      <c r="BF101" s="48" t="s">
        <v>71</v>
      </c>
      <c r="BG101" s="48" t="s">
        <v>71</v>
      </c>
      <c r="BH101" s="48" t="s">
        <v>71</v>
      </c>
      <c r="BI101" s="49">
        <f t="shared" si="325"/>
        <v>1</v>
      </c>
      <c r="BJ101" s="49" t="s">
        <v>149</v>
      </c>
      <c r="BK101" s="53">
        <v>0.75847979630699902</v>
      </c>
      <c r="BL101" s="53">
        <v>0.76392120553183895</v>
      </c>
      <c r="BM101" s="53">
        <v>12.772944691857001</v>
      </c>
      <c r="BN101" s="53">
        <v>11.9197259371805</v>
      </c>
      <c r="BO101" s="53">
        <v>0.49144705075216599</v>
      </c>
      <c r="BP101" s="53">
        <v>0.485879403214584</v>
      </c>
      <c r="BQ101" s="53">
        <v>0.84162527161224499</v>
      </c>
      <c r="BR101" s="53">
        <v>0.84458503604716195</v>
      </c>
      <c r="BS101" s="49" t="s">
        <v>69</v>
      </c>
      <c r="BT101" s="49" t="s">
        <v>69</v>
      </c>
      <c r="BU101" s="49" t="s">
        <v>70</v>
      </c>
      <c r="BV101" s="49" t="s">
        <v>70</v>
      </c>
      <c r="BW101" s="49" t="s">
        <v>71</v>
      </c>
      <c r="BX101" s="49" t="s">
        <v>71</v>
      </c>
      <c r="BY101" s="49" t="s">
        <v>69</v>
      </c>
      <c r="BZ101" s="49" t="s">
        <v>69</v>
      </c>
    </row>
    <row r="102" spans="1:78" s="56" customFormat="1" ht="28.8" x14ac:dyDescent="0.3">
      <c r="A102" s="55">
        <v>14184100</v>
      </c>
      <c r="B102" s="55">
        <v>23780883</v>
      </c>
      <c r="C102" s="56" t="s">
        <v>143</v>
      </c>
      <c r="D102" s="66" t="s">
        <v>156</v>
      </c>
      <c r="E102" s="56" t="s">
        <v>157</v>
      </c>
      <c r="F102" s="57"/>
      <c r="G102" s="58">
        <v>0.75</v>
      </c>
      <c r="H102" s="58" t="str">
        <f t="shared" si="309"/>
        <v>G</v>
      </c>
      <c r="I102" s="58" t="str">
        <f t="shared" si="310"/>
        <v>G</v>
      </c>
      <c r="J102" s="58" t="str">
        <f t="shared" si="311"/>
        <v>G</v>
      </c>
      <c r="K102" s="58" t="str">
        <f t="shared" si="312"/>
        <v>G</v>
      </c>
      <c r="L102" s="59">
        <v>0.193</v>
      </c>
      <c r="M102" s="58" t="str">
        <f t="shared" si="313"/>
        <v>NS</v>
      </c>
      <c r="N102" s="58" t="str">
        <f t="shared" si="314"/>
        <v>G</v>
      </c>
      <c r="O102" s="58" t="str">
        <f t="shared" si="315"/>
        <v>G</v>
      </c>
      <c r="P102" s="58" t="str">
        <f t="shared" si="316"/>
        <v>G</v>
      </c>
      <c r="Q102" s="58">
        <v>0.49</v>
      </c>
      <c r="R102" s="58" t="str">
        <f t="shared" si="317"/>
        <v>VG</v>
      </c>
      <c r="S102" s="58" t="str">
        <f t="shared" si="318"/>
        <v>G</v>
      </c>
      <c r="T102" s="58" t="str">
        <f t="shared" si="319"/>
        <v>VG</v>
      </c>
      <c r="U102" s="58" t="str">
        <f t="shared" si="320"/>
        <v>VG</v>
      </c>
      <c r="V102" s="58">
        <v>0.83</v>
      </c>
      <c r="W102" s="58" t="str">
        <f t="shared" si="321"/>
        <v>G</v>
      </c>
      <c r="X102" s="58" t="str">
        <f t="shared" si="322"/>
        <v>S</v>
      </c>
      <c r="Y102" s="58" t="str">
        <f t="shared" si="323"/>
        <v>VG</v>
      </c>
      <c r="Z102" s="58" t="str">
        <f t="shared" si="324"/>
        <v>G</v>
      </c>
      <c r="AA102" s="60">
        <v>0.74616055699305495</v>
      </c>
      <c r="AB102" s="60">
        <v>0.67909814418889003</v>
      </c>
      <c r="AC102" s="60">
        <v>14.057892180073001</v>
      </c>
      <c r="AD102" s="60">
        <v>10.3877828640448</v>
      </c>
      <c r="AE102" s="60">
        <v>0.50382481380629296</v>
      </c>
      <c r="AF102" s="60">
        <v>0.56648199954730305</v>
      </c>
      <c r="AG102" s="60">
        <v>0.84268686003554205</v>
      </c>
      <c r="AH102" s="60">
        <v>0.72946601556531199</v>
      </c>
      <c r="AI102" s="55" t="s">
        <v>69</v>
      </c>
      <c r="AJ102" s="55" t="s">
        <v>70</v>
      </c>
      <c r="AK102" s="55" t="s">
        <v>70</v>
      </c>
      <c r="AL102" s="55" t="s">
        <v>70</v>
      </c>
      <c r="AM102" s="55" t="s">
        <v>69</v>
      </c>
      <c r="AN102" s="55" t="s">
        <v>69</v>
      </c>
      <c r="AO102" s="55" t="s">
        <v>69</v>
      </c>
      <c r="AP102" s="55" t="s">
        <v>70</v>
      </c>
      <c r="AR102" s="61" t="s">
        <v>149</v>
      </c>
      <c r="AS102" s="60">
        <v>0.79445395584336498</v>
      </c>
      <c r="AT102" s="60">
        <v>0.793548832874162</v>
      </c>
      <c r="AU102" s="60">
        <v>8.4103450557926198</v>
      </c>
      <c r="AV102" s="60">
        <v>8.4276026771923807</v>
      </c>
      <c r="AW102" s="60">
        <v>0.45337186079049402</v>
      </c>
      <c r="AX102" s="60">
        <v>0.45436897685233502</v>
      </c>
      <c r="AY102" s="60">
        <v>0.85077270589057197</v>
      </c>
      <c r="AZ102" s="60">
        <v>0.85532850180283004</v>
      </c>
      <c r="BA102" s="55" t="s">
        <v>69</v>
      </c>
      <c r="BB102" s="55" t="s">
        <v>69</v>
      </c>
      <c r="BC102" s="55" t="s">
        <v>69</v>
      </c>
      <c r="BD102" s="55" t="s">
        <v>69</v>
      </c>
      <c r="BE102" s="55" t="s">
        <v>71</v>
      </c>
      <c r="BF102" s="55" t="s">
        <v>71</v>
      </c>
      <c r="BG102" s="55" t="s">
        <v>71</v>
      </c>
      <c r="BH102" s="55" t="s">
        <v>71</v>
      </c>
      <c r="BI102" s="56">
        <f t="shared" si="325"/>
        <v>1</v>
      </c>
      <c r="BJ102" s="56" t="s">
        <v>149</v>
      </c>
      <c r="BK102" s="60">
        <v>0.75847979630699902</v>
      </c>
      <c r="BL102" s="60">
        <v>0.76392120553183895</v>
      </c>
      <c r="BM102" s="60">
        <v>12.772944691857001</v>
      </c>
      <c r="BN102" s="60">
        <v>11.9197259371805</v>
      </c>
      <c r="BO102" s="60">
        <v>0.49144705075216599</v>
      </c>
      <c r="BP102" s="60">
        <v>0.485879403214584</v>
      </c>
      <c r="BQ102" s="60">
        <v>0.84162527161224499</v>
      </c>
      <c r="BR102" s="60">
        <v>0.84458503604716195</v>
      </c>
      <c r="BS102" s="56" t="s">
        <v>69</v>
      </c>
      <c r="BT102" s="56" t="s">
        <v>69</v>
      </c>
      <c r="BU102" s="56" t="s">
        <v>70</v>
      </c>
      <c r="BV102" s="56" t="s">
        <v>70</v>
      </c>
      <c r="BW102" s="56" t="s">
        <v>71</v>
      </c>
      <c r="BX102" s="56" t="s">
        <v>71</v>
      </c>
      <c r="BY102" s="56" t="s">
        <v>69</v>
      </c>
      <c r="BZ102" s="56" t="s">
        <v>69</v>
      </c>
    </row>
    <row r="103" spans="1:78" s="49" customFormat="1" x14ac:dyDescent="0.3">
      <c r="A103" s="48">
        <v>14184100</v>
      </c>
      <c r="B103" s="48">
        <v>23780883</v>
      </c>
      <c r="C103" s="49" t="s">
        <v>143</v>
      </c>
      <c r="D103" s="49" t="s">
        <v>183</v>
      </c>
      <c r="F103" s="50"/>
      <c r="G103" s="51">
        <v>0.81899999999999995</v>
      </c>
      <c r="H103" s="51" t="str">
        <f t="shared" si="309"/>
        <v>VG</v>
      </c>
      <c r="I103" s="51" t="str">
        <f t="shared" si="310"/>
        <v>G</v>
      </c>
      <c r="J103" s="51" t="str">
        <f t="shared" si="311"/>
        <v>G</v>
      </c>
      <c r="K103" s="51" t="str">
        <f t="shared" si="312"/>
        <v>G</v>
      </c>
      <c r="L103" s="52">
        <v>3.3399999999999999E-2</v>
      </c>
      <c r="M103" s="51" t="str">
        <f t="shared" si="313"/>
        <v>VG</v>
      </c>
      <c r="N103" s="51" t="str">
        <f t="shared" si="314"/>
        <v>G</v>
      </c>
      <c r="O103" s="51" t="str">
        <f t="shared" si="315"/>
        <v>G</v>
      </c>
      <c r="P103" s="51" t="str">
        <f t="shared" si="316"/>
        <v>G</v>
      </c>
      <c r="Q103" s="51">
        <v>0.42599999999999999</v>
      </c>
      <c r="R103" s="51" t="str">
        <f t="shared" si="317"/>
        <v>VG</v>
      </c>
      <c r="S103" s="51" t="str">
        <f t="shared" si="318"/>
        <v>G</v>
      </c>
      <c r="T103" s="51" t="str">
        <f t="shared" si="319"/>
        <v>VG</v>
      </c>
      <c r="U103" s="51" t="str">
        <f t="shared" si="320"/>
        <v>VG</v>
      </c>
      <c r="V103" s="51">
        <v>0.83199999999999996</v>
      </c>
      <c r="W103" s="51" t="str">
        <f t="shared" si="321"/>
        <v>G</v>
      </c>
      <c r="X103" s="51" t="str">
        <f t="shared" si="322"/>
        <v>S</v>
      </c>
      <c r="Y103" s="51" t="str">
        <f t="shared" si="323"/>
        <v>VG</v>
      </c>
      <c r="Z103" s="51" t="str">
        <f t="shared" si="324"/>
        <v>G</v>
      </c>
      <c r="AA103" s="53">
        <v>0.74616055699305495</v>
      </c>
      <c r="AB103" s="53">
        <v>0.67909814418889003</v>
      </c>
      <c r="AC103" s="53">
        <v>14.057892180073001</v>
      </c>
      <c r="AD103" s="53">
        <v>10.3877828640448</v>
      </c>
      <c r="AE103" s="53">
        <v>0.50382481380629296</v>
      </c>
      <c r="AF103" s="53">
        <v>0.56648199954730305</v>
      </c>
      <c r="AG103" s="53">
        <v>0.84268686003554205</v>
      </c>
      <c r="AH103" s="53">
        <v>0.72946601556531199</v>
      </c>
      <c r="AI103" s="48" t="s">
        <v>69</v>
      </c>
      <c r="AJ103" s="48" t="s">
        <v>70</v>
      </c>
      <c r="AK103" s="48" t="s">
        <v>70</v>
      </c>
      <c r="AL103" s="48" t="s">
        <v>70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149</v>
      </c>
      <c r="AS103" s="53">
        <v>0.79445395584336498</v>
      </c>
      <c r="AT103" s="53">
        <v>0.793548832874162</v>
      </c>
      <c r="AU103" s="53">
        <v>8.4103450557926198</v>
      </c>
      <c r="AV103" s="53">
        <v>8.4276026771923807</v>
      </c>
      <c r="AW103" s="53">
        <v>0.45337186079049402</v>
      </c>
      <c r="AX103" s="53">
        <v>0.45436897685233502</v>
      </c>
      <c r="AY103" s="53">
        <v>0.85077270589057197</v>
      </c>
      <c r="AZ103" s="53">
        <v>0.85532850180283004</v>
      </c>
      <c r="BA103" s="48" t="s">
        <v>69</v>
      </c>
      <c r="BB103" s="48" t="s">
        <v>69</v>
      </c>
      <c r="BC103" s="48" t="s">
        <v>69</v>
      </c>
      <c r="BD103" s="48" t="s">
        <v>69</v>
      </c>
      <c r="BE103" s="48" t="s">
        <v>71</v>
      </c>
      <c r="BF103" s="48" t="s">
        <v>71</v>
      </c>
      <c r="BG103" s="48" t="s">
        <v>71</v>
      </c>
      <c r="BH103" s="48" t="s">
        <v>71</v>
      </c>
      <c r="BI103" s="49">
        <f t="shared" si="325"/>
        <v>1</v>
      </c>
      <c r="BJ103" s="49" t="s">
        <v>149</v>
      </c>
      <c r="BK103" s="53">
        <v>0.75847979630699902</v>
      </c>
      <c r="BL103" s="53">
        <v>0.76392120553183895</v>
      </c>
      <c r="BM103" s="53">
        <v>12.772944691857001</v>
      </c>
      <c r="BN103" s="53">
        <v>11.9197259371805</v>
      </c>
      <c r="BO103" s="53">
        <v>0.49144705075216599</v>
      </c>
      <c r="BP103" s="53">
        <v>0.485879403214584</v>
      </c>
      <c r="BQ103" s="53">
        <v>0.84162527161224499</v>
      </c>
      <c r="BR103" s="53">
        <v>0.84458503604716195</v>
      </c>
      <c r="BS103" s="49" t="s">
        <v>69</v>
      </c>
      <c r="BT103" s="49" t="s">
        <v>69</v>
      </c>
      <c r="BU103" s="49" t="s">
        <v>70</v>
      </c>
      <c r="BV103" s="49" t="s">
        <v>70</v>
      </c>
      <c r="BW103" s="49" t="s">
        <v>71</v>
      </c>
      <c r="BX103" s="49" t="s">
        <v>71</v>
      </c>
      <c r="BY103" s="49" t="s">
        <v>69</v>
      </c>
      <c r="BZ103" s="49" t="s">
        <v>69</v>
      </c>
    </row>
    <row r="104" spans="1:78" s="49" customFormat="1" x14ac:dyDescent="0.3">
      <c r="A104" s="48">
        <v>14184100</v>
      </c>
      <c r="B104" s="48">
        <v>23780883</v>
      </c>
      <c r="C104" s="49" t="s">
        <v>143</v>
      </c>
      <c r="D104" s="49" t="s">
        <v>188</v>
      </c>
      <c r="F104" s="50"/>
      <c r="G104" s="51">
        <v>0.83399999999999996</v>
      </c>
      <c r="H104" s="51" t="str">
        <f t="shared" si="309"/>
        <v>VG</v>
      </c>
      <c r="I104" s="51" t="str">
        <f t="shared" si="310"/>
        <v>G</v>
      </c>
      <c r="J104" s="51" t="str">
        <f t="shared" si="311"/>
        <v>G</v>
      </c>
      <c r="K104" s="51" t="str">
        <f t="shared" si="312"/>
        <v>G</v>
      </c>
      <c r="L104" s="52">
        <v>8.6E-3</v>
      </c>
      <c r="M104" s="51" t="str">
        <f t="shared" si="313"/>
        <v>VG</v>
      </c>
      <c r="N104" s="51" t="str">
        <f t="shared" si="314"/>
        <v>G</v>
      </c>
      <c r="O104" s="51" t="str">
        <f t="shared" si="315"/>
        <v>G</v>
      </c>
      <c r="P104" s="51" t="str">
        <f t="shared" si="316"/>
        <v>G</v>
      </c>
      <c r="Q104" s="51">
        <v>0.40799999999999997</v>
      </c>
      <c r="R104" s="51" t="str">
        <f t="shared" si="317"/>
        <v>VG</v>
      </c>
      <c r="S104" s="51" t="str">
        <f t="shared" si="318"/>
        <v>G</v>
      </c>
      <c r="T104" s="51" t="str">
        <f t="shared" si="319"/>
        <v>VG</v>
      </c>
      <c r="U104" s="51" t="str">
        <f t="shared" si="320"/>
        <v>VG</v>
      </c>
      <c r="V104" s="51">
        <v>0.84399999999999997</v>
      </c>
      <c r="W104" s="51" t="str">
        <f t="shared" si="321"/>
        <v>G</v>
      </c>
      <c r="X104" s="51" t="str">
        <f t="shared" si="322"/>
        <v>S</v>
      </c>
      <c r="Y104" s="51" t="str">
        <f t="shared" si="323"/>
        <v>VG</v>
      </c>
      <c r="Z104" s="51" t="str">
        <f t="shared" si="324"/>
        <v>G</v>
      </c>
      <c r="AA104" s="53">
        <v>0.74616055699305495</v>
      </c>
      <c r="AB104" s="53">
        <v>0.67909814418889003</v>
      </c>
      <c r="AC104" s="53">
        <v>14.057892180073001</v>
      </c>
      <c r="AD104" s="53">
        <v>10.3877828640448</v>
      </c>
      <c r="AE104" s="53">
        <v>0.50382481380629296</v>
      </c>
      <c r="AF104" s="53">
        <v>0.56648199954730305</v>
      </c>
      <c r="AG104" s="53">
        <v>0.84268686003554205</v>
      </c>
      <c r="AH104" s="53">
        <v>0.72946601556531199</v>
      </c>
      <c r="AI104" s="48" t="s">
        <v>69</v>
      </c>
      <c r="AJ104" s="48" t="s">
        <v>70</v>
      </c>
      <c r="AK104" s="48" t="s">
        <v>70</v>
      </c>
      <c r="AL104" s="48" t="s">
        <v>70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149</v>
      </c>
      <c r="AS104" s="53">
        <v>0.79445395584336498</v>
      </c>
      <c r="AT104" s="53">
        <v>0.793548832874162</v>
      </c>
      <c r="AU104" s="53">
        <v>8.4103450557926198</v>
      </c>
      <c r="AV104" s="53">
        <v>8.4276026771923807</v>
      </c>
      <c r="AW104" s="53">
        <v>0.45337186079049402</v>
      </c>
      <c r="AX104" s="53">
        <v>0.45436897685233502</v>
      </c>
      <c r="AY104" s="53">
        <v>0.85077270589057197</v>
      </c>
      <c r="AZ104" s="53">
        <v>0.85532850180283004</v>
      </c>
      <c r="BA104" s="48" t="s">
        <v>69</v>
      </c>
      <c r="BB104" s="48" t="s">
        <v>69</v>
      </c>
      <c r="BC104" s="48" t="s">
        <v>69</v>
      </c>
      <c r="BD104" s="48" t="s">
        <v>69</v>
      </c>
      <c r="BE104" s="48" t="s">
        <v>71</v>
      </c>
      <c r="BF104" s="48" t="s">
        <v>71</v>
      </c>
      <c r="BG104" s="48" t="s">
        <v>71</v>
      </c>
      <c r="BH104" s="48" t="s">
        <v>71</v>
      </c>
      <c r="BI104" s="49">
        <f t="shared" si="325"/>
        <v>1</v>
      </c>
      <c r="BJ104" s="49" t="s">
        <v>149</v>
      </c>
      <c r="BK104" s="53">
        <v>0.75847979630699902</v>
      </c>
      <c r="BL104" s="53">
        <v>0.76392120553183895</v>
      </c>
      <c r="BM104" s="53">
        <v>12.772944691857001</v>
      </c>
      <c r="BN104" s="53">
        <v>11.9197259371805</v>
      </c>
      <c r="BO104" s="53">
        <v>0.49144705075216599</v>
      </c>
      <c r="BP104" s="53">
        <v>0.485879403214584</v>
      </c>
      <c r="BQ104" s="53">
        <v>0.84162527161224499</v>
      </c>
      <c r="BR104" s="53">
        <v>0.84458503604716195</v>
      </c>
      <c r="BS104" s="49" t="s">
        <v>69</v>
      </c>
      <c r="BT104" s="49" t="s">
        <v>69</v>
      </c>
      <c r="BU104" s="49" t="s">
        <v>70</v>
      </c>
      <c r="BV104" s="49" t="s">
        <v>70</v>
      </c>
      <c r="BW104" s="49" t="s">
        <v>71</v>
      </c>
      <c r="BX104" s="49" t="s">
        <v>71</v>
      </c>
      <c r="BY104" s="49" t="s">
        <v>69</v>
      </c>
      <c r="BZ104" s="49" t="s">
        <v>69</v>
      </c>
    </row>
    <row r="105" spans="1:78" s="49" customFormat="1" x14ac:dyDescent="0.3">
      <c r="A105" s="48">
        <v>14184100</v>
      </c>
      <c r="B105" s="48">
        <v>23780883</v>
      </c>
      <c r="C105" s="49" t="s">
        <v>143</v>
      </c>
      <c r="D105" s="49" t="s">
        <v>197</v>
      </c>
      <c r="F105" s="50"/>
      <c r="G105" s="51">
        <v>0.83399999999999996</v>
      </c>
      <c r="H105" s="51" t="str">
        <f t="shared" si="309"/>
        <v>VG</v>
      </c>
      <c r="I105" s="51" t="str">
        <f t="shared" si="310"/>
        <v>G</v>
      </c>
      <c r="J105" s="51" t="str">
        <f t="shared" si="311"/>
        <v>G</v>
      </c>
      <c r="K105" s="51" t="str">
        <f t="shared" si="312"/>
        <v>G</v>
      </c>
      <c r="L105" s="52">
        <v>1.29E-2</v>
      </c>
      <c r="M105" s="51" t="str">
        <f t="shared" si="313"/>
        <v>VG</v>
      </c>
      <c r="N105" s="51" t="str">
        <f t="shared" si="314"/>
        <v>G</v>
      </c>
      <c r="O105" s="51" t="str">
        <f t="shared" si="315"/>
        <v>G</v>
      </c>
      <c r="P105" s="51" t="str">
        <f t="shared" si="316"/>
        <v>G</v>
      </c>
      <c r="Q105" s="51">
        <v>0.40799999999999997</v>
      </c>
      <c r="R105" s="51" t="str">
        <f t="shared" si="317"/>
        <v>VG</v>
      </c>
      <c r="S105" s="51" t="str">
        <f t="shared" si="318"/>
        <v>G</v>
      </c>
      <c r="T105" s="51" t="str">
        <f t="shared" si="319"/>
        <v>VG</v>
      </c>
      <c r="U105" s="51" t="str">
        <f t="shared" si="320"/>
        <v>VG</v>
      </c>
      <c r="V105" s="51">
        <v>0.84399999999999997</v>
      </c>
      <c r="W105" s="51" t="str">
        <f t="shared" si="321"/>
        <v>G</v>
      </c>
      <c r="X105" s="51" t="str">
        <f t="shared" si="322"/>
        <v>S</v>
      </c>
      <c r="Y105" s="51" t="str">
        <f t="shared" si="323"/>
        <v>VG</v>
      </c>
      <c r="Z105" s="51" t="str">
        <f t="shared" si="324"/>
        <v>G</v>
      </c>
      <c r="AA105" s="53">
        <v>0.74616055699305495</v>
      </c>
      <c r="AB105" s="53">
        <v>0.67909814418889003</v>
      </c>
      <c r="AC105" s="53">
        <v>14.057892180073001</v>
      </c>
      <c r="AD105" s="53">
        <v>10.3877828640448</v>
      </c>
      <c r="AE105" s="53">
        <v>0.50382481380629296</v>
      </c>
      <c r="AF105" s="53">
        <v>0.56648199954730305</v>
      </c>
      <c r="AG105" s="53">
        <v>0.84268686003554205</v>
      </c>
      <c r="AH105" s="53">
        <v>0.72946601556531199</v>
      </c>
      <c r="AI105" s="48" t="s">
        <v>69</v>
      </c>
      <c r="AJ105" s="48" t="s">
        <v>70</v>
      </c>
      <c r="AK105" s="48" t="s">
        <v>70</v>
      </c>
      <c r="AL105" s="48" t="s">
        <v>70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149</v>
      </c>
      <c r="AS105" s="53">
        <v>0.79445395584336498</v>
      </c>
      <c r="AT105" s="53">
        <v>0.793548832874162</v>
      </c>
      <c r="AU105" s="53">
        <v>8.4103450557926198</v>
      </c>
      <c r="AV105" s="53">
        <v>8.4276026771923807</v>
      </c>
      <c r="AW105" s="53">
        <v>0.45337186079049402</v>
      </c>
      <c r="AX105" s="53">
        <v>0.45436897685233502</v>
      </c>
      <c r="AY105" s="53">
        <v>0.85077270589057197</v>
      </c>
      <c r="AZ105" s="53">
        <v>0.85532850180283004</v>
      </c>
      <c r="BA105" s="48" t="s">
        <v>69</v>
      </c>
      <c r="BB105" s="48" t="s">
        <v>69</v>
      </c>
      <c r="BC105" s="48" t="s">
        <v>69</v>
      </c>
      <c r="BD105" s="48" t="s">
        <v>69</v>
      </c>
      <c r="BE105" s="48" t="s">
        <v>71</v>
      </c>
      <c r="BF105" s="48" t="s">
        <v>71</v>
      </c>
      <c r="BG105" s="48" t="s">
        <v>71</v>
      </c>
      <c r="BH105" s="48" t="s">
        <v>71</v>
      </c>
      <c r="BI105" s="49">
        <f t="shared" si="325"/>
        <v>1</v>
      </c>
      <c r="BJ105" s="49" t="s">
        <v>149</v>
      </c>
      <c r="BK105" s="53">
        <v>0.75847979630699902</v>
      </c>
      <c r="BL105" s="53">
        <v>0.76392120553183895</v>
      </c>
      <c r="BM105" s="53">
        <v>12.772944691857001</v>
      </c>
      <c r="BN105" s="53">
        <v>11.9197259371805</v>
      </c>
      <c r="BO105" s="53">
        <v>0.49144705075216599</v>
      </c>
      <c r="BP105" s="53">
        <v>0.485879403214584</v>
      </c>
      <c r="BQ105" s="53">
        <v>0.84162527161224499</v>
      </c>
      <c r="BR105" s="53">
        <v>0.84458503604716195</v>
      </c>
      <c r="BS105" s="49" t="s">
        <v>69</v>
      </c>
      <c r="BT105" s="49" t="s">
        <v>69</v>
      </c>
      <c r="BU105" s="49" t="s">
        <v>70</v>
      </c>
      <c r="BV105" s="49" t="s">
        <v>70</v>
      </c>
      <c r="BW105" s="49" t="s">
        <v>71</v>
      </c>
      <c r="BX105" s="49" t="s">
        <v>71</v>
      </c>
      <c r="BY105" s="49" t="s">
        <v>69</v>
      </c>
      <c r="BZ105" s="49" t="s">
        <v>69</v>
      </c>
    </row>
    <row r="106" spans="1:78" s="49" customFormat="1" x14ac:dyDescent="0.3">
      <c r="A106" s="48">
        <v>14184100</v>
      </c>
      <c r="B106" s="48">
        <v>23780883</v>
      </c>
      <c r="C106" s="49" t="s">
        <v>143</v>
      </c>
      <c r="D106" s="49" t="s">
        <v>199</v>
      </c>
      <c r="F106" s="50"/>
      <c r="G106" s="51">
        <v>0.83799999999999997</v>
      </c>
      <c r="H106" s="51" t="str">
        <f t="shared" si="309"/>
        <v>VG</v>
      </c>
      <c r="I106" s="51" t="str">
        <f t="shared" si="310"/>
        <v>G</v>
      </c>
      <c r="J106" s="51" t="str">
        <f t="shared" si="311"/>
        <v>G</v>
      </c>
      <c r="K106" s="51" t="str">
        <f t="shared" si="312"/>
        <v>G</v>
      </c>
      <c r="L106" s="52">
        <v>0.02</v>
      </c>
      <c r="M106" s="51" t="str">
        <f t="shared" si="313"/>
        <v>VG</v>
      </c>
      <c r="N106" s="51" t="str">
        <f t="shared" si="314"/>
        <v>G</v>
      </c>
      <c r="O106" s="51" t="str">
        <f t="shared" si="315"/>
        <v>G</v>
      </c>
      <c r="P106" s="51" t="str">
        <f t="shared" si="316"/>
        <v>G</v>
      </c>
      <c r="Q106" s="51">
        <v>0.40300000000000002</v>
      </c>
      <c r="R106" s="51" t="str">
        <f t="shared" si="317"/>
        <v>VG</v>
      </c>
      <c r="S106" s="51" t="str">
        <f t="shared" si="318"/>
        <v>G</v>
      </c>
      <c r="T106" s="51" t="str">
        <f t="shared" si="319"/>
        <v>VG</v>
      </c>
      <c r="U106" s="51" t="str">
        <f t="shared" si="320"/>
        <v>VG</v>
      </c>
      <c r="V106" s="51">
        <v>0.85</v>
      </c>
      <c r="W106" s="51" t="str">
        <f t="shared" si="321"/>
        <v>G</v>
      </c>
      <c r="X106" s="51" t="str">
        <f t="shared" si="322"/>
        <v>S</v>
      </c>
      <c r="Y106" s="51" t="str">
        <f t="shared" si="323"/>
        <v>VG</v>
      </c>
      <c r="Z106" s="51" t="str">
        <f t="shared" si="324"/>
        <v>G</v>
      </c>
      <c r="AA106" s="53">
        <v>0.74616055699305495</v>
      </c>
      <c r="AB106" s="53">
        <v>0.67909814418889003</v>
      </c>
      <c r="AC106" s="53">
        <v>14.057892180073001</v>
      </c>
      <c r="AD106" s="53">
        <v>10.3877828640448</v>
      </c>
      <c r="AE106" s="53">
        <v>0.50382481380629296</v>
      </c>
      <c r="AF106" s="53">
        <v>0.56648199954730305</v>
      </c>
      <c r="AG106" s="53">
        <v>0.84268686003554205</v>
      </c>
      <c r="AH106" s="53">
        <v>0.72946601556531199</v>
      </c>
      <c r="AI106" s="48" t="s">
        <v>69</v>
      </c>
      <c r="AJ106" s="48" t="s">
        <v>70</v>
      </c>
      <c r="AK106" s="48" t="s">
        <v>70</v>
      </c>
      <c r="AL106" s="48" t="s">
        <v>70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149</v>
      </c>
      <c r="AS106" s="53">
        <v>0.79445395584336498</v>
      </c>
      <c r="AT106" s="53">
        <v>0.793548832874162</v>
      </c>
      <c r="AU106" s="53">
        <v>8.4103450557926198</v>
      </c>
      <c r="AV106" s="53">
        <v>8.4276026771923807</v>
      </c>
      <c r="AW106" s="53">
        <v>0.45337186079049402</v>
      </c>
      <c r="AX106" s="53">
        <v>0.45436897685233502</v>
      </c>
      <c r="AY106" s="53">
        <v>0.85077270589057197</v>
      </c>
      <c r="AZ106" s="53">
        <v>0.85532850180283004</v>
      </c>
      <c r="BA106" s="48" t="s">
        <v>69</v>
      </c>
      <c r="BB106" s="48" t="s">
        <v>69</v>
      </c>
      <c r="BC106" s="48" t="s">
        <v>69</v>
      </c>
      <c r="BD106" s="48" t="s">
        <v>69</v>
      </c>
      <c r="BE106" s="48" t="s">
        <v>71</v>
      </c>
      <c r="BF106" s="48" t="s">
        <v>71</v>
      </c>
      <c r="BG106" s="48" t="s">
        <v>71</v>
      </c>
      <c r="BH106" s="48" t="s">
        <v>71</v>
      </c>
      <c r="BI106" s="49">
        <f t="shared" si="325"/>
        <v>1</v>
      </c>
      <c r="BJ106" s="49" t="s">
        <v>149</v>
      </c>
      <c r="BK106" s="53">
        <v>0.75847979630699902</v>
      </c>
      <c r="BL106" s="53">
        <v>0.76392120553183895</v>
      </c>
      <c r="BM106" s="53">
        <v>12.772944691857001</v>
      </c>
      <c r="BN106" s="53">
        <v>11.9197259371805</v>
      </c>
      <c r="BO106" s="53">
        <v>0.49144705075216599</v>
      </c>
      <c r="BP106" s="53">
        <v>0.485879403214584</v>
      </c>
      <c r="BQ106" s="53">
        <v>0.84162527161224499</v>
      </c>
      <c r="BR106" s="53">
        <v>0.84458503604716195</v>
      </c>
      <c r="BS106" s="49" t="s">
        <v>69</v>
      </c>
      <c r="BT106" s="49" t="s">
        <v>69</v>
      </c>
      <c r="BU106" s="49" t="s">
        <v>70</v>
      </c>
      <c r="BV106" s="49" t="s">
        <v>70</v>
      </c>
      <c r="BW106" s="49" t="s">
        <v>71</v>
      </c>
      <c r="BX106" s="49" t="s">
        <v>71</v>
      </c>
      <c r="BY106" s="49" t="s">
        <v>69</v>
      </c>
      <c r="BZ106" s="49" t="s">
        <v>69</v>
      </c>
    </row>
    <row r="107" spans="1:78" s="49" customFormat="1" x14ac:dyDescent="0.3">
      <c r="A107" s="48">
        <v>14184100</v>
      </c>
      <c r="B107" s="48">
        <v>23780883</v>
      </c>
      <c r="C107" s="49" t="s">
        <v>143</v>
      </c>
      <c r="D107" s="49" t="s">
        <v>200</v>
      </c>
      <c r="F107" s="50"/>
      <c r="G107" s="51">
        <v>0.83799999999999997</v>
      </c>
      <c r="H107" s="51" t="str">
        <f t="shared" si="309"/>
        <v>VG</v>
      </c>
      <c r="I107" s="51" t="str">
        <f t="shared" si="310"/>
        <v>G</v>
      </c>
      <c r="J107" s="51" t="str">
        <f t="shared" si="311"/>
        <v>G</v>
      </c>
      <c r="K107" s="51" t="str">
        <f t="shared" si="312"/>
        <v>G</v>
      </c>
      <c r="L107" s="52">
        <v>1.5800000000000002E-2</v>
      </c>
      <c r="M107" s="51" t="str">
        <f t="shared" si="313"/>
        <v>VG</v>
      </c>
      <c r="N107" s="51" t="str">
        <f t="shared" si="314"/>
        <v>G</v>
      </c>
      <c r="O107" s="51" t="str">
        <f t="shared" si="315"/>
        <v>G</v>
      </c>
      <c r="P107" s="51" t="str">
        <f t="shared" si="316"/>
        <v>G</v>
      </c>
      <c r="Q107" s="51">
        <v>0.40200000000000002</v>
      </c>
      <c r="R107" s="51" t="str">
        <f t="shared" si="317"/>
        <v>VG</v>
      </c>
      <c r="S107" s="51" t="str">
        <f t="shared" si="318"/>
        <v>G</v>
      </c>
      <c r="T107" s="51" t="str">
        <f t="shared" si="319"/>
        <v>VG</v>
      </c>
      <c r="U107" s="51" t="str">
        <f t="shared" si="320"/>
        <v>VG</v>
      </c>
      <c r="V107" s="51">
        <v>0.8508</v>
      </c>
      <c r="W107" s="51" t="str">
        <f t="shared" si="321"/>
        <v>VG</v>
      </c>
      <c r="X107" s="51" t="str">
        <f t="shared" si="322"/>
        <v>S</v>
      </c>
      <c r="Y107" s="51" t="str">
        <f t="shared" si="323"/>
        <v>VG</v>
      </c>
      <c r="Z107" s="51" t="str">
        <f t="shared" si="324"/>
        <v>G</v>
      </c>
      <c r="AA107" s="53">
        <v>0.74616055699305495</v>
      </c>
      <c r="AB107" s="53">
        <v>0.67909814418889003</v>
      </c>
      <c r="AC107" s="53">
        <v>14.057892180073001</v>
      </c>
      <c r="AD107" s="53">
        <v>10.3877828640448</v>
      </c>
      <c r="AE107" s="53">
        <v>0.50382481380629296</v>
      </c>
      <c r="AF107" s="53">
        <v>0.56648199954730305</v>
      </c>
      <c r="AG107" s="53">
        <v>0.84268686003554205</v>
      </c>
      <c r="AH107" s="53">
        <v>0.72946601556531199</v>
      </c>
      <c r="AI107" s="48" t="s">
        <v>69</v>
      </c>
      <c r="AJ107" s="48" t="s">
        <v>70</v>
      </c>
      <c r="AK107" s="48" t="s">
        <v>70</v>
      </c>
      <c r="AL107" s="48" t="s">
        <v>70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149</v>
      </c>
      <c r="AS107" s="53">
        <v>0.79445395584336498</v>
      </c>
      <c r="AT107" s="53">
        <v>0.793548832874162</v>
      </c>
      <c r="AU107" s="53">
        <v>8.4103450557926198</v>
      </c>
      <c r="AV107" s="53">
        <v>8.4276026771923807</v>
      </c>
      <c r="AW107" s="53">
        <v>0.45337186079049402</v>
      </c>
      <c r="AX107" s="53">
        <v>0.45436897685233502</v>
      </c>
      <c r="AY107" s="53">
        <v>0.85077270589057197</v>
      </c>
      <c r="AZ107" s="53">
        <v>0.85532850180283004</v>
      </c>
      <c r="BA107" s="48" t="s">
        <v>69</v>
      </c>
      <c r="BB107" s="48" t="s">
        <v>69</v>
      </c>
      <c r="BC107" s="48" t="s">
        <v>69</v>
      </c>
      <c r="BD107" s="48" t="s">
        <v>69</v>
      </c>
      <c r="BE107" s="48" t="s">
        <v>71</v>
      </c>
      <c r="BF107" s="48" t="s">
        <v>71</v>
      </c>
      <c r="BG107" s="48" t="s">
        <v>71</v>
      </c>
      <c r="BH107" s="48" t="s">
        <v>71</v>
      </c>
      <c r="BI107" s="49">
        <f t="shared" si="325"/>
        <v>1</v>
      </c>
      <c r="BJ107" s="49" t="s">
        <v>149</v>
      </c>
      <c r="BK107" s="53">
        <v>0.75847979630699902</v>
      </c>
      <c r="BL107" s="53">
        <v>0.76392120553183895</v>
      </c>
      <c r="BM107" s="53">
        <v>12.772944691857001</v>
      </c>
      <c r="BN107" s="53">
        <v>11.9197259371805</v>
      </c>
      <c r="BO107" s="53">
        <v>0.49144705075216599</v>
      </c>
      <c r="BP107" s="53">
        <v>0.485879403214584</v>
      </c>
      <c r="BQ107" s="53">
        <v>0.84162527161224499</v>
      </c>
      <c r="BR107" s="53">
        <v>0.84458503604716195</v>
      </c>
      <c r="BS107" s="49" t="s">
        <v>69</v>
      </c>
      <c r="BT107" s="49" t="s">
        <v>69</v>
      </c>
      <c r="BU107" s="49" t="s">
        <v>70</v>
      </c>
      <c r="BV107" s="49" t="s">
        <v>70</v>
      </c>
      <c r="BW107" s="49" t="s">
        <v>71</v>
      </c>
      <c r="BX107" s="49" t="s">
        <v>71</v>
      </c>
      <c r="BY107" s="49" t="s">
        <v>69</v>
      </c>
      <c r="BZ107" s="49" t="s">
        <v>69</v>
      </c>
    </row>
    <row r="108" spans="1:78" s="49" customFormat="1" x14ac:dyDescent="0.3">
      <c r="A108" s="48">
        <v>14184100</v>
      </c>
      <c r="B108" s="48">
        <v>23780883</v>
      </c>
      <c r="C108" s="49" t="s">
        <v>143</v>
      </c>
      <c r="D108" s="49" t="s">
        <v>201</v>
      </c>
      <c r="F108" s="50"/>
      <c r="G108" s="51">
        <v>0.83699999999999997</v>
      </c>
      <c r="H108" s="51" t="str">
        <f t="shared" si="309"/>
        <v>VG</v>
      </c>
      <c r="I108" s="51" t="str">
        <f t="shared" si="310"/>
        <v>G</v>
      </c>
      <c r="J108" s="51" t="str">
        <f t="shared" si="311"/>
        <v>G</v>
      </c>
      <c r="K108" s="51" t="str">
        <f t="shared" si="312"/>
        <v>G</v>
      </c>
      <c r="L108" s="52">
        <v>2.0899999999999998E-2</v>
      </c>
      <c r="M108" s="51" t="str">
        <f t="shared" si="313"/>
        <v>VG</v>
      </c>
      <c r="N108" s="51" t="str">
        <f t="shared" si="314"/>
        <v>G</v>
      </c>
      <c r="O108" s="51" t="str">
        <f t="shared" si="315"/>
        <v>G</v>
      </c>
      <c r="P108" s="51" t="str">
        <f t="shared" si="316"/>
        <v>G</v>
      </c>
      <c r="Q108" s="51">
        <v>0.40300000000000002</v>
      </c>
      <c r="R108" s="51" t="str">
        <f t="shared" si="317"/>
        <v>VG</v>
      </c>
      <c r="S108" s="51" t="str">
        <f t="shared" si="318"/>
        <v>G</v>
      </c>
      <c r="T108" s="51" t="str">
        <f t="shared" si="319"/>
        <v>VG</v>
      </c>
      <c r="U108" s="51" t="str">
        <f t="shared" si="320"/>
        <v>VG</v>
      </c>
      <c r="V108" s="51">
        <v>0.8508</v>
      </c>
      <c r="W108" s="51" t="str">
        <f t="shared" si="321"/>
        <v>VG</v>
      </c>
      <c r="X108" s="51" t="str">
        <f t="shared" si="322"/>
        <v>S</v>
      </c>
      <c r="Y108" s="51" t="str">
        <f t="shared" si="323"/>
        <v>VG</v>
      </c>
      <c r="Z108" s="51" t="str">
        <f t="shared" si="324"/>
        <v>G</v>
      </c>
      <c r="AA108" s="53">
        <v>0.74616055699305495</v>
      </c>
      <c r="AB108" s="53">
        <v>0.67909814418889003</v>
      </c>
      <c r="AC108" s="53">
        <v>14.057892180073001</v>
      </c>
      <c r="AD108" s="53">
        <v>10.3877828640448</v>
      </c>
      <c r="AE108" s="53">
        <v>0.50382481380629296</v>
      </c>
      <c r="AF108" s="53">
        <v>0.56648199954730305</v>
      </c>
      <c r="AG108" s="53">
        <v>0.84268686003554205</v>
      </c>
      <c r="AH108" s="53">
        <v>0.72946601556531199</v>
      </c>
      <c r="AI108" s="48" t="s">
        <v>69</v>
      </c>
      <c r="AJ108" s="48" t="s">
        <v>70</v>
      </c>
      <c r="AK108" s="48" t="s">
        <v>70</v>
      </c>
      <c r="AL108" s="48" t="s">
        <v>70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149</v>
      </c>
      <c r="AS108" s="53">
        <v>0.79445395584336498</v>
      </c>
      <c r="AT108" s="53">
        <v>0.793548832874162</v>
      </c>
      <c r="AU108" s="53">
        <v>8.4103450557926198</v>
      </c>
      <c r="AV108" s="53">
        <v>8.4276026771923807</v>
      </c>
      <c r="AW108" s="53">
        <v>0.45337186079049402</v>
      </c>
      <c r="AX108" s="53">
        <v>0.45436897685233502</v>
      </c>
      <c r="AY108" s="53">
        <v>0.85077270589057197</v>
      </c>
      <c r="AZ108" s="53">
        <v>0.85532850180283004</v>
      </c>
      <c r="BA108" s="48" t="s">
        <v>69</v>
      </c>
      <c r="BB108" s="48" t="s">
        <v>69</v>
      </c>
      <c r="BC108" s="48" t="s">
        <v>69</v>
      </c>
      <c r="BD108" s="48" t="s">
        <v>69</v>
      </c>
      <c r="BE108" s="48" t="s">
        <v>71</v>
      </c>
      <c r="BF108" s="48" t="s">
        <v>71</v>
      </c>
      <c r="BG108" s="48" t="s">
        <v>71</v>
      </c>
      <c r="BH108" s="48" t="s">
        <v>71</v>
      </c>
      <c r="BI108" s="49">
        <f t="shared" si="325"/>
        <v>1</v>
      </c>
      <c r="BJ108" s="49" t="s">
        <v>149</v>
      </c>
      <c r="BK108" s="53">
        <v>0.75847979630699902</v>
      </c>
      <c r="BL108" s="53">
        <v>0.76392120553183895</v>
      </c>
      <c r="BM108" s="53">
        <v>12.772944691857001</v>
      </c>
      <c r="BN108" s="53">
        <v>11.9197259371805</v>
      </c>
      <c r="BO108" s="53">
        <v>0.49144705075216599</v>
      </c>
      <c r="BP108" s="53">
        <v>0.485879403214584</v>
      </c>
      <c r="BQ108" s="53">
        <v>0.84162527161224499</v>
      </c>
      <c r="BR108" s="53">
        <v>0.84458503604716195</v>
      </c>
      <c r="BS108" s="49" t="s">
        <v>69</v>
      </c>
      <c r="BT108" s="49" t="s">
        <v>69</v>
      </c>
      <c r="BU108" s="49" t="s">
        <v>70</v>
      </c>
      <c r="BV108" s="49" t="s">
        <v>70</v>
      </c>
      <c r="BW108" s="49" t="s">
        <v>71</v>
      </c>
      <c r="BX108" s="49" t="s">
        <v>71</v>
      </c>
      <c r="BY108" s="49" t="s">
        <v>69</v>
      </c>
      <c r="BZ108" s="49" t="s">
        <v>69</v>
      </c>
    </row>
    <row r="109" spans="1:78" s="49" customFormat="1" x14ac:dyDescent="0.3">
      <c r="A109" s="48">
        <v>14184100</v>
      </c>
      <c r="B109" s="48">
        <v>23780883</v>
      </c>
      <c r="C109" s="49" t="s">
        <v>143</v>
      </c>
      <c r="D109" s="49" t="s">
        <v>202</v>
      </c>
      <c r="F109" s="50"/>
      <c r="G109" s="51">
        <v>0.83399999999999996</v>
      </c>
      <c r="H109" s="51" t="str">
        <f t="shared" si="309"/>
        <v>VG</v>
      </c>
      <c r="I109" s="51" t="str">
        <f t="shared" si="310"/>
        <v>G</v>
      </c>
      <c r="J109" s="51" t="str">
        <f t="shared" si="311"/>
        <v>G</v>
      </c>
      <c r="K109" s="51" t="str">
        <f t="shared" si="312"/>
        <v>G</v>
      </c>
      <c r="L109" s="52">
        <v>2.5999999999999999E-2</v>
      </c>
      <c r="M109" s="51" t="str">
        <f t="shared" si="313"/>
        <v>VG</v>
      </c>
      <c r="N109" s="51" t="str">
        <f t="shared" si="314"/>
        <v>G</v>
      </c>
      <c r="O109" s="51" t="str">
        <f t="shared" si="315"/>
        <v>G</v>
      </c>
      <c r="P109" s="51" t="str">
        <f t="shared" si="316"/>
        <v>G</v>
      </c>
      <c r="Q109" s="51">
        <v>0.40699999999999997</v>
      </c>
      <c r="R109" s="51" t="str">
        <f t="shared" si="317"/>
        <v>VG</v>
      </c>
      <c r="S109" s="51" t="str">
        <f t="shared" si="318"/>
        <v>G</v>
      </c>
      <c r="T109" s="51" t="str">
        <f t="shared" si="319"/>
        <v>VG</v>
      </c>
      <c r="U109" s="51" t="str">
        <f t="shared" si="320"/>
        <v>VG</v>
      </c>
      <c r="V109" s="76">
        <v>0.84919999999999995</v>
      </c>
      <c r="W109" s="51" t="str">
        <f t="shared" si="321"/>
        <v>G</v>
      </c>
      <c r="X109" s="51" t="str">
        <f t="shared" si="322"/>
        <v>S</v>
      </c>
      <c r="Y109" s="51" t="str">
        <f t="shared" si="323"/>
        <v>VG</v>
      </c>
      <c r="Z109" s="51" t="str">
        <f t="shared" si="324"/>
        <v>G</v>
      </c>
      <c r="AA109" s="53">
        <v>0.74616055699305495</v>
      </c>
      <c r="AB109" s="53">
        <v>0.67909814418889003</v>
      </c>
      <c r="AC109" s="53">
        <v>14.057892180073001</v>
      </c>
      <c r="AD109" s="53">
        <v>10.3877828640448</v>
      </c>
      <c r="AE109" s="53">
        <v>0.50382481380629296</v>
      </c>
      <c r="AF109" s="53">
        <v>0.56648199954730305</v>
      </c>
      <c r="AG109" s="53">
        <v>0.84268686003554205</v>
      </c>
      <c r="AH109" s="53">
        <v>0.72946601556531199</v>
      </c>
      <c r="AI109" s="48" t="s">
        <v>69</v>
      </c>
      <c r="AJ109" s="48" t="s">
        <v>70</v>
      </c>
      <c r="AK109" s="48" t="s">
        <v>70</v>
      </c>
      <c r="AL109" s="48" t="s">
        <v>70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149</v>
      </c>
      <c r="AS109" s="53">
        <v>0.79445395584336498</v>
      </c>
      <c r="AT109" s="53">
        <v>0.793548832874162</v>
      </c>
      <c r="AU109" s="53">
        <v>8.4103450557926198</v>
      </c>
      <c r="AV109" s="53">
        <v>8.4276026771923807</v>
      </c>
      <c r="AW109" s="53">
        <v>0.45337186079049402</v>
      </c>
      <c r="AX109" s="53">
        <v>0.45436897685233502</v>
      </c>
      <c r="AY109" s="53">
        <v>0.85077270589057197</v>
      </c>
      <c r="AZ109" s="53">
        <v>0.85532850180283004</v>
      </c>
      <c r="BA109" s="48" t="s">
        <v>69</v>
      </c>
      <c r="BB109" s="48" t="s">
        <v>69</v>
      </c>
      <c r="BC109" s="48" t="s">
        <v>69</v>
      </c>
      <c r="BD109" s="48" t="s">
        <v>69</v>
      </c>
      <c r="BE109" s="48" t="s">
        <v>71</v>
      </c>
      <c r="BF109" s="48" t="s">
        <v>71</v>
      </c>
      <c r="BG109" s="48" t="s">
        <v>71</v>
      </c>
      <c r="BH109" s="48" t="s">
        <v>71</v>
      </c>
      <c r="BI109" s="49">
        <f t="shared" si="325"/>
        <v>1</v>
      </c>
      <c r="BJ109" s="49" t="s">
        <v>149</v>
      </c>
      <c r="BK109" s="53">
        <v>0.75847979630699902</v>
      </c>
      <c r="BL109" s="53">
        <v>0.76392120553183895</v>
      </c>
      <c r="BM109" s="53">
        <v>12.772944691857001</v>
      </c>
      <c r="BN109" s="53">
        <v>11.9197259371805</v>
      </c>
      <c r="BO109" s="53">
        <v>0.49144705075216599</v>
      </c>
      <c r="BP109" s="53">
        <v>0.485879403214584</v>
      </c>
      <c r="BQ109" s="53">
        <v>0.84162527161224499</v>
      </c>
      <c r="BR109" s="53">
        <v>0.84458503604716195</v>
      </c>
      <c r="BS109" s="49" t="s">
        <v>69</v>
      </c>
      <c r="BT109" s="49" t="s">
        <v>69</v>
      </c>
      <c r="BU109" s="49" t="s">
        <v>70</v>
      </c>
      <c r="BV109" s="49" t="s">
        <v>70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0" spans="1:78" s="49" customFormat="1" x14ac:dyDescent="0.3">
      <c r="A110" s="48">
        <v>14184100</v>
      </c>
      <c r="B110" s="48">
        <v>23780883</v>
      </c>
      <c r="C110" s="49" t="s">
        <v>143</v>
      </c>
      <c r="D110" s="49" t="s">
        <v>205</v>
      </c>
      <c r="F110" s="50"/>
      <c r="G110" s="51">
        <v>0.83299999999999996</v>
      </c>
      <c r="H110" s="51" t="str">
        <f t="shared" si="309"/>
        <v>VG</v>
      </c>
      <c r="I110" s="51" t="str">
        <f t="shared" si="310"/>
        <v>G</v>
      </c>
      <c r="J110" s="51" t="str">
        <f t="shared" si="311"/>
        <v>G</v>
      </c>
      <c r="K110" s="51" t="str">
        <f t="shared" si="312"/>
        <v>G</v>
      </c>
      <c r="L110" s="52">
        <v>2.9600000000000001E-2</v>
      </c>
      <c r="M110" s="51" t="str">
        <f t="shared" si="313"/>
        <v>VG</v>
      </c>
      <c r="N110" s="51" t="str">
        <f t="shared" si="314"/>
        <v>G</v>
      </c>
      <c r="O110" s="51" t="str">
        <f t="shared" si="315"/>
        <v>G</v>
      </c>
      <c r="P110" s="51" t="str">
        <f t="shared" si="316"/>
        <v>G</v>
      </c>
      <c r="Q110" s="51">
        <v>0.40899999999999997</v>
      </c>
      <c r="R110" s="51" t="str">
        <f t="shared" si="317"/>
        <v>VG</v>
      </c>
      <c r="S110" s="51" t="str">
        <f t="shared" si="318"/>
        <v>G</v>
      </c>
      <c r="T110" s="51" t="str">
        <f t="shared" si="319"/>
        <v>VG</v>
      </c>
      <c r="U110" s="51" t="str">
        <f t="shared" si="320"/>
        <v>VG</v>
      </c>
      <c r="V110" s="76">
        <v>0.84860000000000002</v>
      </c>
      <c r="W110" s="51" t="str">
        <f t="shared" si="321"/>
        <v>G</v>
      </c>
      <c r="X110" s="51" t="str">
        <f t="shared" si="322"/>
        <v>S</v>
      </c>
      <c r="Y110" s="51" t="str">
        <f t="shared" si="323"/>
        <v>VG</v>
      </c>
      <c r="Z110" s="51" t="str">
        <f t="shared" si="324"/>
        <v>G</v>
      </c>
      <c r="AA110" s="53">
        <v>0.74616055699305495</v>
      </c>
      <c r="AB110" s="53">
        <v>0.67909814418889003</v>
      </c>
      <c r="AC110" s="53">
        <v>14.057892180073001</v>
      </c>
      <c r="AD110" s="53">
        <v>10.3877828640448</v>
      </c>
      <c r="AE110" s="53">
        <v>0.50382481380629296</v>
      </c>
      <c r="AF110" s="53">
        <v>0.56648199954730305</v>
      </c>
      <c r="AG110" s="53">
        <v>0.84268686003554205</v>
      </c>
      <c r="AH110" s="53">
        <v>0.72946601556531199</v>
      </c>
      <c r="AI110" s="48" t="s">
        <v>69</v>
      </c>
      <c r="AJ110" s="48" t="s">
        <v>70</v>
      </c>
      <c r="AK110" s="48" t="s">
        <v>70</v>
      </c>
      <c r="AL110" s="48" t="s">
        <v>70</v>
      </c>
      <c r="AM110" s="48" t="s">
        <v>69</v>
      </c>
      <c r="AN110" s="48" t="s">
        <v>69</v>
      </c>
      <c r="AO110" s="48" t="s">
        <v>69</v>
      </c>
      <c r="AP110" s="48" t="s">
        <v>70</v>
      </c>
      <c r="AR110" s="54" t="s">
        <v>149</v>
      </c>
      <c r="AS110" s="53">
        <v>0.79445395584336498</v>
      </c>
      <c r="AT110" s="53">
        <v>0.793548832874162</v>
      </c>
      <c r="AU110" s="53">
        <v>8.4103450557926198</v>
      </c>
      <c r="AV110" s="53">
        <v>8.4276026771923807</v>
      </c>
      <c r="AW110" s="53">
        <v>0.45337186079049402</v>
      </c>
      <c r="AX110" s="53">
        <v>0.45436897685233502</v>
      </c>
      <c r="AY110" s="53">
        <v>0.85077270589057197</v>
      </c>
      <c r="AZ110" s="53">
        <v>0.85532850180283004</v>
      </c>
      <c r="BA110" s="48" t="s">
        <v>69</v>
      </c>
      <c r="BB110" s="48" t="s">
        <v>69</v>
      </c>
      <c r="BC110" s="48" t="s">
        <v>69</v>
      </c>
      <c r="BD110" s="48" t="s">
        <v>69</v>
      </c>
      <c r="BE110" s="48" t="s">
        <v>71</v>
      </c>
      <c r="BF110" s="48" t="s">
        <v>71</v>
      </c>
      <c r="BG110" s="48" t="s">
        <v>71</v>
      </c>
      <c r="BH110" s="48" t="s">
        <v>71</v>
      </c>
      <c r="BI110" s="49">
        <f t="shared" si="325"/>
        <v>1</v>
      </c>
      <c r="BJ110" s="49" t="s">
        <v>149</v>
      </c>
      <c r="BK110" s="53">
        <v>0.75847979630699902</v>
      </c>
      <c r="BL110" s="53">
        <v>0.76392120553183895</v>
      </c>
      <c r="BM110" s="53">
        <v>12.772944691857001</v>
      </c>
      <c r="BN110" s="53">
        <v>11.9197259371805</v>
      </c>
      <c r="BO110" s="53">
        <v>0.49144705075216599</v>
      </c>
      <c r="BP110" s="53">
        <v>0.485879403214584</v>
      </c>
      <c r="BQ110" s="53">
        <v>0.84162527161224499</v>
      </c>
      <c r="BR110" s="53">
        <v>0.84458503604716195</v>
      </c>
      <c r="BS110" s="49" t="s">
        <v>69</v>
      </c>
      <c r="BT110" s="49" t="s">
        <v>69</v>
      </c>
      <c r="BU110" s="49" t="s">
        <v>70</v>
      </c>
      <c r="BV110" s="49" t="s">
        <v>70</v>
      </c>
      <c r="BW110" s="49" t="s">
        <v>71</v>
      </c>
      <c r="BX110" s="49" t="s">
        <v>71</v>
      </c>
      <c r="BY110" s="49" t="s">
        <v>69</v>
      </c>
      <c r="BZ110" s="49" t="s">
        <v>69</v>
      </c>
    </row>
    <row r="111" spans="1:78" s="49" customFormat="1" x14ac:dyDescent="0.3">
      <c r="A111" s="48">
        <v>14184100</v>
      </c>
      <c r="B111" s="48">
        <v>23780883</v>
      </c>
      <c r="C111" s="49" t="s">
        <v>143</v>
      </c>
      <c r="D111" s="49" t="s">
        <v>208</v>
      </c>
      <c r="F111" s="50"/>
      <c r="G111" s="51">
        <v>0.83399999999999996</v>
      </c>
      <c r="H111" s="51" t="str">
        <f t="shared" si="309"/>
        <v>VG</v>
      </c>
      <c r="I111" s="51" t="str">
        <f t="shared" si="310"/>
        <v>G</v>
      </c>
      <c r="J111" s="51" t="str">
        <f t="shared" si="311"/>
        <v>G</v>
      </c>
      <c r="K111" s="51" t="str">
        <f t="shared" si="312"/>
        <v>G</v>
      </c>
      <c r="L111" s="52">
        <v>2.6599999999999999E-2</v>
      </c>
      <c r="M111" s="51" t="str">
        <f t="shared" si="313"/>
        <v>VG</v>
      </c>
      <c r="N111" s="51" t="str">
        <f t="shared" si="314"/>
        <v>G</v>
      </c>
      <c r="O111" s="51" t="str">
        <f t="shared" si="315"/>
        <v>G</v>
      </c>
      <c r="P111" s="51" t="str">
        <f t="shared" si="316"/>
        <v>G</v>
      </c>
      <c r="Q111" s="51">
        <v>0.40799999999999997</v>
      </c>
      <c r="R111" s="51" t="str">
        <f t="shared" si="317"/>
        <v>VG</v>
      </c>
      <c r="S111" s="51" t="str">
        <f t="shared" si="318"/>
        <v>G</v>
      </c>
      <c r="T111" s="51" t="str">
        <f t="shared" si="319"/>
        <v>VG</v>
      </c>
      <c r="U111" s="51" t="str">
        <f t="shared" si="320"/>
        <v>VG</v>
      </c>
      <c r="V111" s="76">
        <v>0.84860000000000002</v>
      </c>
      <c r="W111" s="51" t="str">
        <f t="shared" si="321"/>
        <v>G</v>
      </c>
      <c r="X111" s="51" t="str">
        <f t="shared" si="322"/>
        <v>S</v>
      </c>
      <c r="Y111" s="51" t="str">
        <f t="shared" si="323"/>
        <v>VG</v>
      </c>
      <c r="Z111" s="51" t="str">
        <f t="shared" si="324"/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si="325"/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49" customFormat="1" x14ac:dyDescent="0.3">
      <c r="A112" s="48">
        <v>14184100</v>
      </c>
      <c r="B112" s="48">
        <v>23780883</v>
      </c>
      <c r="C112" s="49" t="s">
        <v>143</v>
      </c>
      <c r="D112" s="49" t="s">
        <v>209</v>
      </c>
      <c r="F112" s="50"/>
      <c r="G112" s="51">
        <v>0.83299999999999996</v>
      </c>
      <c r="H112" s="51" t="str">
        <f t="shared" si="309"/>
        <v>VG</v>
      </c>
      <c r="I112" s="51" t="str">
        <f t="shared" si="310"/>
        <v>G</v>
      </c>
      <c r="J112" s="51" t="str">
        <f t="shared" si="311"/>
        <v>G</v>
      </c>
      <c r="K112" s="51" t="str">
        <f t="shared" si="312"/>
        <v>G</v>
      </c>
      <c r="L112" s="52">
        <v>2.9600000000000001E-2</v>
      </c>
      <c r="M112" s="51" t="str">
        <f t="shared" si="313"/>
        <v>VG</v>
      </c>
      <c r="N112" s="51" t="str">
        <f t="shared" si="314"/>
        <v>G</v>
      </c>
      <c r="O112" s="51" t="str">
        <f t="shared" si="315"/>
        <v>G</v>
      </c>
      <c r="P112" s="51" t="str">
        <f t="shared" si="316"/>
        <v>G</v>
      </c>
      <c r="Q112" s="51">
        <v>0.40899999999999997</v>
      </c>
      <c r="R112" s="51" t="str">
        <f t="shared" si="317"/>
        <v>VG</v>
      </c>
      <c r="S112" s="51" t="str">
        <f t="shared" si="318"/>
        <v>G</v>
      </c>
      <c r="T112" s="51" t="str">
        <f t="shared" si="319"/>
        <v>VG</v>
      </c>
      <c r="U112" s="51" t="str">
        <f t="shared" si="320"/>
        <v>VG</v>
      </c>
      <c r="V112" s="76">
        <v>0.84860000000000002</v>
      </c>
      <c r="W112" s="51" t="str">
        <f t="shared" si="321"/>
        <v>G</v>
      </c>
      <c r="X112" s="51" t="str">
        <f t="shared" si="322"/>
        <v>S</v>
      </c>
      <c r="Y112" s="51" t="str">
        <f t="shared" si="323"/>
        <v>VG</v>
      </c>
      <c r="Z112" s="51" t="str">
        <f t="shared" si="32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48" t="s">
        <v>69</v>
      </c>
      <c r="AJ112" s="48" t="s">
        <v>70</v>
      </c>
      <c r="AK112" s="48" t="s">
        <v>70</v>
      </c>
      <c r="AL112" s="48" t="s">
        <v>70</v>
      </c>
      <c r="AM112" s="48" t="s">
        <v>69</v>
      </c>
      <c r="AN112" s="48" t="s">
        <v>69</v>
      </c>
      <c r="AO112" s="48" t="s">
        <v>69</v>
      </c>
      <c r="AP112" s="48" t="s">
        <v>70</v>
      </c>
      <c r="AR112" s="54" t="s">
        <v>149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48" t="s">
        <v>69</v>
      </c>
      <c r="BB112" s="48" t="s">
        <v>69</v>
      </c>
      <c r="BC112" s="48" t="s">
        <v>69</v>
      </c>
      <c r="BD112" s="48" t="s">
        <v>69</v>
      </c>
      <c r="BE112" s="48" t="s">
        <v>71</v>
      </c>
      <c r="BF112" s="48" t="s">
        <v>71</v>
      </c>
      <c r="BG112" s="48" t="s">
        <v>71</v>
      </c>
      <c r="BH112" s="48" t="s">
        <v>71</v>
      </c>
      <c r="BI112" s="49">
        <f t="shared" si="325"/>
        <v>1</v>
      </c>
      <c r="BJ112" s="49" t="s">
        <v>149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49" t="s">
        <v>69</v>
      </c>
      <c r="BT112" s="49" t="s">
        <v>69</v>
      </c>
      <c r="BU112" s="49" t="s">
        <v>70</v>
      </c>
      <c r="BV112" s="49" t="s">
        <v>70</v>
      </c>
      <c r="BW112" s="49" t="s">
        <v>71</v>
      </c>
      <c r="BX112" s="49" t="s">
        <v>71</v>
      </c>
      <c r="BY112" s="49" t="s">
        <v>69</v>
      </c>
      <c r="BZ112" s="49" t="s">
        <v>69</v>
      </c>
    </row>
    <row r="113" spans="1:78" s="49" customFormat="1" x14ac:dyDescent="0.3">
      <c r="A113" s="48">
        <v>14184100</v>
      </c>
      <c r="B113" s="48">
        <v>23780883</v>
      </c>
      <c r="C113" s="49" t="s">
        <v>143</v>
      </c>
      <c r="D113" s="49" t="s">
        <v>214</v>
      </c>
      <c r="F113" s="50"/>
      <c r="G113" s="51">
        <v>0.83299999999999996</v>
      </c>
      <c r="H113" s="51" t="str">
        <f t="shared" si="309"/>
        <v>VG</v>
      </c>
      <c r="I113" s="51" t="str">
        <f t="shared" si="310"/>
        <v>G</v>
      </c>
      <c r="J113" s="51" t="str">
        <f t="shared" si="311"/>
        <v>G</v>
      </c>
      <c r="K113" s="51" t="str">
        <f t="shared" si="312"/>
        <v>G</v>
      </c>
      <c r="L113" s="52">
        <v>2.9600000000000001E-2</v>
      </c>
      <c r="M113" s="51" t="str">
        <f t="shared" si="313"/>
        <v>VG</v>
      </c>
      <c r="N113" s="51" t="str">
        <f t="shared" si="314"/>
        <v>G</v>
      </c>
      <c r="O113" s="51" t="str">
        <f t="shared" si="315"/>
        <v>G</v>
      </c>
      <c r="P113" s="51" t="str">
        <f t="shared" si="316"/>
        <v>G</v>
      </c>
      <c r="Q113" s="51">
        <v>0.40899999999999997</v>
      </c>
      <c r="R113" s="51" t="str">
        <f t="shared" si="317"/>
        <v>VG</v>
      </c>
      <c r="S113" s="51" t="str">
        <f t="shared" si="318"/>
        <v>G</v>
      </c>
      <c r="T113" s="51" t="str">
        <f t="shared" si="319"/>
        <v>VG</v>
      </c>
      <c r="U113" s="51" t="str">
        <f t="shared" si="320"/>
        <v>VG</v>
      </c>
      <c r="V113" s="76">
        <v>0.84860000000000002</v>
      </c>
      <c r="W113" s="51" t="str">
        <f t="shared" si="321"/>
        <v>G</v>
      </c>
      <c r="X113" s="51" t="str">
        <f t="shared" si="322"/>
        <v>S</v>
      </c>
      <c r="Y113" s="51" t="str">
        <f t="shared" si="323"/>
        <v>VG</v>
      </c>
      <c r="Z113" s="51" t="str">
        <f t="shared" si="324"/>
        <v>G</v>
      </c>
      <c r="AA113" s="53">
        <v>0.74616055699305495</v>
      </c>
      <c r="AB113" s="53">
        <v>0.67909814418889003</v>
      </c>
      <c r="AC113" s="53">
        <v>14.057892180073001</v>
      </c>
      <c r="AD113" s="53">
        <v>10.3877828640448</v>
      </c>
      <c r="AE113" s="53">
        <v>0.50382481380629296</v>
      </c>
      <c r="AF113" s="53">
        <v>0.56648199954730305</v>
      </c>
      <c r="AG113" s="53">
        <v>0.84268686003554205</v>
      </c>
      <c r="AH113" s="53">
        <v>0.72946601556531199</v>
      </c>
      <c r="AI113" s="48" t="s">
        <v>69</v>
      </c>
      <c r="AJ113" s="48" t="s">
        <v>70</v>
      </c>
      <c r="AK113" s="48" t="s">
        <v>70</v>
      </c>
      <c r="AL113" s="48" t="s">
        <v>70</v>
      </c>
      <c r="AM113" s="48" t="s">
        <v>69</v>
      </c>
      <c r="AN113" s="48" t="s">
        <v>69</v>
      </c>
      <c r="AO113" s="48" t="s">
        <v>69</v>
      </c>
      <c r="AP113" s="48" t="s">
        <v>70</v>
      </c>
      <c r="AR113" s="54" t="s">
        <v>149</v>
      </c>
      <c r="AS113" s="53">
        <v>0.79445395584336498</v>
      </c>
      <c r="AT113" s="53">
        <v>0.793548832874162</v>
      </c>
      <c r="AU113" s="53">
        <v>8.4103450557926198</v>
      </c>
      <c r="AV113" s="53">
        <v>8.4276026771923807</v>
      </c>
      <c r="AW113" s="53">
        <v>0.45337186079049402</v>
      </c>
      <c r="AX113" s="53">
        <v>0.45436897685233502</v>
      </c>
      <c r="AY113" s="53">
        <v>0.85077270589057197</v>
      </c>
      <c r="AZ113" s="53">
        <v>0.85532850180283004</v>
      </c>
      <c r="BA113" s="48" t="s">
        <v>69</v>
      </c>
      <c r="BB113" s="48" t="s">
        <v>69</v>
      </c>
      <c r="BC113" s="48" t="s">
        <v>69</v>
      </c>
      <c r="BD113" s="48" t="s">
        <v>69</v>
      </c>
      <c r="BE113" s="48" t="s">
        <v>71</v>
      </c>
      <c r="BF113" s="48" t="s">
        <v>71</v>
      </c>
      <c r="BG113" s="48" t="s">
        <v>71</v>
      </c>
      <c r="BH113" s="48" t="s">
        <v>71</v>
      </c>
      <c r="BI113" s="49">
        <f t="shared" si="325"/>
        <v>1</v>
      </c>
      <c r="BJ113" s="49" t="s">
        <v>149</v>
      </c>
      <c r="BK113" s="53">
        <v>0.75847979630699902</v>
      </c>
      <c r="BL113" s="53">
        <v>0.76392120553183895</v>
      </c>
      <c r="BM113" s="53">
        <v>12.772944691857001</v>
      </c>
      <c r="BN113" s="53">
        <v>11.9197259371805</v>
      </c>
      <c r="BO113" s="53">
        <v>0.49144705075216599</v>
      </c>
      <c r="BP113" s="53">
        <v>0.485879403214584</v>
      </c>
      <c r="BQ113" s="53">
        <v>0.84162527161224499</v>
      </c>
      <c r="BR113" s="53">
        <v>0.84458503604716195</v>
      </c>
      <c r="BS113" s="49" t="s">
        <v>69</v>
      </c>
      <c r="BT113" s="49" t="s">
        <v>69</v>
      </c>
      <c r="BU113" s="49" t="s">
        <v>70</v>
      </c>
      <c r="BV113" s="49" t="s">
        <v>70</v>
      </c>
      <c r="BW113" s="49" t="s">
        <v>71</v>
      </c>
      <c r="BX113" s="49" t="s">
        <v>71</v>
      </c>
      <c r="BY113" s="49" t="s">
        <v>69</v>
      </c>
      <c r="BZ113" s="49" t="s">
        <v>69</v>
      </c>
    </row>
    <row r="114" spans="1:78" s="49" customFormat="1" x14ac:dyDescent="0.3">
      <c r="A114" s="48">
        <v>14184100</v>
      </c>
      <c r="B114" s="48">
        <v>23780883</v>
      </c>
      <c r="C114" s="49" t="s">
        <v>143</v>
      </c>
      <c r="D114" s="49" t="s">
        <v>222</v>
      </c>
      <c r="E114" s="49" t="s">
        <v>225</v>
      </c>
      <c r="F114" s="50"/>
      <c r="G114" s="51">
        <v>0.83099999999999996</v>
      </c>
      <c r="H114" s="51" t="str">
        <f t="shared" si="309"/>
        <v>VG</v>
      </c>
      <c r="I114" s="51" t="str">
        <f t="shared" si="310"/>
        <v>G</v>
      </c>
      <c r="J114" s="51" t="str">
        <f t="shared" si="311"/>
        <v>G</v>
      </c>
      <c r="K114" s="51" t="str">
        <f t="shared" si="312"/>
        <v>G</v>
      </c>
      <c r="L114" s="52">
        <v>3.09E-2</v>
      </c>
      <c r="M114" s="51" t="str">
        <f t="shared" si="313"/>
        <v>VG</v>
      </c>
      <c r="N114" s="51" t="str">
        <f t="shared" si="314"/>
        <v>G</v>
      </c>
      <c r="O114" s="51" t="str">
        <f t="shared" si="315"/>
        <v>G</v>
      </c>
      <c r="P114" s="51" t="str">
        <f t="shared" si="316"/>
        <v>G</v>
      </c>
      <c r="Q114" s="51">
        <v>0.41099999999999998</v>
      </c>
      <c r="R114" s="51" t="str">
        <f t="shared" si="317"/>
        <v>VG</v>
      </c>
      <c r="S114" s="51" t="str">
        <f t="shared" si="318"/>
        <v>G</v>
      </c>
      <c r="T114" s="51" t="str">
        <f t="shared" si="319"/>
        <v>VG</v>
      </c>
      <c r="U114" s="51" t="str">
        <f t="shared" si="320"/>
        <v>VG</v>
      </c>
      <c r="V114" s="76">
        <v>0.85670000000000002</v>
      </c>
      <c r="W114" s="51" t="str">
        <f t="shared" si="321"/>
        <v>VG</v>
      </c>
      <c r="X114" s="51" t="str">
        <f t="shared" si="322"/>
        <v>S</v>
      </c>
      <c r="Y114" s="51" t="str">
        <f t="shared" si="323"/>
        <v>VG</v>
      </c>
      <c r="Z114" s="51" t="str">
        <f t="shared" si="32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si="325"/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ht="57.6" x14ac:dyDescent="0.3">
      <c r="A115" s="48">
        <v>14184100</v>
      </c>
      <c r="B115" s="48">
        <v>23780883</v>
      </c>
      <c r="C115" s="49" t="s">
        <v>143</v>
      </c>
      <c r="D115" s="65" t="s">
        <v>228</v>
      </c>
      <c r="E115" s="49" t="s">
        <v>229</v>
      </c>
      <c r="F115" s="50"/>
      <c r="G115" s="51">
        <v>0.85299999999999998</v>
      </c>
      <c r="H115" s="51" t="str">
        <f t="shared" ref="H115" si="326">IF(G115&gt;0.8,"VG",IF(G115&gt;0.7,"G",IF(G115&gt;0.45,"S","NS")))</f>
        <v>VG</v>
      </c>
      <c r="I115" s="51" t="str">
        <f t="shared" ref="I115" si="327">AI115</f>
        <v>G</v>
      </c>
      <c r="J115" s="51" t="str">
        <f t="shared" ref="J115" si="328">BB115</f>
        <v>G</v>
      </c>
      <c r="K115" s="51" t="str">
        <f t="shared" ref="K115" si="329">BT115</f>
        <v>G</v>
      </c>
      <c r="L115" s="52">
        <v>-2.9899999999999999E-2</v>
      </c>
      <c r="M115" s="51" t="str">
        <f t="shared" ref="M115" si="330">IF(ABS(L115)&lt;5%,"VG",IF(ABS(L115)&lt;10%,"G",IF(ABS(L115)&lt;15%,"S","NS")))</f>
        <v>VG</v>
      </c>
      <c r="N115" s="51" t="str">
        <f t="shared" ref="N115" si="331">AO115</f>
        <v>G</v>
      </c>
      <c r="O115" s="51" t="str">
        <f t="shared" ref="O115" si="332">BD115</f>
        <v>G</v>
      </c>
      <c r="P115" s="51" t="str">
        <f t="shared" ref="P115" si="333">BY115</f>
        <v>G</v>
      </c>
      <c r="Q115" s="51">
        <v>0.38300000000000001</v>
      </c>
      <c r="R115" s="51" t="str">
        <f t="shared" ref="R115" si="334">IF(Q115&lt;=0.5,"VG",IF(Q115&lt;=0.6,"G",IF(Q115&lt;=0.7,"S","NS")))</f>
        <v>VG</v>
      </c>
      <c r="S115" s="51" t="str">
        <f t="shared" ref="S115" si="335">AN115</f>
        <v>G</v>
      </c>
      <c r="T115" s="51" t="str">
        <f t="shared" ref="T115" si="336">BF115</f>
        <v>VG</v>
      </c>
      <c r="U115" s="51" t="str">
        <f t="shared" ref="U115" si="337">BX115</f>
        <v>VG</v>
      </c>
      <c r="V115" s="76">
        <v>0.86480000000000001</v>
      </c>
      <c r="W115" s="51" t="str">
        <f t="shared" ref="W115" si="338">IF(V115&gt;0.85,"VG",IF(V115&gt;0.75,"G",IF(V115&gt;0.6,"S","NS")))</f>
        <v>VG</v>
      </c>
      <c r="X115" s="51" t="str">
        <f t="shared" ref="X115" si="339">AP115</f>
        <v>S</v>
      </c>
      <c r="Y115" s="51" t="str">
        <f t="shared" ref="Y115" si="340">BH115</f>
        <v>VG</v>
      </c>
      <c r="Z115" s="51" t="str">
        <f t="shared" ref="Z115" si="341">BZ115</f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ref="BI115" si="342">IF(BJ115=AR115,1,0)</f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49" customFormat="1" x14ac:dyDescent="0.3">
      <c r="A116" s="48">
        <v>14184100</v>
      </c>
      <c r="B116" s="48">
        <v>23780883</v>
      </c>
      <c r="C116" s="49" t="s">
        <v>143</v>
      </c>
      <c r="D116" s="65" t="s">
        <v>231</v>
      </c>
      <c r="E116" s="49" t="s">
        <v>233</v>
      </c>
      <c r="F116" s="50"/>
      <c r="G116" s="51">
        <v>0.84099999999999997</v>
      </c>
      <c r="H116" s="51" t="str">
        <f t="shared" ref="H116" si="343">IF(G116&gt;0.8,"VG",IF(G116&gt;0.7,"G",IF(G116&gt;0.45,"S","NS")))</f>
        <v>VG</v>
      </c>
      <c r="I116" s="51" t="str">
        <f t="shared" ref="I116" si="344">AI116</f>
        <v>G</v>
      </c>
      <c r="J116" s="51" t="str">
        <f t="shared" ref="J116" si="345">BB116</f>
        <v>G</v>
      </c>
      <c r="K116" s="51" t="str">
        <f t="shared" ref="K116" si="346">BT116</f>
        <v>G</v>
      </c>
      <c r="L116" s="52">
        <v>-7.5499999999999998E-2</v>
      </c>
      <c r="M116" s="51" t="str">
        <f t="shared" ref="M116" si="347">IF(ABS(L116)&lt;5%,"VG",IF(ABS(L116)&lt;10%,"G",IF(ABS(L116)&lt;15%,"S","NS")))</f>
        <v>G</v>
      </c>
      <c r="N116" s="51" t="str">
        <f t="shared" ref="N116" si="348">AO116</f>
        <v>G</v>
      </c>
      <c r="O116" s="51" t="str">
        <f t="shared" ref="O116" si="349">BD116</f>
        <v>G</v>
      </c>
      <c r="P116" s="51" t="str">
        <f t="shared" ref="P116" si="350">BY116</f>
        <v>G</v>
      </c>
      <c r="Q116" s="51">
        <v>0.39600000000000002</v>
      </c>
      <c r="R116" s="51" t="str">
        <f t="shared" ref="R116" si="351">IF(Q116&lt;=0.5,"VG",IF(Q116&lt;=0.6,"G",IF(Q116&lt;=0.7,"S","NS")))</f>
        <v>VG</v>
      </c>
      <c r="S116" s="51" t="str">
        <f t="shared" ref="S116" si="352">AN116</f>
        <v>G</v>
      </c>
      <c r="T116" s="51" t="str">
        <f t="shared" ref="T116" si="353">BF116</f>
        <v>VG</v>
      </c>
      <c r="U116" s="51" t="str">
        <f t="shared" ref="U116" si="354">BX116</f>
        <v>VG</v>
      </c>
      <c r="V116" s="76">
        <v>0.86470000000000002</v>
      </c>
      <c r="W116" s="51" t="str">
        <f t="shared" ref="W116" si="355">IF(V116&gt;0.85,"VG",IF(V116&gt;0.75,"G",IF(V116&gt;0.6,"S","NS")))</f>
        <v>VG</v>
      </c>
      <c r="X116" s="51" t="str">
        <f t="shared" ref="X116" si="356">AP116</f>
        <v>S</v>
      </c>
      <c r="Y116" s="51" t="str">
        <f t="shared" ref="Y116" si="357">BH116</f>
        <v>VG</v>
      </c>
      <c r="Z116" s="51" t="str">
        <f t="shared" ref="Z116" si="358">BZ116</f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48" t="s">
        <v>69</v>
      </c>
      <c r="AJ116" s="48" t="s">
        <v>70</v>
      </c>
      <c r="AK116" s="48" t="s">
        <v>70</v>
      </c>
      <c r="AL116" s="48" t="s">
        <v>70</v>
      </c>
      <c r="AM116" s="48" t="s">
        <v>69</v>
      </c>
      <c r="AN116" s="48" t="s">
        <v>69</v>
      </c>
      <c r="AO116" s="48" t="s">
        <v>69</v>
      </c>
      <c r="AP116" s="48" t="s">
        <v>70</v>
      </c>
      <c r="AR116" s="54" t="s">
        <v>149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48" t="s">
        <v>69</v>
      </c>
      <c r="BB116" s="48" t="s">
        <v>69</v>
      </c>
      <c r="BC116" s="48" t="s">
        <v>69</v>
      </c>
      <c r="BD116" s="48" t="s">
        <v>69</v>
      </c>
      <c r="BE116" s="48" t="s">
        <v>71</v>
      </c>
      <c r="BF116" s="48" t="s">
        <v>71</v>
      </c>
      <c r="BG116" s="48" t="s">
        <v>71</v>
      </c>
      <c r="BH116" s="48" t="s">
        <v>71</v>
      </c>
      <c r="BI116" s="49">
        <f t="shared" ref="BI116" si="359">IF(BJ116=AR116,1,0)</f>
        <v>1</v>
      </c>
      <c r="BJ116" s="49" t="s">
        <v>149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49" t="s">
        <v>69</v>
      </c>
      <c r="BT116" s="49" t="s">
        <v>69</v>
      </c>
      <c r="BU116" s="49" t="s">
        <v>70</v>
      </c>
      <c r="BV116" s="49" t="s">
        <v>70</v>
      </c>
      <c r="BW116" s="49" t="s">
        <v>71</v>
      </c>
      <c r="BX116" s="49" t="s">
        <v>71</v>
      </c>
      <c r="BY116" s="49" t="s">
        <v>69</v>
      </c>
      <c r="BZ116" s="49" t="s">
        <v>69</v>
      </c>
    </row>
    <row r="117" spans="1:78" s="49" customFormat="1" x14ac:dyDescent="0.3">
      <c r="A117" s="48">
        <v>14184100</v>
      </c>
      <c r="B117" s="48">
        <v>23780883</v>
      </c>
      <c r="C117" s="49" t="s">
        <v>143</v>
      </c>
      <c r="D117" s="65" t="s">
        <v>237</v>
      </c>
      <c r="E117" s="49" t="s">
        <v>239</v>
      </c>
      <c r="F117" s="50"/>
      <c r="G117" s="51">
        <v>0.84499999999999997</v>
      </c>
      <c r="H117" s="51" t="str">
        <f t="shared" ref="H117" si="360">IF(G117&gt;0.8,"VG",IF(G117&gt;0.7,"G",IF(G117&gt;0.45,"S","NS")))</f>
        <v>VG</v>
      </c>
      <c r="I117" s="51" t="str">
        <f t="shared" ref="I117" si="361">AI117</f>
        <v>G</v>
      </c>
      <c r="J117" s="51" t="str">
        <f t="shared" ref="J117" si="362">BB117</f>
        <v>G</v>
      </c>
      <c r="K117" s="51" t="str">
        <f t="shared" ref="K117" si="363">BT117</f>
        <v>G</v>
      </c>
      <c r="L117" s="52">
        <v>-6.9900000000000004E-2</v>
      </c>
      <c r="M117" s="51" t="str">
        <f t="shared" ref="M117" si="364">IF(ABS(L117)&lt;5%,"VG",IF(ABS(L117)&lt;10%,"G",IF(ABS(L117)&lt;15%,"S","NS")))</f>
        <v>G</v>
      </c>
      <c r="N117" s="51" t="str">
        <f t="shared" ref="N117" si="365">AO117</f>
        <v>G</v>
      </c>
      <c r="O117" s="51" t="str">
        <f t="shared" ref="O117" si="366">BD117</f>
        <v>G</v>
      </c>
      <c r="P117" s="51" t="str">
        <f t="shared" ref="P117" si="367">BY117</f>
        <v>G</v>
      </c>
      <c r="Q117" s="51">
        <v>0.39100000000000001</v>
      </c>
      <c r="R117" s="51" t="str">
        <f t="shared" ref="R117" si="368">IF(Q117&lt;=0.5,"VG",IF(Q117&lt;=0.6,"G",IF(Q117&lt;=0.7,"S","NS")))</f>
        <v>VG</v>
      </c>
      <c r="S117" s="51" t="str">
        <f t="shared" ref="S117" si="369">AN117</f>
        <v>G</v>
      </c>
      <c r="T117" s="51" t="str">
        <f t="shared" ref="T117" si="370">BF117</f>
        <v>VG</v>
      </c>
      <c r="U117" s="51" t="str">
        <f t="shared" ref="U117" si="371">BX117</f>
        <v>VG</v>
      </c>
      <c r="V117" s="76">
        <v>0.86619999999999997</v>
      </c>
      <c r="W117" s="51" t="str">
        <f t="shared" ref="W117" si="372">IF(V117&gt;0.85,"VG",IF(V117&gt;0.75,"G",IF(V117&gt;0.6,"S","NS")))</f>
        <v>VG</v>
      </c>
      <c r="X117" s="51" t="str">
        <f t="shared" ref="X117" si="373">AP117</f>
        <v>S</v>
      </c>
      <c r="Y117" s="51" t="str">
        <f t="shared" ref="Y117" si="374">BH117</f>
        <v>VG</v>
      </c>
      <c r="Z117" s="51" t="str">
        <f t="shared" ref="Z117" si="375">BZ117</f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48" t="s">
        <v>69</v>
      </c>
      <c r="AJ117" s="48" t="s">
        <v>70</v>
      </c>
      <c r="AK117" s="48" t="s">
        <v>70</v>
      </c>
      <c r="AL117" s="48" t="s">
        <v>70</v>
      </c>
      <c r="AM117" s="48" t="s">
        <v>69</v>
      </c>
      <c r="AN117" s="48" t="s">
        <v>69</v>
      </c>
      <c r="AO117" s="48" t="s">
        <v>69</v>
      </c>
      <c r="AP117" s="48" t="s">
        <v>70</v>
      </c>
      <c r="AR117" s="54" t="s">
        <v>149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48" t="s">
        <v>69</v>
      </c>
      <c r="BB117" s="48" t="s">
        <v>69</v>
      </c>
      <c r="BC117" s="48" t="s">
        <v>69</v>
      </c>
      <c r="BD117" s="48" t="s">
        <v>69</v>
      </c>
      <c r="BE117" s="48" t="s">
        <v>71</v>
      </c>
      <c r="BF117" s="48" t="s">
        <v>71</v>
      </c>
      <c r="BG117" s="48" t="s">
        <v>71</v>
      </c>
      <c r="BH117" s="48" t="s">
        <v>71</v>
      </c>
      <c r="BI117" s="49">
        <f t="shared" ref="BI117" si="376">IF(BJ117=AR117,1,0)</f>
        <v>1</v>
      </c>
      <c r="BJ117" s="49" t="s">
        <v>149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49" t="s">
        <v>69</v>
      </c>
      <c r="BT117" s="49" t="s">
        <v>69</v>
      </c>
      <c r="BU117" s="49" t="s">
        <v>70</v>
      </c>
      <c r="BV117" s="49" t="s">
        <v>70</v>
      </c>
      <c r="BW117" s="49" t="s">
        <v>71</v>
      </c>
      <c r="BX117" s="49" t="s">
        <v>71</v>
      </c>
      <c r="BY117" s="49" t="s">
        <v>69</v>
      </c>
      <c r="BZ117" s="49" t="s">
        <v>69</v>
      </c>
    </row>
    <row r="118" spans="1:78" s="49" customFormat="1" ht="43.2" x14ac:dyDescent="0.3">
      <c r="A118" s="48">
        <v>14184100</v>
      </c>
      <c r="B118" s="48">
        <v>23780883</v>
      </c>
      <c r="C118" s="49" t="s">
        <v>143</v>
      </c>
      <c r="D118" s="65" t="s">
        <v>244</v>
      </c>
      <c r="E118" s="49" t="s">
        <v>247</v>
      </c>
      <c r="F118" s="50"/>
      <c r="G118" s="51">
        <v>0.86</v>
      </c>
      <c r="H118" s="51" t="str">
        <f t="shared" ref="H118" si="377">IF(G118&gt;0.8,"VG",IF(G118&gt;0.7,"G",IF(G118&gt;0.45,"S","NS")))</f>
        <v>VG</v>
      </c>
      <c r="I118" s="51" t="str">
        <f t="shared" ref="I118" si="378">AI118</f>
        <v>G</v>
      </c>
      <c r="J118" s="51" t="str">
        <f t="shared" ref="J118" si="379">BB118</f>
        <v>G</v>
      </c>
      <c r="K118" s="51" t="str">
        <f t="shared" ref="K118" si="380">BT118</f>
        <v>G</v>
      </c>
      <c r="L118" s="52">
        <v>-3.0200000000000001E-2</v>
      </c>
      <c r="M118" s="51" t="str">
        <f t="shared" ref="M118" si="381">IF(ABS(L118)&lt;5%,"VG",IF(ABS(L118)&lt;10%,"G",IF(ABS(L118)&lt;15%,"S","NS")))</f>
        <v>VG</v>
      </c>
      <c r="N118" s="51" t="str">
        <f t="shared" ref="N118" si="382">AO118</f>
        <v>G</v>
      </c>
      <c r="O118" s="51" t="str">
        <f t="shared" ref="O118" si="383">BD118</f>
        <v>G</v>
      </c>
      <c r="P118" s="51" t="str">
        <f t="shared" ref="P118" si="384">BY118</f>
        <v>G</v>
      </c>
      <c r="Q118" s="51">
        <v>0.374</v>
      </c>
      <c r="R118" s="51" t="str">
        <f t="shared" ref="R118" si="385">IF(Q118&lt;=0.5,"VG",IF(Q118&lt;=0.6,"G",IF(Q118&lt;=0.7,"S","NS")))</f>
        <v>VG</v>
      </c>
      <c r="S118" s="51" t="str">
        <f t="shared" ref="S118" si="386">AN118</f>
        <v>G</v>
      </c>
      <c r="T118" s="51" t="str">
        <f t="shared" ref="T118" si="387">BF118</f>
        <v>VG</v>
      </c>
      <c r="U118" s="51" t="str">
        <f t="shared" ref="U118" si="388">BX118</f>
        <v>VG</v>
      </c>
      <c r="V118" s="76">
        <v>0.87560000000000004</v>
      </c>
      <c r="W118" s="51" t="str">
        <f t="shared" ref="W118" si="389">IF(V118&gt;0.85,"VG",IF(V118&gt;0.75,"G",IF(V118&gt;0.6,"S","NS")))</f>
        <v>VG</v>
      </c>
      <c r="X118" s="51" t="str">
        <f t="shared" ref="X118" si="390">AP118</f>
        <v>S</v>
      </c>
      <c r="Y118" s="51" t="str">
        <f t="shared" ref="Y118" si="391">BH118</f>
        <v>VG</v>
      </c>
      <c r="Z118" s="51" t="str">
        <f t="shared" ref="Z118" si="392">BZ118</f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ref="BI118" si="393">IF(BJ118=AR118,1,0)</f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49" customFormat="1" x14ac:dyDescent="0.3">
      <c r="A119" s="48">
        <v>14184100</v>
      </c>
      <c r="B119" s="48">
        <v>23780883</v>
      </c>
      <c r="C119" s="49" t="s">
        <v>143</v>
      </c>
      <c r="D119" s="65" t="s">
        <v>245</v>
      </c>
      <c r="E119" s="49" t="s">
        <v>246</v>
      </c>
      <c r="F119" s="50"/>
      <c r="G119" s="51">
        <v>0.86</v>
      </c>
      <c r="H119" s="51" t="str">
        <f t="shared" ref="H119" si="394">IF(G119&gt;0.8,"VG",IF(G119&gt;0.7,"G",IF(G119&gt;0.45,"S","NS")))</f>
        <v>VG</v>
      </c>
      <c r="I119" s="51" t="str">
        <f t="shared" ref="I119" si="395">AI119</f>
        <v>G</v>
      </c>
      <c r="J119" s="51" t="str">
        <f t="shared" ref="J119" si="396">BB119</f>
        <v>G</v>
      </c>
      <c r="K119" s="51" t="str">
        <f t="shared" ref="K119" si="397">BT119</f>
        <v>G</v>
      </c>
      <c r="L119" s="52">
        <v>-3.3099999999999997E-2</v>
      </c>
      <c r="M119" s="51" t="str">
        <f t="shared" ref="M119" si="398">IF(ABS(L119)&lt;5%,"VG",IF(ABS(L119)&lt;10%,"G",IF(ABS(L119)&lt;15%,"S","NS")))</f>
        <v>VG</v>
      </c>
      <c r="N119" s="51" t="str">
        <f t="shared" ref="N119" si="399">AO119</f>
        <v>G</v>
      </c>
      <c r="O119" s="51" t="str">
        <f t="shared" ref="O119" si="400">BD119</f>
        <v>G</v>
      </c>
      <c r="P119" s="51" t="str">
        <f t="shared" ref="P119" si="401">BY119</f>
        <v>G</v>
      </c>
      <c r="Q119" s="51">
        <v>0.374</v>
      </c>
      <c r="R119" s="51" t="str">
        <f t="shared" ref="R119" si="402">IF(Q119&lt;=0.5,"VG",IF(Q119&lt;=0.6,"G",IF(Q119&lt;=0.7,"S","NS")))</f>
        <v>VG</v>
      </c>
      <c r="S119" s="51" t="str">
        <f t="shared" ref="S119" si="403">AN119</f>
        <v>G</v>
      </c>
      <c r="T119" s="51" t="str">
        <f t="shared" ref="T119" si="404">BF119</f>
        <v>VG</v>
      </c>
      <c r="U119" s="51" t="str">
        <f t="shared" ref="U119" si="405">BX119</f>
        <v>VG</v>
      </c>
      <c r="V119" s="76">
        <v>0.87560000000000004</v>
      </c>
      <c r="W119" s="51" t="str">
        <f t="shared" ref="W119" si="406">IF(V119&gt;0.85,"VG",IF(V119&gt;0.75,"G",IF(V119&gt;0.6,"S","NS")))</f>
        <v>VG</v>
      </c>
      <c r="X119" s="51" t="str">
        <f t="shared" ref="X119" si="407">AP119</f>
        <v>S</v>
      </c>
      <c r="Y119" s="51" t="str">
        <f t="shared" ref="Y119" si="408">BH119</f>
        <v>VG</v>
      </c>
      <c r="Z119" s="51" t="str">
        <f t="shared" ref="Z119" si="409">BZ119</f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48" t="s">
        <v>69</v>
      </c>
      <c r="AJ119" s="48" t="s">
        <v>70</v>
      </c>
      <c r="AK119" s="48" t="s">
        <v>70</v>
      </c>
      <c r="AL119" s="48" t="s">
        <v>70</v>
      </c>
      <c r="AM119" s="48" t="s">
        <v>69</v>
      </c>
      <c r="AN119" s="48" t="s">
        <v>69</v>
      </c>
      <c r="AO119" s="48" t="s">
        <v>69</v>
      </c>
      <c r="AP119" s="48" t="s">
        <v>70</v>
      </c>
      <c r="AR119" s="54" t="s">
        <v>149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48" t="s">
        <v>69</v>
      </c>
      <c r="BB119" s="48" t="s">
        <v>69</v>
      </c>
      <c r="BC119" s="48" t="s">
        <v>69</v>
      </c>
      <c r="BD119" s="48" t="s">
        <v>69</v>
      </c>
      <c r="BE119" s="48" t="s">
        <v>71</v>
      </c>
      <c r="BF119" s="48" t="s">
        <v>71</v>
      </c>
      <c r="BG119" s="48" t="s">
        <v>71</v>
      </c>
      <c r="BH119" s="48" t="s">
        <v>71</v>
      </c>
      <c r="BI119" s="49">
        <f t="shared" ref="BI119" si="410">IF(BJ119=AR119,1,0)</f>
        <v>1</v>
      </c>
      <c r="BJ119" s="49" t="s">
        <v>149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49" t="s">
        <v>69</v>
      </c>
      <c r="BT119" s="49" t="s">
        <v>69</v>
      </c>
      <c r="BU119" s="49" t="s">
        <v>70</v>
      </c>
      <c r="BV119" s="49" t="s">
        <v>70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0" spans="1:78" s="49" customFormat="1" ht="28.8" x14ac:dyDescent="0.3">
      <c r="A120" s="48">
        <v>14184100</v>
      </c>
      <c r="B120" s="48">
        <v>23780883</v>
      </c>
      <c r="C120" s="49" t="s">
        <v>143</v>
      </c>
      <c r="D120" s="65" t="s">
        <v>248</v>
      </c>
      <c r="E120" s="49" t="s">
        <v>249</v>
      </c>
      <c r="F120" s="50"/>
      <c r="G120" s="51">
        <v>0.84799999999999998</v>
      </c>
      <c r="H120" s="51" t="str">
        <f t="shared" ref="H120" si="411">IF(G120&gt;0.8,"VG",IF(G120&gt;0.7,"G",IF(G120&gt;0.45,"S","NS")))</f>
        <v>VG</v>
      </c>
      <c r="I120" s="51" t="str">
        <f t="shared" ref="I120" si="412">AI120</f>
        <v>G</v>
      </c>
      <c r="J120" s="51" t="str">
        <f t="shared" ref="J120" si="413">BB120</f>
        <v>G</v>
      </c>
      <c r="K120" s="51" t="str">
        <f t="shared" ref="K120" si="414">BT120</f>
        <v>G</v>
      </c>
      <c r="L120" s="52">
        <v>1.2500000000000001E-2</v>
      </c>
      <c r="M120" s="51" t="str">
        <f t="shared" ref="M120" si="415">IF(ABS(L120)&lt;5%,"VG",IF(ABS(L120)&lt;10%,"G",IF(ABS(L120)&lt;15%,"S","NS")))</f>
        <v>VG</v>
      </c>
      <c r="N120" s="51" t="str">
        <f t="shared" ref="N120" si="416">AO120</f>
        <v>G</v>
      </c>
      <c r="O120" s="51" t="str">
        <f t="shared" ref="O120" si="417">BD120</f>
        <v>G</v>
      </c>
      <c r="P120" s="51" t="str">
        <f t="shared" ref="P120" si="418">BY120</f>
        <v>G</v>
      </c>
      <c r="Q120" s="51">
        <v>0.38900000000000001</v>
      </c>
      <c r="R120" s="51" t="str">
        <f t="shared" ref="R120" si="419">IF(Q120&lt;=0.5,"VG",IF(Q120&lt;=0.6,"G",IF(Q120&lt;=0.7,"S","NS")))</f>
        <v>VG</v>
      </c>
      <c r="S120" s="51" t="str">
        <f t="shared" ref="S120" si="420">AN120</f>
        <v>G</v>
      </c>
      <c r="T120" s="51" t="str">
        <f t="shared" ref="T120" si="421">BF120</f>
        <v>VG</v>
      </c>
      <c r="U120" s="51" t="str">
        <f t="shared" ref="U120" si="422">BX120</f>
        <v>VG</v>
      </c>
      <c r="V120" s="76">
        <v>0.8639</v>
      </c>
      <c r="W120" s="51" t="str">
        <f t="shared" ref="W120" si="423">IF(V120&gt;0.85,"VG",IF(V120&gt;0.75,"G",IF(V120&gt;0.6,"S","NS")))</f>
        <v>VG</v>
      </c>
      <c r="X120" s="51" t="str">
        <f t="shared" ref="X120" si="424">AP120</f>
        <v>S</v>
      </c>
      <c r="Y120" s="51" t="str">
        <f t="shared" ref="Y120" si="425">BH120</f>
        <v>VG</v>
      </c>
      <c r="Z120" s="51" t="str">
        <f t="shared" ref="Z120" si="426">BZ120</f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48" t="s">
        <v>69</v>
      </c>
      <c r="AJ120" s="48" t="s">
        <v>70</v>
      </c>
      <c r="AK120" s="48" t="s">
        <v>70</v>
      </c>
      <c r="AL120" s="48" t="s">
        <v>70</v>
      </c>
      <c r="AM120" s="48" t="s">
        <v>69</v>
      </c>
      <c r="AN120" s="48" t="s">
        <v>69</v>
      </c>
      <c r="AO120" s="48" t="s">
        <v>69</v>
      </c>
      <c r="AP120" s="48" t="s">
        <v>70</v>
      </c>
      <c r="AR120" s="54" t="s">
        <v>149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48" t="s">
        <v>69</v>
      </c>
      <c r="BB120" s="48" t="s">
        <v>69</v>
      </c>
      <c r="BC120" s="48" t="s">
        <v>69</v>
      </c>
      <c r="BD120" s="48" t="s">
        <v>69</v>
      </c>
      <c r="BE120" s="48" t="s">
        <v>71</v>
      </c>
      <c r="BF120" s="48" t="s">
        <v>71</v>
      </c>
      <c r="BG120" s="48" t="s">
        <v>71</v>
      </c>
      <c r="BH120" s="48" t="s">
        <v>71</v>
      </c>
      <c r="BI120" s="49">
        <f t="shared" ref="BI120" si="427">IF(BJ120=AR120,1,0)</f>
        <v>1</v>
      </c>
      <c r="BJ120" s="49" t="s">
        <v>149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49" t="s">
        <v>69</v>
      </c>
      <c r="BT120" s="49" t="s">
        <v>69</v>
      </c>
      <c r="BU120" s="49" t="s">
        <v>70</v>
      </c>
      <c r="BV120" s="49" t="s">
        <v>70</v>
      </c>
      <c r="BW120" s="49" t="s">
        <v>71</v>
      </c>
      <c r="BX120" s="49" t="s">
        <v>71</v>
      </c>
      <c r="BY120" s="49" t="s">
        <v>69</v>
      </c>
      <c r="BZ120" s="49" t="s">
        <v>69</v>
      </c>
    </row>
    <row r="121" spans="1:78" s="70" customFormat="1" x14ac:dyDescent="0.3">
      <c r="A121" s="69"/>
      <c r="B121" s="69"/>
      <c r="F121" s="71"/>
      <c r="G121" s="72"/>
      <c r="H121" s="72"/>
      <c r="I121" s="72"/>
      <c r="J121" s="72"/>
      <c r="K121" s="72"/>
      <c r="L121" s="73"/>
      <c r="M121" s="72"/>
      <c r="N121" s="72"/>
      <c r="O121" s="72"/>
      <c r="P121" s="72"/>
      <c r="Q121" s="72"/>
      <c r="R121" s="72"/>
      <c r="S121" s="72"/>
      <c r="T121" s="72"/>
      <c r="U121" s="72"/>
      <c r="V121" s="81"/>
      <c r="W121" s="72"/>
      <c r="X121" s="72"/>
      <c r="Y121" s="72"/>
      <c r="Z121" s="72"/>
      <c r="AA121" s="74"/>
      <c r="AB121" s="74"/>
      <c r="AC121" s="74"/>
      <c r="AD121" s="74"/>
      <c r="AE121" s="74"/>
      <c r="AF121" s="74"/>
      <c r="AG121" s="74"/>
      <c r="AH121" s="74"/>
      <c r="AI121" s="69"/>
      <c r="AJ121" s="69"/>
      <c r="AK121" s="69"/>
      <c r="AL121" s="69"/>
      <c r="AM121" s="69"/>
      <c r="AN121" s="69"/>
      <c r="AO121" s="69"/>
      <c r="AP121" s="69"/>
      <c r="AR121" s="75"/>
      <c r="AS121" s="74"/>
      <c r="AT121" s="74"/>
      <c r="AU121" s="74"/>
      <c r="AV121" s="74"/>
      <c r="AW121" s="74"/>
      <c r="AX121" s="74"/>
      <c r="AY121" s="74"/>
      <c r="AZ121" s="74"/>
      <c r="BA121" s="69"/>
      <c r="BB121" s="69"/>
      <c r="BC121" s="69"/>
      <c r="BD121" s="69"/>
      <c r="BE121" s="69"/>
      <c r="BF121" s="69"/>
      <c r="BG121" s="69"/>
      <c r="BH121" s="69"/>
      <c r="BK121" s="74"/>
      <c r="BL121" s="74"/>
      <c r="BM121" s="74"/>
      <c r="BN121" s="74"/>
      <c r="BO121" s="74"/>
      <c r="BP121" s="74"/>
      <c r="BQ121" s="74"/>
      <c r="BR121" s="74"/>
    </row>
    <row r="122" spans="1:78" x14ac:dyDescent="0.3">
      <c r="A122" s="32" t="s">
        <v>56</v>
      </c>
    </row>
    <row r="123" spans="1:78" x14ac:dyDescent="0.3">
      <c r="A123" s="3" t="s">
        <v>16</v>
      </c>
      <c r="B123" s="3" t="s">
        <v>55</v>
      </c>
      <c r="G123" s="16" t="s">
        <v>48</v>
      </c>
      <c r="L123" s="19" t="s">
        <v>49</v>
      </c>
      <c r="Q123" s="17" t="s">
        <v>50</v>
      </c>
      <c r="V123" s="18" t="s">
        <v>51</v>
      </c>
      <c r="AA123" s="36" t="s">
        <v>64</v>
      </c>
      <c r="AB123" s="36" t="s">
        <v>65</v>
      </c>
      <c r="AC123" s="37" t="s">
        <v>64</v>
      </c>
      <c r="AD123" s="37" t="s">
        <v>65</v>
      </c>
      <c r="AE123" s="38" t="s">
        <v>64</v>
      </c>
      <c r="AF123" s="38" t="s">
        <v>65</v>
      </c>
      <c r="AG123" s="3" t="s">
        <v>64</v>
      </c>
      <c r="AH123" s="3" t="s">
        <v>65</v>
      </c>
      <c r="AI123" s="39" t="s">
        <v>64</v>
      </c>
      <c r="AJ123" s="39" t="s">
        <v>65</v>
      </c>
      <c r="AK123" s="37" t="s">
        <v>64</v>
      </c>
      <c r="AL123" s="37" t="s">
        <v>65</v>
      </c>
      <c r="AM123" s="38" t="s">
        <v>64</v>
      </c>
      <c r="AN123" s="38" t="s">
        <v>65</v>
      </c>
      <c r="AO123" s="3" t="s">
        <v>64</v>
      </c>
      <c r="AP123" s="3" t="s">
        <v>65</v>
      </c>
      <c r="AS123" s="36" t="s">
        <v>66</v>
      </c>
      <c r="AT123" s="36" t="s">
        <v>67</v>
      </c>
      <c r="AU123" s="40" t="s">
        <v>66</v>
      </c>
      <c r="AV123" s="40" t="s">
        <v>67</v>
      </c>
      <c r="AW123" s="41" t="s">
        <v>66</v>
      </c>
      <c r="AX123" s="41" t="s">
        <v>67</v>
      </c>
      <c r="AY123" s="3" t="s">
        <v>66</v>
      </c>
      <c r="AZ123" s="3" t="s">
        <v>67</v>
      </c>
      <c r="BA123" s="36" t="s">
        <v>66</v>
      </c>
      <c r="BB123" s="36" t="s">
        <v>67</v>
      </c>
      <c r="BC123" s="40" t="s">
        <v>66</v>
      </c>
      <c r="BD123" s="40" t="s">
        <v>67</v>
      </c>
      <c r="BE123" s="41" t="s">
        <v>66</v>
      </c>
      <c r="BF123" s="41" t="s">
        <v>67</v>
      </c>
      <c r="BG123" s="3" t="s">
        <v>66</v>
      </c>
      <c r="BH123" s="3" t="s">
        <v>67</v>
      </c>
      <c r="BK123" s="35" t="s">
        <v>66</v>
      </c>
      <c r="BL123" s="35" t="s">
        <v>67</v>
      </c>
      <c r="BM123" s="35" t="s">
        <v>66</v>
      </c>
      <c r="BN123" s="35" t="s">
        <v>67</v>
      </c>
      <c r="BO123" s="35" t="s">
        <v>66</v>
      </c>
      <c r="BP123" s="35" t="s">
        <v>67</v>
      </c>
      <c r="BQ123" s="35" t="s">
        <v>66</v>
      </c>
      <c r="BR123" s="35" t="s">
        <v>67</v>
      </c>
      <c r="BS123" t="s">
        <v>66</v>
      </c>
      <c r="BT123" t="s">
        <v>67</v>
      </c>
      <c r="BU123" t="s">
        <v>66</v>
      </c>
      <c r="BV123" t="s">
        <v>67</v>
      </c>
      <c r="BW123" t="s">
        <v>66</v>
      </c>
      <c r="BX123" t="s">
        <v>67</v>
      </c>
      <c r="BY123" t="s">
        <v>66</v>
      </c>
      <c r="BZ123" t="s">
        <v>67</v>
      </c>
    </row>
    <row r="124" spans="1:78" s="56" customFormat="1" x14ac:dyDescent="0.3">
      <c r="A124" s="55">
        <v>14178000</v>
      </c>
      <c r="B124" s="55">
        <v>23780591</v>
      </c>
      <c r="C124" s="56" t="s">
        <v>136</v>
      </c>
      <c r="D124" s="56" t="s">
        <v>151</v>
      </c>
      <c r="E124" s="56" t="s">
        <v>152</v>
      </c>
      <c r="F124" s="57">
        <v>1.9</v>
      </c>
      <c r="G124" s="58">
        <v>0.503</v>
      </c>
      <c r="H124" s="58" t="str">
        <f t="shared" ref="H124:K128" si="428">IF(G124&gt;0.8,"VG",IF(G124&gt;0.7,"G",IF(G124&gt;0.45,"S","NS")))</f>
        <v>S</v>
      </c>
      <c r="I124" s="58" t="str">
        <f t="shared" si="428"/>
        <v>VG</v>
      </c>
      <c r="J124" s="58" t="str">
        <f t="shared" si="428"/>
        <v>VG</v>
      </c>
      <c r="K124" s="58" t="str">
        <f t="shared" si="428"/>
        <v>VG</v>
      </c>
      <c r="L124" s="59">
        <v>0.26400000000000001</v>
      </c>
      <c r="M124" s="58" t="str">
        <f t="shared" ref="M124:M129" si="429">IF(ABS(L124)&lt;5%,"VG",IF(ABS(L124)&lt;10%,"G",IF(ABS(L124)&lt;15%,"S","NS")))</f>
        <v>NS</v>
      </c>
      <c r="N124" s="58" t="str">
        <f t="shared" ref="N124:N129" si="430">AO124</f>
        <v>G</v>
      </c>
      <c r="O124" s="58" t="str">
        <f t="shared" ref="O124:O129" si="431">BD124</f>
        <v>VG</v>
      </c>
      <c r="P124" s="58" t="str">
        <f t="shared" ref="P124:P129" si="432">BY124</f>
        <v>G</v>
      </c>
      <c r="Q124" s="58">
        <v>0.64</v>
      </c>
      <c r="R124" s="58" t="str">
        <f t="shared" ref="R124:R129" si="433">IF(Q124&lt;=0.5,"VG",IF(Q124&lt;=0.6,"G",IF(Q124&lt;=0.7,"S","NS")))</f>
        <v>S</v>
      </c>
      <c r="S124" s="58" t="str">
        <f t="shared" ref="S124:S129" si="434">AN124</f>
        <v>G</v>
      </c>
      <c r="T124" s="58" t="str">
        <f t="shared" ref="T124:T129" si="435">BF124</f>
        <v>VG</v>
      </c>
      <c r="U124" s="58" t="str">
        <f t="shared" ref="U124:U129" si="436">BX124</f>
        <v>VG</v>
      </c>
      <c r="V124" s="58">
        <v>0.93100000000000005</v>
      </c>
      <c r="W124" s="58" t="str">
        <f t="shared" ref="W124:W129" si="437">IF(V124&gt;0.85,"VG",IF(V124&gt;0.75,"G",IF(V124&gt;0.6,"S","NS")))</f>
        <v>VG</v>
      </c>
      <c r="X124" s="58" t="str">
        <f t="shared" ref="X124:X129" si="438">AP124</f>
        <v>G</v>
      </c>
      <c r="Y124" s="58" t="str">
        <f t="shared" ref="Y124:Y129" si="439">BH124</f>
        <v>G</v>
      </c>
      <c r="Z124" s="58" t="str">
        <f t="shared" ref="Z124:Z129" si="440">BZ124</f>
        <v>G</v>
      </c>
      <c r="AA124" s="60">
        <v>0.78799953754496599</v>
      </c>
      <c r="AB124" s="60">
        <v>0.74231516764619199</v>
      </c>
      <c r="AC124" s="60">
        <v>6.3730276493055698</v>
      </c>
      <c r="AD124" s="60">
        <v>3.5550552816532499</v>
      </c>
      <c r="AE124" s="60">
        <v>0.460435079522656</v>
      </c>
      <c r="AF124" s="60">
        <v>0.50762666631473197</v>
      </c>
      <c r="AG124" s="60">
        <v>0.81960087726055897</v>
      </c>
      <c r="AH124" s="60">
        <v>0.76903304690682195</v>
      </c>
      <c r="AI124" s="55" t="s">
        <v>69</v>
      </c>
      <c r="AJ124" s="55" t="s">
        <v>69</v>
      </c>
      <c r="AK124" s="55" t="s">
        <v>69</v>
      </c>
      <c r="AL124" s="55" t="s">
        <v>71</v>
      </c>
      <c r="AM124" s="55" t="s">
        <v>71</v>
      </c>
      <c r="AN124" s="55" t="s">
        <v>69</v>
      </c>
      <c r="AO124" s="55" t="s">
        <v>69</v>
      </c>
      <c r="AP124" s="55" t="s">
        <v>69</v>
      </c>
      <c r="AR124" s="61" t="s">
        <v>150</v>
      </c>
      <c r="AS124" s="60">
        <v>0.78214161428741102</v>
      </c>
      <c r="AT124" s="60">
        <v>0.80702418723414904</v>
      </c>
      <c r="AU124" s="60">
        <v>-2.50314578231451</v>
      </c>
      <c r="AV124" s="60">
        <v>-2.47166366777188</v>
      </c>
      <c r="AW124" s="60">
        <v>0.46675302432077398</v>
      </c>
      <c r="AX124" s="60">
        <v>0.43929012368348502</v>
      </c>
      <c r="AY124" s="60">
        <v>0.82212711382631498</v>
      </c>
      <c r="AZ124" s="60">
        <v>0.84071170320223898</v>
      </c>
      <c r="BA124" s="55" t="s">
        <v>69</v>
      </c>
      <c r="BB124" s="55" t="s">
        <v>71</v>
      </c>
      <c r="BC124" s="55" t="s">
        <v>71</v>
      </c>
      <c r="BD124" s="55" t="s">
        <v>71</v>
      </c>
      <c r="BE124" s="55" t="s">
        <v>71</v>
      </c>
      <c r="BF124" s="55" t="s">
        <v>71</v>
      </c>
      <c r="BG124" s="55" t="s">
        <v>69</v>
      </c>
      <c r="BH124" s="55" t="s">
        <v>69</v>
      </c>
      <c r="BI124" s="56">
        <f t="shared" ref="BI124:BI129" si="441">IF(BJ124=AR124,1,0)</f>
        <v>1</v>
      </c>
      <c r="BJ124" s="56" t="s">
        <v>150</v>
      </c>
      <c r="BK124" s="60">
        <v>0.78483542594902</v>
      </c>
      <c r="BL124" s="60">
        <v>0.809274585790839</v>
      </c>
      <c r="BM124" s="60">
        <v>5.5400894370249301</v>
      </c>
      <c r="BN124" s="60">
        <v>4.3717467939577901</v>
      </c>
      <c r="BO124" s="60">
        <v>0.46385835559034599</v>
      </c>
      <c r="BP124" s="60">
        <v>0.436721208792476</v>
      </c>
      <c r="BQ124" s="60">
        <v>0.82459162523038998</v>
      </c>
      <c r="BR124" s="60">
        <v>0.84301761051813595</v>
      </c>
      <c r="BS124" s="56" t="s">
        <v>69</v>
      </c>
      <c r="BT124" s="56" t="s">
        <v>71</v>
      </c>
      <c r="BU124" s="56" t="s">
        <v>69</v>
      </c>
      <c r="BV124" s="56" t="s">
        <v>71</v>
      </c>
      <c r="BW124" s="56" t="s">
        <v>71</v>
      </c>
      <c r="BX124" s="56" t="s">
        <v>71</v>
      </c>
      <c r="BY124" s="56" t="s">
        <v>69</v>
      </c>
      <c r="BZ124" s="56" t="s">
        <v>69</v>
      </c>
    </row>
    <row r="125" spans="1:78" s="30" customFormat="1" x14ac:dyDescent="0.3">
      <c r="A125" s="36">
        <v>14178000</v>
      </c>
      <c r="B125" s="36">
        <v>23780591</v>
      </c>
      <c r="C125" s="30" t="s">
        <v>136</v>
      </c>
      <c r="D125" s="30" t="s">
        <v>183</v>
      </c>
      <c r="E125" s="30" t="s">
        <v>162</v>
      </c>
      <c r="F125" s="63">
        <v>2.9</v>
      </c>
      <c r="G125" s="24">
        <v>-0.38</v>
      </c>
      <c r="H125" s="24" t="str">
        <f t="shared" si="428"/>
        <v>NS</v>
      </c>
      <c r="I125" s="24" t="str">
        <f t="shared" si="428"/>
        <v>VG</v>
      </c>
      <c r="J125" s="24" t="str">
        <f t="shared" si="428"/>
        <v>VG</v>
      </c>
      <c r="K125" s="24" t="str">
        <f t="shared" si="428"/>
        <v>VG</v>
      </c>
      <c r="L125" s="25">
        <v>0.55400000000000005</v>
      </c>
      <c r="M125" s="24" t="str">
        <f t="shared" si="429"/>
        <v>NS</v>
      </c>
      <c r="N125" s="24" t="str">
        <f t="shared" si="430"/>
        <v>G</v>
      </c>
      <c r="O125" s="24" t="str">
        <f t="shared" si="431"/>
        <v>VG</v>
      </c>
      <c r="P125" s="24" t="str">
        <f t="shared" si="432"/>
        <v>G</v>
      </c>
      <c r="Q125" s="24">
        <v>0.91</v>
      </c>
      <c r="R125" s="24" t="str">
        <f t="shared" si="433"/>
        <v>NS</v>
      </c>
      <c r="S125" s="24" t="str">
        <f t="shared" si="434"/>
        <v>G</v>
      </c>
      <c r="T125" s="24" t="str">
        <f t="shared" si="435"/>
        <v>VG</v>
      </c>
      <c r="U125" s="24" t="str">
        <f t="shared" si="436"/>
        <v>VG</v>
      </c>
      <c r="V125" s="24">
        <v>0.83</v>
      </c>
      <c r="W125" s="24" t="str">
        <f t="shared" si="437"/>
        <v>G</v>
      </c>
      <c r="X125" s="24" t="str">
        <f t="shared" si="438"/>
        <v>G</v>
      </c>
      <c r="Y125" s="24" t="str">
        <f t="shared" si="439"/>
        <v>G</v>
      </c>
      <c r="Z125" s="24" t="str">
        <f t="shared" si="440"/>
        <v>G</v>
      </c>
      <c r="AA125" s="33">
        <v>0.78799953754496599</v>
      </c>
      <c r="AB125" s="33">
        <v>0.74231516764619199</v>
      </c>
      <c r="AC125" s="33">
        <v>6.3730276493055698</v>
      </c>
      <c r="AD125" s="33">
        <v>3.5550552816532499</v>
      </c>
      <c r="AE125" s="33">
        <v>0.460435079522656</v>
      </c>
      <c r="AF125" s="33">
        <v>0.50762666631473197</v>
      </c>
      <c r="AG125" s="33">
        <v>0.81960087726055897</v>
      </c>
      <c r="AH125" s="33">
        <v>0.76903304690682195</v>
      </c>
      <c r="AI125" s="36" t="s">
        <v>69</v>
      </c>
      <c r="AJ125" s="36" t="s">
        <v>69</v>
      </c>
      <c r="AK125" s="36" t="s">
        <v>69</v>
      </c>
      <c r="AL125" s="36" t="s">
        <v>71</v>
      </c>
      <c r="AM125" s="36" t="s">
        <v>71</v>
      </c>
      <c r="AN125" s="36" t="s">
        <v>69</v>
      </c>
      <c r="AO125" s="36" t="s">
        <v>69</v>
      </c>
      <c r="AP125" s="36" t="s">
        <v>69</v>
      </c>
      <c r="AR125" s="64" t="s">
        <v>150</v>
      </c>
      <c r="AS125" s="33">
        <v>0.78214161428741102</v>
      </c>
      <c r="AT125" s="33">
        <v>0.80702418723414904</v>
      </c>
      <c r="AU125" s="33">
        <v>-2.50314578231451</v>
      </c>
      <c r="AV125" s="33">
        <v>-2.47166366777188</v>
      </c>
      <c r="AW125" s="33">
        <v>0.46675302432077398</v>
      </c>
      <c r="AX125" s="33">
        <v>0.43929012368348502</v>
      </c>
      <c r="AY125" s="33">
        <v>0.82212711382631498</v>
      </c>
      <c r="AZ125" s="33">
        <v>0.84071170320223898</v>
      </c>
      <c r="BA125" s="36" t="s">
        <v>69</v>
      </c>
      <c r="BB125" s="36" t="s">
        <v>71</v>
      </c>
      <c r="BC125" s="36" t="s">
        <v>71</v>
      </c>
      <c r="BD125" s="36" t="s">
        <v>71</v>
      </c>
      <c r="BE125" s="36" t="s">
        <v>71</v>
      </c>
      <c r="BF125" s="36" t="s">
        <v>71</v>
      </c>
      <c r="BG125" s="36" t="s">
        <v>69</v>
      </c>
      <c r="BH125" s="36" t="s">
        <v>69</v>
      </c>
      <c r="BI125" s="30">
        <f t="shared" si="441"/>
        <v>1</v>
      </c>
      <c r="BJ125" s="30" t="s">
        <v>150</v>
      </c>
      <c r="BK125" s="33">
        <v>0.78483542594902</v>
      </c>
      <c r="BL125" s="33">
        <v>0.809274585790839</v>
      </c>
      <c r="BM125" s="33">
        <v>5.5400894370249301</v>
      </c>
      <c r="BN125" s="33">
        <v>4.3717467939577901</v>
      </c>
      <c r="BO125" s="33">
        <v>0.46385835559034599</v>
      </c>
      <c r="BP125" s="33">
        <v>0.436721208792476</v>
      </c>
      <c r="BQ125" s="33">
        <v>0.82459162523038998</v>
      </c>
      <c r="BR125" s="33">
        <v>0.84301761051813595</v>
      </c>
      <c r="BS125" s="30" t="s">
        <v>69</v>
      </c>
      <c r="BT125" s="30" t="s">
        <v>71</v>
      </c>
      <c r="BU125" s="30" t="s">
        <v>69</v>
      </c>
      <c r="BV125" s="30" t="s">
        <v>71</v>
      </c>
      <c r="BW125" s="30" t="s">
        <v>71</v>
      </c>
      <c r="BX125" s="30" t="s">
        <v>71</v>
      </c>
      <c r="BY125" s="30" t="s">
        <v>69</v>
      </c>
      <c r="BZ125" s="30" t="s">
        <v>69</v>
      </c>
    </row>
    <row r="126" spans="1:78" s="30" customFormat="1" x14ac:dyDescent="0.3">
      <c r="A126" s="36">
        <v>14178000</v>
      </c>
      <c r="B126" s="36">
        <v>23780591</v>
      </c>
      <c r="C126" s="30" t="s">
        <v>136</v>
      </c>
      <c r="D126" s="30" t="s">
        <v>189</v>
      </c>
      <c r="E126" s="30" t="s">
        <v>162</v>
      </c>
      <c r="F126" s="63">
        <v>2.9</v>
      </c>
      <c r="G126" s="24">
        <v>-0.37</v>
      </c>
      <c r="H126" s="24" t="str">
        <f t="shared" si="428"/>
        <v>NS</v>
      </c>
      <c r="I126" s="24" t="str">
        <f t="shared" si="428"/>
        <v>VG</v>
      </c>
      <c r="J126" s="24" t="str">
        <f t="shared" si="428"/>
        <v>VG</v>
      </c>
      <c r="K126" s="24" t="str">
        <f t="shared" si="428"/>
        <v>VG</v>
      </c>
      <c r="L126" s="25">
        <v>0.54900000000000004</v>
      </c>
      <c r="M126" s="24" t="str">
        <f t="shared" si="429"/>
        <v>NS</v>
      </c>
      <c r="N126" s="24" t="str">
        <f t="shared" si="430"/>
        <v>G</v>
      </c>
      <c r="O126" s="24" t="str">
        <f t="shared" si="431"/>
        <v>VG</v>
      </c>
      <c r="P126" s="24" t="str">
        <f t="shared" si="432"/>
        <v>G</v>
      </c>
      <c r="Q126" s="24">
        <v>0.91</v>
      </c>
      <c r="R126" s="24" t="str">
        <f t="shared" si="433"/>
        <v>NS</v>
      </c>
      <c r="S126" s="24" t="str">
        <f t="shared" si="434"/>
        <v>G</v>
      </c>
      <c r="T126" s="24" t="str">
        <f t="shared" si="435"/>
        <v>VG</v>
      </c>
      <c r="U126" s="24" t="str">
        <f t="shared" si="436"/>
        <v>VG</v>
      </c>
      <c r="V126" s="24">
        <v>0.83499999999999996</v>
      </c>
      <c r="W126" s="24" t="str">
        <f t="shared" si="437"/>
        <v>G</v>
      </c>
      <c r="X126" s="24" t="str">
        <f t="shared" si="438"/>
        <v>G</v>
      </c>
      <c r="Y126" s="24" t="str">
        <f t="shared" si="439"/>
        <v>G</v>
      </c>
      <c r="Z126" s="24" t="str">
        <f t="shared" si="440"/>
        <v>G</v>
      </c>
      <c r="AA126" s="33">
        <v>0.78799953754496599</v>
      </c>
      <c r="AB126" s="33">
        <v>0.74231516764619199</v>
      </c>
      <c r="AC126" s="33">
        <v>6.3730276493055698</v>
      </c>
      <c r="AD126" s="33">
        <v>3.5550552816532499</v>
      </c>
      <c r="AE126" s="33">
        <v>0.460435079522656</v>
      </c>
      <c r="AF126" s="33">
        <v>0.50762666631473197</v>
      </c>
      <c r="AG126" s="33">
        <v>0.81960087726055897</v>
      </c>
      <c r="AH126" s="33">
        <v>0.76903304690682195</v>
      </c>
      <c r="AI126" s="36" t="s">
        <v>69</v>
      </c>
      <c r="AJ126" s="36" t="s">
        <v>69</v>
      </c>
      <c r="AK126" s="36" t="s">
        <v>69</v>
      </c>
      <c r="AL126" s="36" t="s">
        <v>71</v>
      </c>
      <c r="AM126" s="36" t="s">
        <v>71</v>
      </c>
      <c r="AN126" s="36" t="s">
        <v>69</v>
      </c>
      <c r="AO126" s="36" t="s">
        <v>69</v>
      </c>
      <c r="AP126" s="36" t="s">
        <v>69</v>
      </c>
      <c r="AR126" s="64" t="s">
        <v>150</v>
      </c>
      <c r="AS126" s="33">
        <v>0.78214161428741102</v>
      </c>
      <c r="AT126" s="33">
        <v>0.80702418723414904</v>
      </c>
      <c r="AU126" s="33">
        <v>-2.50314578231451</v>
      </c>
      <c r="AV126" s="33">
        <v>-2.47166366777188</v>
      </c>
      <c r="AW126" s="33">
        <v>0.46675302432077398</v>
      </c>
      <c r="AX126" s="33">
        <v>0.43929012368348502</v>
      </c>
      <c r="AY126" s="33">
        <v>0.82212711382631498</v>
      </c>
      <c r="AZ126" s="33">
        <v>0.84071170320223898</v>
      </c>
      <c r="BA126" s="36" t="s">
        <v>69</v>
      </c>
      <c r="BB126" s="36" t="s">
        <v>71</v>
      </c>
      <c r="BC126" s="36" t="s">
        <v>71</v>
      </c>
      <c r="BD126" s="36" t="s">
        <v>71</v>
      </c>
      <c r="BE126" s="36" t="s">
        <v>71</v>
      </c>
      <c r="BF126" s="36" t="s">
        <v>71</v>
      </c>
      <c r="BG126" s="36" t="s">
        <v>69</v>
      </c>
      <c r="BH126" s="36" t="s">
        <v>69</v>
      </c>
      <c r="BI126" s="30">
        <f t="shared" si="441"/>
        <v>1</v>
      </c>
      <c r="BJ126" s="30" t="s">
        <v>150</v>
      </c>
      <c r="BK126" s="33">
        <v>0.78483542594902</v>
      </c>
      <c r="BL126" s="33">
        <v>0.809274585790839</v>
      </c>
      <c r="BM126" s="33">
        <v>5.5400894370249301</v>
      </c>
      <c r="BN126" s="33">
        <v>4.3717467939577901</v>
      </c>
      <c r="BO126" s="33">
        <v>0.46385835559034599</v>
      </c>
      <c r="BP126" s="33">
        <v>0.436721208792476</v>
      </c>
      <c r="BQ126" s="33">
        <v>0.82459162523038998</v>
      </c>
      <c r="BR126" s="33">
        <v>0.84301761051813595</v>
      </c>
      <c r="BS126" s="30" t="s">
        <v>69</v>
      </c>
      <c r="BT126" s="30" t="s">
        <v>71</v>
      </c>
      <c r="BU126" s="30" t="s">
        <v>69</v>
      </c>
      <c r="BV126" s="30" t="s">
        <v>71</v>
      </c>
      <c r="BW126" s="30" t="s">
        <v>71</v>
      </c>
      <c r="BX126" s="30" t="s">
        <v>71</v>
      </c>
      <c r="BY126" s="30" t="s">
        <v>69</v>
      </c>
      <c r="BZ126" s="30" t="s">
        <v>69</v>
      </c>
    </row>
    <row r="127" spans="1:78" s="30" customFormat="1" x14ac:dyDescent="0.3">
      <c r="A127" s="36">
        <v>14178000</v>
      </c>
      <c r="B127" s="36">
        <v>23780591</v>
      </c>
      <c r="C127" s="30" t="s">
        <v>136</v>
      </c>
      <c r="D127" s="30" t="s">
        <v>190</v>
      </c>
      <c r="E127" s="30" t="s">
        <v>191</v>
      </c>
      <c r="F127" s="63">
        <v>2.9</v>
      </c>
      <c r="G127" s="24">
        <v>-0.41</v>
      </c>
      <c r="H127" s="24" t="str">
        <f t="shared" si="428"/>
        <v>NS</v>
      </c>
      <c r="I127" s="24" t="str">
        <f t="shared" si="428"/>
        <v>VG</v>
      </c>
      <c r="J127" s="24" t="str">
        <f t="shared" si="428"/>
        <v>VG</v>
      </c>
      <c r="K127" s="24" t="str">
        <f t="shared" si="428"/>
        <v>VG</v>
      </c>
      <c r="L127" s="25">
        <v>0.56399999999999995</v>
      </c>
      <c r="M127" s="24" t="str">
        <f t="shared" si="429"/>
        <v>NS</v>
      </c>
      <c r="N127" s="24" t="str">
        <f t="shared" si="430"/>
        <v>G</v>
      </c>
      <c r="O127" s="24" t="str">
        <f t="shared" si="431"/>
        <v>VG</v>
      </c>
      <c r="P127" s="24" t="str">
        <f t="shared" si="432"/>
        <v>G</v>
      </c>
      <c r="Q127" s="24">
        <v>0.92</v>
      </c>
      <c r="R127" s="24" t="str">
        <f t="shared" si="433"/>
        <v>NS</v>
      </c>
      <c r="S127" s="24" t="str">
        <f t="shared" si="434"/>
        <v>G</v>
      </c>
      <c r="T127" s="24" t="str">
        <f t="shared" si="435"/>
        <v>VG</v>
      </c>
      <c r="U127" s="24" t="str">
        <f t="shared" si="436"/>
        <v>VG</v>
      </c>
      <c r="V127" s="24">
        <v>0.81</v>
      </c>
      <c r="W127" s="24" t="str">
        <f t="shared" si="437"/>
        <v>G</v>
      </c>
      <c r="X127" s="24" t="str">
        <f t="shared" si="438"/>
        <v>G</v>
      </c>
      <c r="Y127" s="24" t="str">
        <f t="shared" si="439"/>
        <v>G</v>
      </c>
      <c r="Z127" s="24" t="str">
        <f t="shared" si="440"/>
        <v>G</v>
      </c>
      <c r="AA127" s="33">
        <v>0.78799953754496599</v>
      </c>
      <c r="AB127" s="33">
        <v>0.74231516764619199</v>
      </c>
      <c r="AC127" s="33">
        <v>6.3730276493055698</v>
      </c>
      <c r="AD127" s="33">
        <v>3.5550552816532499</v>
      </c>
      <c r="AE127" s="33">
        <v>0.460435079522656</v>
      </c>
      <c r="AF127" s="33">
        <v>0.50762666631473197</v>
      </c>
      <c r="AG127" s="33">
        <v>0.81960087726055897</v>
      </c>
      <c r="AH127" s="33">
        <v>0.76903304690682195</v>
      </c>
      <c r="AI127" s="36" t="s">
        <v>69</v>
      </c>
      <c r="AJ127" s="36" t="s">
        <v>69</v>
      </c>
      <c r="AK127" s="36" t="s">
        <v>69</v>
      </c>
      <c r="AL127" s="36" t="s">
        <v>71</v>
      </c>
      <c r="AM127" s="36" t="s">
        <v>71</v>
      </c>
      <c r="AN127" s="36" t="s">
        <v>69</v>
      </c>
      <c r="AO127" s="36" t="s">
        <v>69</v>
      </c>
      <c r="AP127" s="36" t="s">
        <v>69</v>
      </c>
      <c r="AR127" s="64" t="s">
        <v>150</v>
      </c>
      <c r="AS127" s="33">
        <v>0.78214161428741102</v>
      </c>
      <c r="AT127" s="33">
        <v>0.80702418723414904</v>
      </c>
      <c r="AU127" s="33">
        <v>-2.50314578231451</v>
      </c>
      <c r="AV127" s="33">
        <v>-2.47166366777188</v>
      </c>
      <c r="AW127" s="33">
        <v>0.46675302432077398</v>
      </c>
      <c r="AX127" s="33">
        <v>0.43929012368348502</v>
      </c>
      <c r="AY127" s="33">
        <v>0.82212711382631498</v>
      </c>
      <c r="AZ127" s="33">
        <v>0.84071170320223898</v>
      </c>
      <c r="BA127" s="36" t="s">
        <v>69</v>
      </c>
      <c r="BB127" s="36" t="s">
        <v>71</v>
      </c>
      <c r="BC127" s="36" t="s">
        <v>71</v>
      </c>
      <c r="BD127" s="36" t="s">
        <v>71</v>
      </c>
      <c r="BE127" s="36" t="s">
        <v>71</v>
      </c>
      <c r="BF127" s="36" t="s">
        <v>71</v>
      </c>
      <c r="BG127" s="36" t="s">
        <v>69</v>
      </c>
      <c r="BH127" s="36" t="s">
        <v>69</v>
      </c>
      <c r="BI127" s="30">
        <f t="shared" si="441"/>
        <v>1</v>
      </c>
      <c r="BJ127" s="30" t="s">
        <v>150</v>
      </c>
      <c r="BK127" s="33">
        <v>0.78483542594902</v>
      </c>
      <c r="BL127" s="33">
        <v>0.809274585790839</v>
      </c>
      <c r="BM127" s="33">
        <v>5.5400894370249301</v>
      </c>
      <c r="BN127" s="33">
        <v>4.3717467939577901</v>
      </c>
      <c r="BO127" s="33">
        <v>0.46385835559034599</v>
      </c>
      <c r="BP127" s="33">
        <v>0.436721208792476</v>
      </c>
      <c r="BQ127" s="33">
        <v>0.82459162523038998</v>
      </c>
      <c r="BR127" s="33">
        <v>0.84301761051813595</v>
      </c>
      <c r="BS127" s="30" t="s">
        <v>69</v>
      </c>
      <c r="BT127" s="30" t="s">
        <v>71</v>
      </c>
      <c r="BU127" s="30" t="s">
        <v>69</v>
      </c>
      <c r="BV127" s="30" t="s">
        <v>71</v>
      </c>
      <c r="BW127" s="30" t="s">
        <v>71</v>
      </c>
      <c r="BX127" s="30" t="s">
        <v>71</v>
      </c>
      <c r="BY127" s="30" t="s">
        <v>69</v>
      </c>
      <c r="BZ127" s="30" t="s">
        <v>69</v>
      </c>
    </row>
    <row r="128" spans="1:78" s="49" customFormat="1" x14ac:dyDescent="0.3">
      <c r="A128" s="48">
        <v>14178000</v>
      </c>
      <c r="B128" s="48">
        <v>23780591</v>
      </c>
      <c r="C128" s="49" t="s">
        <v>136</v>
      </c>
      <c r="D128" s="49" t="s">
        <v>192</v>
      </c>
      <c r="E128" s="49" t="s">
        <v>196</v>
      </c>
      <c r="F128" s="50">
        <v>0.6</v>
      </c>
      <c r="G128" s="51">
        <v>0.95</v>
      </c>
      <c r="H128" s="51" t="str">
        <f t="shared" si="428"/>
        <v>VG</v>
      </c>
      <c r="I128" s="51" t="str">
        <f t="shared" si="428"/>
        <v>VG</v>
      </c>
      <c r="J128" s="51" t="str">
        <f t="shared" si="428"/>
        <v>VG</v>
      </c>
      <c r="K128" s="51" t="str">
        <f t="shared" si="428"/>
        <v>VG</v>
      </c>
      <c r="L128" s="52">
        <v>-3.6999999999999998E-2</v>
      </c>
      <c r="M128" s="51" t="str">
        <f t="shared" si="429"/>
        <v>VG</v>
      </c>
      <c r="N128" s="51" t="str">
        <f t="shared" si="430"/>
        <v>G</v>
      </c>
      <c r="O128" s="51" t="str">
        <f t="shared" si="431"/>
        <v>VG</v>
      </c>
      <c r="P128" s="51" t="str">
        <f t="shared" si="432"/>
        <v>G</v>
      </c>
      <c r="Q128" s="51">
        <v>0.22</v>
      </c>
      <c r="R128" s="51" t="str">
        <f t="shared" si="433"/>
        <v>VG</v>
      </c>
      <c r="S128" s="51" t="str">
        <f t="shared" si="434"/>
        <v>G</v>
      </c>
      <c r="T128" s="51" t="str">
        <f t="shared" si="435"/>
        <v>VG</v>
      </c>
      <c r="U128" s="51" t="str">
        <f t="shared" si="436"/>
        <v>VG</v>
      </c>
      <c r="V128" s="51">
        <v>0.96599999999999997</v>
      </c>
      <c r="W128" s="51" t="str">
        <f t="shared" si="437"/>
        <v>VG</v>
      </c>
      <c r="X128" s="51" t="str">
        <f t="shared" si="438"/>
        <v>G</v>
      </c>
      <c r="Y128" s="51" t="str">
        <f t="shared" si="439"/>
        <v>G</v>
      </c>
      <c r="Z128" s="51" t="str">
        <f t="shared" si="440"/>
        <v>G</v>
      </c>
      <c r="AA128" s="53">
        <v>0.78799953754496599</v>
      </c>
      <c r="AB128" s="53">
        <v>0.74231516764619199</v>
      </c>
      <c r="AC128" s="53">
        <v>6.3730276493055698</v>
      </c>
      <c r="AD128" s="53">
        <v>3.5550552816532499</v>
      </c>
      <c r="AE128" s="53">
        <v>0.460435079522656</v>
      </c>
      <c r="AF128" s="53">
        <v>0.50762666631473197</v>
      </c>
      <c r="AG128" s="53">
        <v>0.81960087726055897</v>
      </c>
      <c r="AH128" s="53">
        <v>0.76903304690682195</v>
      </c>
      <c r="AI128" s="48" t="s">
        <v>69</v>
      </c>
      <c r="AJ128" s="48" t="s">
        <v>69</v>
      </c>
      <c r="AK128" s="48" t="s">
        <v>69</v>
      </c>
      <c r="AL128" s="48" t="s">
        <v>71</v>
      </c>
      <c r="AM128" s="48" t="s">
        <v>71</v>
      </c>
      <c r="AN128" s="48" t="s">
        <v>69</v>
      </c>
      <c r="AO128" s="48" t="s">
        <v>69</v>
      </c>
      <c r="AP128" s="48" t="s">
        <v>69</v>
      </c>
      <c r="AR128" s="54" t="s">
        <v>150</v>
      </c>
      <c r="AS128" s="53">
        <v>0.78214161428741102</v>
      </c>
      <c r="AT128" s="53">
        <v>0.80702418723414904</v>
      </c>
      <c r="AU128" s="53">
        <v>-2.50314578231451</v>
      </c>
      <c r="AV128" s="53">
        <v>-2.47166366777188</v>
      </c>
      <c r="AW128" s="53">
        <v>0.46675302432077398</v>
      </c>
      <c r="AX128" s="53">
        <v>0.43929012368348502</v>
      </c>
      <c r="AY128" s="53">
        <v>0.82212711382631498</v>
      </c>
      <c r="AZ128" s="53">
        <v>0.84071170320223898</v>
      </c>
      <c r="BA128" s="48" t="s">
        <v>69</v>
      </c>
      <c r="BB128" s="48" t="s">
        <v>71</v>
      </c>
      <c r="BC128" s="48" t="s">
        <v>71</v>
      </c>
      <c r="BD128" s="48" t="s">
        <v>71</v>
      </c>
      <c r="BE128" s="48" t="s">
        <v>71</v>
      </c>
      <c r="BF128" s="48" t="s">
        <v>71</v>
      </c>
      <c r="BG128" s="48" t="s">
        <v>69</v>
      </c>
      <c r="BH128" s="48" t="s">
        <v>69</v>
      </c>
      <c r="BI128" s="49">
        <f t="shared" si="441"/>
        <v>1</v>
      </c>
      <c r="BJ128" s="49" t="s">
        <v>150</v>
      </c>
      <c r="BK128" s="53">
        <v>0.78483542594902</v>
      </c>
      <c r="BL128" s="53">
        <v>0.809274585790839</v>
      </c>
      <c r="BM128" s="53">
        <v>5.5400894370249301</v>
      </c>
      <c r="BN128" s="53">
        <v>4.3717467939577901</v>
      </c>
      <c r="BO128" s="53">
        <v>0.46385835559034599</v>
      </c>
      <c r="BP128" s="53">
        <v>0.436721208792476</v>
      </c>
      <c r="BQ128" s="53">
        <v>0.82459162523038998</v>
      </c>
      <c r="BR128" s="53">
        <v>0.84301761051813595</v>
      </c>
      <c r="BS128" s="49" t="s">
        <v>69</v>
      </c>
      <c r="BT128" s="49" t="s">
        <v>71</v>
      </c>
      <c r="BU128" s="49" t="s">
        <v>69</v>
      </c>
      <c r="BV128" s="49" t="s">
        <v>71</v>
      </c>
      <c r="BW128" s="49" t="s">
        <v>71</v>
      </c>
      <c r="BX128" s="49" t="s">
        <v>71</v>
      </c>
      <c r="BY128" s="49" t="s">
        <v>69</v>
      </c>
      <c r="BZ128" s="49" t="s">
        <v>69</v>
      </c>
    </row>
    <row r="129" spans="1:78" s="49" customFormat="1" x14ac:dyDescent="0.3">
      <c r="A129" s="48">
        <v>14178000</v>
      </c>
      <c r="B129" s="48">
        <v>23780591</v>
      </c>
      <c r="C129" s="49" t="s">
        <v>136</v>
      </c>
      <c r="D129" s="49" t="s">
        <v>245</v>
      </c>
      <c r="E129" s="49" t="s">
        <v>234</v>
      </c>
      <c r="F129" s="50">
        <v>0.7</v>
      </c>
      <c r="G129" s="51">
        <v>0.94</v>
      </c>
      <c r="H129" s="51" t="str">
        <f t="shared" ref="H129" si="442">IF(G129&gt;0.8,"VG",IF(G129&gt;0.7,"G",IF(G129&gt;0.45,"S","NS")))</f>
        <v>VG</v>
      </c>
      <c r="I129" s="51" t="str">
        <f t="shared" ref="I129" si="443">IF(H129&gt;0.8,"VG",IF(H129&gt;0.7,"G",IF(H129&gt;0.45,"S","NS")))</f>
        <v>VG</v>
      </c>
      <c r="J129" s="51" t="str">
        <f t="shared" ref="J129" si="444">IF(I129&gt;0.8,"VG",IF(I129&gt;0.7,"G",IF(I129&gt;0.45,"S","NS")))</f>
        <v>VG</v>
      </c>
      <c r="K129" s="51" t="str">
        <f t="shared" ref="K129" si="445">IF(J129&gt;0.8,"VG",IF(J129&gt;0.7,"G",IF(J129&gt;0.45,"S","NS")))</f>
        <v>VG</v>
      </c>
      <c r="L129" s="52">
        <v>-4.9500000000000002E-2</v>
      </c>
      <c r="M129" s="51" t="str">
        <f t="shared" si="429"/>
        <v>VG</v>
      </c>
      <c r="N129" s="51" t="str">
        <f t="shared" si="430"/>
        <v>G</v>
      </c>
      <c r="O129" s="51" t="str">
        <f t="shared" si="431"/>
        <v>VG</v>
      </c>
      <c r="P129" s="51" t="str">
        <f t="shared" si="432"/>
        <v>G</v>
      </c>
      <c r="Q129" s="51">
        <v>0.25</v>
      </c>
      <c r="R129" s="51" t="str">
        <f t="shared" si="433"/>
        <v>VG</v>
      </c>
      <c r="S129" s="51" t="str">
        <f t="shared" si="434"/>
        <v>G</v>
      </c>
      <c r="T129" s="51" t="str">
        <f t="shared" si="435"/>
        <v>VG</v>
      </c>
      <c r="U129" s="51" t="str">
        <f t="shared" si="436"/>
        <v>VG</v>
      </c>
      <c r="V129" s="51">
        <v>0.96599999999999997</v>
      </c>
      <c r="W129" s="51" t="str">
        <f t="shared" si="437"/>
        <v>VG</v>
      </c>
      <c r="X129" s="51" t="str">
        <f t="shared" si="438"/>
        <v>G</v>
      </c>
      <c r="Y129" s="51" t="str">
        <f t="shared" si="439"/>
        <v>G</v>
      </c>
      <c r="Z129" s="51" t="str">
        <f t="shared" si="440"/>
        <v>G</v>
      </c>
      <c r="AA129" s="53">
        <v>0.78799953754496599</v>
      </c>
      <c r="AB129" s="53">
        <v>0.74231516764619199</v>
      </c>
      <c r="AC129" s="53">
        <v>6.3730276493055698</v>
      </c>
      <c r="AD129" s="53">
        <v>3.5550552816532499</v>
      </c>
      <c r="AE129" s="53">
        <v>0.460435079522656</v>
      </c>
      <c r="AF129" s="53">
        <v>0.50762666631473197</v>
      </c>
      <c r="AG129" s="53">
        <v>0.81960087726055897</v>
      </c>
      <c r="AH129" s="53">
        <v>0.76903304690682195</v>
      </c>
      <c r="AI129" s="48" t="s">
        <v>69</v>
      </c>
      <c r="AJ129" s="48" t="s">
        <v>69</v>
      </c>
      <c r="AK129" s="48" t="s">
        <v>69</v>
      </c>
      <c r="AL129" s="48" t="s">
        <v>71</v>
      </c>
      <c r="AM129" s="48" t="s">
        <v>71</v>
      </c>
      <c r="AN129" s="48" t="s">
        <v>69</v>
      </c>
      <c r="AO129" s="48" t="s">
        <v>69</v>
      </c>
      <c r="AP129" s="48" t="s">
        <v>69</v>
      </c>
      <c r="AR129" s="54" t="s">
        <v>150</v>
      </c>
      <c r="AS129" s="53">
        <v>0.78214161428741102</v>
      </c>
      <c r="AT129" s="53">
        <v>0.80702418723414904</v>
      </c>
      <c r="AU129" s="53">
        <v>-2.50314578231451</v>
      </c>
      <c r="AV129" s="53">
        <v>-2.47166366777188</v>
      </c>
      <c r="AW129" s="53">
        <v>0.46675302432077398</v>
      </c>
      <c r="AX129" s="53">
        <v>0.43929012368348502</v>
      </c>
      <c r="AY129" s="53">
        <v>0.82212711382631498</v>
      </c>
      <c r="AZ129" s="53">
        <v>0.84071170320223898</v>
      </c>
      <c r="BA129" s="48" t="s">
        <v>69</v>
      </c>
      <c r="BB129" s="48" t="s">
        <v>71</v>
      </c>
      <c r="BC129" s="48" t="s">
        <v>71</v>
      </c>
      <c r="BD129" s="48" t="s">
        <v>71</v>
      </c>
      <c r="BE129" s="48" t="s">
        <v>71</v>
      </c>
      <c r="BF129" s="48" t="s">
        <v>71</v>
      </c>
      <c r="BG129" s="48" t="s">
        <v>69</v>
      </c>
      <c r="BH129" s="48" t="s">
        <v>69</v>
      </c>
      <c r="BI129" s="49">
        <f t="shared" si="441"/>
        <v>1</v>
      </c>
      <c r="BJ129" s="49" t="s">
        <v>150</v>
      </c>
      <c r="BK129" s="53">
        <v>0.78483542594902</v>
      </c>
      <c r="BL129" s="53">
        <v>0.809274585790839</v>
      </c>
      <c r="BM129" s="53">
        <v>5.5400894370249301</v>
      </c>
      <c r="BN129" s="53">
        <v>4.3717467939577901</v>
      </c>
      <c r="BO129" s="53">
        <v>0.46385835559034599</v>
      </c>
      <c r="BP129" s="53">
        <v>0.436721208792476</v>
      </c>
      <c r="BQ129" s="53">
        <v>0.82459162523038998</v>
      </c>
      <c r="BR129" s="53">
        <v>0.84301761051813595</v>
      </c>
      <c r="BS129" s="49" t="s">
        <v>69</v>
      </c>
      <c r="BT129" s="49" t="s">
        <v>71</v>
      </c>
      <c r="BU129" s="49" t="s">
        <v>69</v>
      </c>
      <c r="BV129" s="49" t="s">
        <v>71</v>
      </c>
      <c r="BW129" s="49" t="s">
        <v>71</v>
      </c>
      <c r="BX129" s="49" t="s">
        <v>71</v>
      </c>
      <c r="BY129" s="49" t="s">
        <v>69</v>
      </c>
      <c r="BZ129" s="49" t="s">
        <v>69</v>
      </c>
    </row>
    <row r="131" spans="1:78" s="56" customFormat="1" x14ac:dyDescent="0.3">
      <c r="A131" s="55">
        <v>14179000</v>
      </c>
      <c r="B131" s="55">
        <v>23780701</v>
      </c>
      <c r="C131" s="56" t="s">
        <v>138</v>
      </c>
      <c r="D131" s="56" t="s">
        <v>151</v>
      </c>
      <c r="E131" s="56" t="s">
        <v>153</v>
      </c>
      <c r="F131" s="57">
        <v>1.6</v>
      </c>
      <c r="G131" s="58">
        <v>0.59</v>
      </c>
      <c r="H131" s="58" t="str">
        <f>IF(G131&gt;0.8,"VG",IF(G131&gt;0.7,"G",IF(G131&gt;0.45,"S","NS")))</f>
        <v>S</v>
      </c>
      <c r="I131" s="58" t="str">
        <f>AI131</f>
        <v>G</v>
      </c>
      <c r="J131" s="58" t="str">
        <f>BB131</f>
        <v>VG</v>
      </c>
      <c r="K131" s="58" t="str">
        <f>BT131</f>
        <v>VG</v>
      </c>
      <c r="L131" s="59">
        <v>0.219</v>
      </c>
      <c r="M131" s="58" t="str">
        <f>IF(ABS(L131)&lt;5%,"VG",IF(ABS(L131)&lt;10%,"G",IF(ABS(L131)&lt;15%,"S","NS")))</f>
        <v>NS</v>
      </c>
      <c r="N131" s="58" t="str">
        <f>AO131</f>
        <v>G</v>
      </c>
      <c r="O131" s="58" t="str">
        <f>BD131</f>
        <v>VG</v>
      </c>
      <c r="P131" s="58" t="str">
        <f>BY131</f>
        <v>G</v>
      </c>
      <c r="Q131" s="58">
        <v>0.90700000000000003</v>
      </c>
      <c r="R131" s="58" t="str">
        <f>IF(Q131&lt;=0.5,"VG",IF(Q131&lt;=0.6,"G",IF(Q131&lt;=0.7,"S","NS")))</f>
        <v>NS</v>
      </c>
      <c r="S131" s="58" t="str">
        <f>AN131</f>
        <v>G</v>
      </c>
      <c r="T131" s="58" t="str">
        <f>BF131</f>
        <v>VG</v>
      </c>
      <c r="U131" s="58" t="str">
        <f>BX131</f>
        <v>VG</v>
      </c>
      <c r="V131" s="58">
        <v>0.77500000000000002</v>
      </c>
      <c r="W131" s="58" t="str">
        <f>IF(V131&gt;0.85,"VG",IF(V131&gt;0.75,"G",IF(V131&gt;0.6,"S","NS")))</f>
        <v>G</v>
      </c>
      <c r="X131" s="58" t="str">
        <f>AP131</f>
        <v>G</v>
      </c>
      <c r="Y131" s="58" t="str">
        <f>BH131</f>
        <v>G</v>
      </c>
      <c r="Z131" s="58" t="str">
        <f>BZ131</f>
        <v>G</v>
      </c>
      <c r="AA131" s="60">
        <v>0.78559090771131102</v>
      </c>
      <c r="AB131" s="60">
        <v>0.743003391024046</v>
      </c>
      <c r="AC131" s="60">
        <v>0.156726259303444</v>
      </c>
      <c r="AD131" s="60">
        <v>-2.8715013968540202</v>
      </c>
      <c r="AE131" s="60">
        <v>0.46304329418391199</v>
      </c>
      <c r="AF131" s="60">
        <v>0.50694832969046599</v>
      </c>
      <c r="AG131" s="60">
        <v>0.80859592164628602</v>
      </c>
      <c r="AH131" s="60">
        <v>0.76093468281902699</v>
      </c>
      <c r="AI131" s="55" t="s">
        <v>69</v>
      </c>
      <c r="AJ131" s="55" t="s">
        <v>69</v>
      </c>
      <c r="AK131" s="55" t="s">
        <v>71</v>
      </c>
      <c r="AL131" s="55" t="s">
        <v>71</v>
      </c>
      <c r="AM131" s="55" t="s">
        <v>71</v>
      </c>
      <c r="AN131" s="55" t="s">
        <v>69</v>
      </c>
      <c r="AO131" s="55" t="s">
        <v>69</v>
      </c>
      <c r="AP131" s="55" t="s">
        <v>69</v>
      </c>
      <c r="AR131" s="61" t="s">
        <v>144</v>
      </c>
      <c r="AS131" s="60">
        <v>0.79217245212859</v>
      </c>
      <c r="AT131" s="60">
        <v>0.81291601289947302</v>
      </c>
      <c r="AU131" s="60">
        <v>-2.5766189767210399</v>
      </c>
      <c r="AV131" s="60">
        <v>-1.88345517232321</v>
      </c>
      <c r="AW131" s="60">
        <v>0.45588106768258102</v>
      </c>
      <c r="AX131" s="60">
        <v>0.432532064823554</v>
      </c>
      <c r="AY131" s="60">
        <v>0.81724997374330399</v>
      </c>
      <c r="AZ131" s="60">
        <v>0.84176100323151803</v>
      </c>
      <c r="BA131" s="55" t="s">
        <v>69</v>
      </c>
      <c r="BB131" s="55" t="s">
        <v>71</v>
      </c>
      <c r="BC131" s="55" t="s">
        <v>71</v>
      </c>
      <c r="BD131" s="55" t="s">
        <v>71</v>
      </c>
      <c r="BE131" s="55" t="s">
        <v>71</v>
      </c>
      <c r="BF131" s="55" t="s">
        <v>71</v>
      </c>
      <c r="BG131" s="55" t="s">
        <v>69</v>
      </c>
      <c r="BH131" s="55" t="s">
        <v>69</v>
      </c>
      <c r="BI131" s="56">
        <f>IF(BJ131=AR131,1,0)</f>
        <v>1</v>
      </c>
      <c r="BJ131" s="56" t="s">
        <v>144</v>
      </c>
      <c r="BK131" s="60">
        <v>0.787020500587154</v>
      </c>
      <c r="BL131" s="60">
        <v>0.80960352765802701</v>
      </c>
      <c r="BM131" s="60">
        <v>-0.55493717754498595</v>
      </c>
      <c r="BN131" s="60">
        <v>-0.43438129984824803</v>
      </c>
      <c r="BO131" s="60">
        <v>0.46149701993929099</v>
      </c>
      <c r="BP131" s="60">
        <v>0.43634444231819097</v>
      </c>
      <c r="BQ131" s="60">
        <v>0.80708203170917503</v>
      </c>
      <c r="BR131" s="60">
        <v>0.83278994643985804</v>
      </c>
      <c r="BS131" s="56" t="s">
        <v>69</v>
      </c>
      <c r="BT131" s="56" t="s">
        <v>71</v>
      </c>
      <c r="BU131" s="56" t="s">
        <v>71</v>
      </c>
      <c r="BV131" s="56" t="s">
        <v>71</v>
      </c>
      <c r="BW131" s="56" t="s">
        <v>71</v>
      </c>
      <c r="BX131" s="56" t="s">
        <v>71</v>
      </c>
      <c r="BY131" s="56" t="s">
        <v>69</v>
      </c>
      <c r="BZ131" s="56" t="s">
        <v>69</v>
      </c>
    </row>
    <row r="132" spans="1:78" s="56" customFormat="1" x14ac:dyDescent="0.3">
      <c r="A132" s="55">
        <v>14179000</v>
      </c>
      <c r="B132" s="55">
        <v>23780701</v>
      </c>
      <c r="C132" s="56" t="s">
        <v>138</v>
      </c>
      <c r="D132" s="56" t="s">
        <v>184</v>
      </c>
      <c r="E132" s="56" t="s">
        <v>162</v>
      </c>
      <c r="F132" s="57">
        <v>3</v>
      </c>
      <c r="G132" s="58">
        <v>-0.56000000000000005</v>
      </c>
      <c r="H132" s="58" t="str">
        <f>IF(G132&gt;0.8,"VG",IF(G132&gt;0.7,"G",IF(G132&gt;0.45,"S","NS")))</f>
        <v>NS</v>
      </c>
      <c r="I132" s="58" t="str">
        <f>AI132</f>
        <v>G</v>
      </c>
      <c r="J132" s="58" t="str">
        <f>BB132</f>
        <v>VG</v>
      </c>
      <c r="K132" s="58" t="str">
        <f>BT132</f>
        <v>VG</v>
      </c>
      <c r="L132" s="59">
        <v>0.56399999999999995</v>
      </c>
      <c r="M132" s="58" t="str">
        <f>IF(ABS(L132)&lt;5%,"VG",IF(ABS(L132)&lt;10%,"G",IF(ABS(L132)&lt;15%,"S","NS")))</f>
        <v>NS</v>
      </c>
      <c r="N132" s="58" t="str">
        <f>AO132</f>
        <v>G</v>
      </c>
      <c r="O132" s="58" t="str">
        <f>BD132</f>
        <v>VG</v>
      </c>
      <c r="P132" s="58" t="str">
        <f>BY132</f>
        <v>G</v>
      </c>
      <c r="Q132" s="58">
        <v>0.95</v>
      </c>
      <c r="R132" s="58" t="str">
        <f>IF(Q132&lt;=0.5,"VG",IF(Q132&lt;=0.6,"G",IF(Q132&lt;=0.7,"S","NS")))</f>
        <v>NS</v>
      </c>
      <c r="S132" s="58" t="str">
        <f>AN132</f>
        <v>G</v>
      </c>
      <c r="T132" s="58" t="str">
        <f>BF132</f>
        <v>VG</v>
      </c>
      <c r="U132" s="58" t="str">
        <f>BX132</f>
        <v>VG</v>
      </c>
      <c r="V132" s="58">
        <v>0.72799999999999998</v>
      </c>
      <c r="W132" s="58" t="str">
        <f>IF(V132&gt;0.85,"VG",IF(V132&gt;0.75,"G",IF(V132&gt;0.6,"S","NS")))</f>
        <v>S</v>
      </c>
      <c r="X132" s="58" t="str">
        <f>AP132</f>
        <v>G</v>
      </c>
      <c r="Y132" s="58" t="str">
        <f>BH132</f>
        <v>G</v>
      </c>
      <c r="Z132" s="58" t="str">
        <f>BZ132</f>
        <v>G</v>
      </c>
      <c r="AA132" s="60">
        <v>0.78559090771131102</v>
      </c>
      <c r="AB132" s="60">
        <v>0.743003391024046</v>
      </c>
      <c r="AC132" s="60">
        <v>0.156726259303444</v>
      </c>
      <c r="AD132" s="60">
        <v>-2.8715013968540202</v>
      </c>
      <c r="AE132" s="60">
        <v>0.46304329418391199</v>
      </c>
      <c r="AF132" s="60">
        <v>0.50694832969046599</v>
      </c>
      <c r="AG132" s="60">
        <v>0.80859592164628602</v>
      </c>
      <c r="AH132" s="60">
        <v>0.76093468281902699</v>
      </c>
      <c r="AI132" s="55" t="s">
        <v>69</v>
      </c>
      <c r="AJ132" s="55" t="s">
        <v>69</v>
      </c>
      <c r="AK132" s="55" t="s">
        <v>71</v>
      </c>
      <c r="AL132" s="55" t="s">
        <v>71</v>
      </c>
      <c r="AM132" s="55" t="s">
        <v>71</v>
      </c>
      <c r="AN132" s="55" t="s">
        <v>69</v>
      </c>
      <c r="AO132" s="55" t="s">
        <v>69</v>
      </c>
      <c r="AP132" s="55" t="s">
        <v>69</v>
      </c>
      <c r="AR132" s="61" t="s">
        <v>144</v>
      </c>
      <c r="AS132" s="60">
        <v>0.79217245212859</v>
      </c>
      <c r="AT132" s="60">
        <v>0.81291601289947302</v>
      </c>
      <c r="AU132" s="60">
        <v>-2.5766189767210399</v>
      </c>
      <c r="AV132" s="60">
        <v>-1.88345517232321</v>
      </c>
      <c r="AW132" s="60">
        <v>0.45588106768258102</v>
      </c>
      <c r="AX132" s="60">
        <v>0.432532064823554</v>
      </c>
      <c r="AY132" s="60">
        <v>0.81724997374330399</v>
      </c>
      <c r="AZ132" s="60">
        <v>0.84176100323151803</v>
      </c>
      <c r="BA132" s="55" t="s">
        <v>69</v>
      </c>
      <c r="BB132" s="55" t="s">
        <v>71</v>
      </c>
      <c r="BC132" s="55" t="s">
        <v>71</v>
      </c>
      <c r="BD132" s="55" t="s">
        <v>71</v>
      </c>
      <c r="BE132" s="55" t="s">
        <v>71</v>
      </c>
      <c r="BF132" s="55" t="s">
        <v>71</v>
      </c>
      <c r="BG132" s="55" t="s">
        <v>69</v>
      </c>
      <c r="BH132" s="55" t="s">
        <v>69</v>
      </c>
      <c r="BI132" s="56">
        <f>IF(BJ132=AR132,1,0)</f>
        <v>1</v>
      </c>
      <c r="BJ132" s="56" t="s">
        <v>144</v>
      </c>
      <c r="BK132" s="60">
        <v>0.787020500587154</v>
      </c>
      <c r="BL132" s="60">
        <v>0.80960352765802701</v>
      </c>
      <c r="BM132" s="60">
        <v>-0.55493717754498595</v>
      </c>
      <c r="BN132" s="60">
        <v>-0.43438129984824803</v>
      </c>
      <c r="BO132" s="60">
        <v>0.46149701993929099</v>
      </c>
      <c r="BP132" s="60">
        <v>0.43634444231819097</v>
      </c>
      <c r="BQ132" s="60">
        <v>0.80708203170917503</v>
      </c>
      <c r="BR132" s="60">
        <v>0.83278994643985804</v>
      </c>
      <c r="BS132" s="56" t="s">
        <v>69</v>
      </c>
      <c r="BT132" s="56" t="s">
        <v>71</v>
      </c>
      <c r="BU132" s="56" t="s">
        <v>71</v>
      </c>
      <c r="BV132" s="56" t="s">
        <v>71</v>
      </c>
      <c r="BW132" s="56" t="s">
        <v>71</v>
      </c>
      <c r="BX132" s="56" t="s">
        <v>71</v>
      </c>
      <c r="BY132" s="56" t="s">
        <v>69</v>
      </c>
      <c r="BZ132" s="56" t="s">
        <v>69</v>
      </c>
    </row>
    <row r="133" spans="1:78" s="49" customFormat="1" x14ac:dyDescent="0.3">
      <c r="A133" s="48">
        <v>14179000</v>
      </c>
      <c r="B133" s="48">
        <v>23780701</v>
      </c>
      <c r="C133" s="49" t="s">
        <v>138</v>
      </c>
      <c r="D133" s="49" t="s">
        <v>192</v>
      </c>
      <c r="E133" s="49" t="s">
        <v>195</v>
      </c>
      <c r="F133" s="50">
        <v>0.9</v>
      </c>
      <c r="G133" s="51">
        <v>0.88</v>
      </c>
      <c r="H133" s="51" t="str">
        <f>IF(G133&gt;0.8,"VG",IF(G133&gt;0.7,"G",IF(G133&gt;0.45,"S","NS")))</f>
        <v>VG</v>
      </c>
      <c r="I133" s="51" t="str">
        <f>AI133</f>
        <v>G</v>
      </c>
      <c r="J133" s="51" t="str">
        <f>BB133</f>
        <v>VG</v>
      </c>
      <c r="K133" s="51" t="str">
        <f>BT133</f>
        <v>VG</v>
      </c>
      <c r="L133" s="52">
        <v>-8.8999999999999996E-2</v>
      </c>
      <c r="M133" s="51" t="str">
        <f>IF(ABS(L133)&lt;5%,"VG",IF(ABS(L133)&lt;10%,"G",IF(ABS(L133)&lt;15%,"S","NS")))</f>
        <v>G</v>
      </c>
      <c r="N133" s="51" t="str">
        <f>AO133</f>
        <v>G</v>
      </c>
      <c r="O133" s="51" t="str">
        <f>BD133</f>
        <v>VG</v>
      </c>
      <c r="P133" s="51" t="str">
        <f>BY133</f>
        <v>G</v>
      </c>
      <c r="Q133" s="51">
        <v>0.33</v>
      </c>
      <c r="R133" s="51" t="str">
        <f>IF(Q133&lt;=0.5,"VG",IF(Q133&lt;=0.6,"G",IF(Q133&lt;=0.7,"S","NS")))</f>
        <v>VG</v>
      </c>
      <c r="S133" s="51" t="str">
        <f>AN133</f>
        <v>G</v>
      </c>
      <c r="T133" s="51" t="str">
        <f>BF133</f>
        <v>VG</v>
      </c>
      <c r="U133" s="51" t="str">
        <f>BX133</f>
        <v>VG</v>
      </c>
      <c r="V133" s="51">
        <v>0.93899999999999995</v>
      </c>
      <c r="W133" s="51" t="str">
        <f>IF(V133&gt;0.85,"VG",IF(V133&gt;0.75,"G",IF(V133&gt;0.6,"S","NS")))</f>
        <v>VG</v>
      </c>
      <c r="X133" s="51" t="str">
        <f>AP133</f>
        <v>G</v>
      </c>
      <c r="Y133" s="51" t="str">
        <f>BH133</f>
        <v>G</v>
      </c>
      <c r="Z133" s="51" t="str">
        <f>BZ133</f>
        <v>G</v>
      </c>
      <c r="AA133" s="53">
        <v>0.78559090771131102</v>
      </c>
      <c r="AB133" s="53">
        <v>0.743003391024046</v>
      </c>
      <c r="AC133" s="53">
        <v>0.156726259303444</v>
      </c>
      <c r="AD133" s="53">
        <v>-2.8715013968540202</v>
      </c>
      <c r="AE133" s="53">
        <v>0.46304329418391199</v>
      </c>
      <c r="AF133" s="53">
        <v>0.50694832969046599</v>
      </c>
      <c r="AG133" s="53">
        <v>0.80859592164628602</v>
      </c>
      <c r="AH133" s="53">
        <v>0.76093468281902699</v>
      </c>
      <c r="AI133" s="48" t="s">
        <v>69</v>
      </c>
      <c r="AJ133" s="48" t="s">
        <v>69</v>
      </c>
      <c r="AK133" s="48" t="s">
        <v>71</v>
      </c>
      <c r="AL133" s="48" t="s">
        <v>71</v>
      </c>
      <c r="AM133" s="48" t="s">
        <v>71</v>
      </c>
      <c r="AN133" s="48" t="s">
        <v>69</v>
      </c>
      <c r="AO133" s="48" t="s">
        <v>69</v>
      </c>
      <c r="AP133" s="48" t="s">
        <v>69</v>
      </c>
      <c r="AR133" s="54" t="s">
        <v>144</v>
      </c>
      <c r="AS133" s="53">
        <v>0.79217245212859</v>
      </c>
      <c r="AT133" s="53">
        <v>0.81291601289947302</v>
      </c>
      <c r="AU133" s="53">
        <v>-2.5766189767210399</v>
      </c>
      <c r="AV133" s="53">
        <v>-1.88345517232321</v>
      </c>
      <c r="AW133" s="53">
        <v>0.45588106768258102</v>
      </c>
      <c r="AX133" s="53">
        <v>0.432532064823554</v>
      </c>
      <c r="AY133" s="53">
        <v>0.81724997374330399</v>
      </c>
      <c r="AZ133" s="53">
        <v>0.84176100323151803</v>
      </c>
      <c r="BA133" s="48" t="s">
        <v>69</v>
      </c>
      <c r="BB133" s="48" t="s">
        <v>71</v>
      </c>
      <c r="BC133" s="48" t="s">
        <v>71</v>
      </c>
      <c r="BD133" s="48" t="s">
        <v>71</v>
      </c>
      <c r="BE133" s="48" t="s">
        <v>71</v>
      </c>
      <c r="BF133" s="48" t="s">
        <v>71</v>
      </c>
      <c r="BG133" s="48" t="s">
        <v>69</v>
      </c>
      <c r="BH133" s="48" t="s">
        <v>69</v>
      </c>
      <c r="BI133" s="49">
        <f>IF(BJ133=AR133,1,0)</f>
        <v>1</v>
      </c>
      <c r="BJ133" s="49" t="s">
        <v>144</v>
      </c>
      <c r="BK133" s="53">
        <v>0.787020500587154</v>
      </c>
      <c r="BL133" s="53">
        <v>0.80960352765802701</v>
      </c>
      <c r="BM133" s="53">
        <v>-0.55493717754498595</v>
      </c>
      <c r="BN133" s="53">
        <v>-0.43438129984824803</v>
      </c>
      <c r="BO133" s="53">
        <v>0.46149701993929099</v>
      </c>
      <c r="BP133" s="53">
        <v>0.43634444231819097</v>
      </c>
      <c r="BQ133" s="53">
        <v>0.80708203170917503</v>
      </c>
      <c r="BR133" s="53">
        <v>0.83278994643985804</v>
      </c>
      <c r="BS133" s="49" t="s">
        <v>69</v>
      </c>
      <c r="BT133" s="49" t="s">
        <v>71</v>
      </c>
      <c r="BU133" s="49" t="s">
        <v>71</v>
      </c>
      <c r="BV133" s="49" t="s">
        <v>71</v>
      </c>
      <c r="BW133" s="49" t="s">
        <v>71</v>
      </c>
      <c r="BX133" s="49" t="s">
        <v>71</v>
      </c>
      <c r="BY133" s="49" t="s">
        <v>69</v>
      </c>
      <c r="BZ133" s="49" t="s">
        <v>69</v>
      </c>
    </row>
    <row r="134" spans="1:78" s="49" customFormat="1" x14ac:dyDescent="0.3">
      <c r="A134" s="48">
        <v>14179000</v>
      </c>
      <c r="B134" s="48">
        <v>23780701</v>
      </c>
      <c r="C134" s="49" t="s">
        <v>138</v>
      </c>
      <c r="D134" s="49" t="s">
        <v>245</v>
      </c>
      <c r="E134" s="49" t="s">
        <v>252</v>
      </c>
      <c r="F134" s="50">
        <v>0.9</v>
      </c>
      <c r="G134" s="51">
        <v>0.88</v>
      </c>
      <c r="H134" s="51" t="str">
        <f>IF(G134&gt;0.8,"VG",IF(G134&gt;0.7,"G",IF(G134&gt;0.45,"S","NS")))</f>
        <v>VG</v>
      </c>
      <c r="I134" s="51" t="str">
        <f>AI134</f>
        <v>G</v>
      </c>
      <c r="J134" s="51" t="str">
        <f>BB134</f>
        <v>VG</v>
      </c>
      <c r="K134" s="51" t="str">
        <f>BT134</f>
        <v>VG</v>
      </c>
      <c r="L134" s="52">
        <v>-9.06E-2</v>
      </c>
      <c r="M134" s="51" t="str">
        <f>IF(ABS(L134)&lt;5%,"VG",IF(ABS(L134)&lt;10%,"G",IF(ABS(L134)&lt;15%,"S","NS")))</f>
        <v>G</v>
      </c>
      <c r="N134" s="51" t="str">
        <f>AO134</f>
        <v>G</v>
      </c>
      <c r="O134" s="51" t="str">
        <f>BD134</f>
        <v>VG</v>
      </c>
      <c r="P134" s="51" t="str">
        <f>BY134</f>
        <v>G</v>
      </c>
      <c r="Q134" s="51">
        <v>0.33</v>
      </c>
      <c r="R134" s="51" t="str">
        <f>IF(Q134&lt;=0.5,"VG",IF(Q134&lt;=0.6,"G",IF(Q134&lt;=0.7,"S","NS")))</f>
        <v>VG</v>
      </c>
      <c r="S134" s="51" t="str">
        <f>AN134</f>
        <v>G</v>
      </c>
      <c r="T134" s="51" t="str">
        <f>BF134</f>
        <v>VG</v>
      </c>
      <c r="U134" s="51" t="str">
        <f>BX134</f>
        <v>VG</v>
      </c>
      <c r="V134" s="51">
        <v>0.93899999999999995</v>
      </c>
      <c r="W134" s="51" t="str">
        <f>IF(V134&gt;0.85,"VG",IF(V134&gt;0.75,"G",IF(V134&gt;0.6,"S","NS")))</f>
        <v>VG</v>
      </c>
      <c r="X134" s="51" t="str">
        <f>AP134</f>
        <v>G</v>
      </c>
      <c r="Y134" s="51" t="str">
        <f>BH134</f>
        <v>G</v>
      </c>
      <c r="Z134" s="51" t="str">
        <f>BZ134</f>
        <v>G</v>
      </c>
      <c r="AA134" s="53">
        <v>0.78559090771131102</v>
      </c>
      <c r="AB134" s="53">
        <v>0.743003391024046</v>
      </c>
      <c r="AC134" s="53">
        <v>0.156726259303444</v>
      </c>
      <c r="AD134" s="53">
        <v>-2.8715013968540202</v>
      </c>
      <c r="AE134" s="53">
        <v>0.46304329418391199</v>
      </c>
      <c r="AF134" s="53">
        <v>0.50694832969046599</v>
      </c>
      <c r="AG134" s="53">
        <v>0.80859592164628602</v>
      </c>
      <c r="AH134" s="53">
        <v>0.76093468281902699</v>
      </c>
      <c r="AI134" s="48" t="s">
        <v>69</v>
      </c>
      <c r="AJ134" s="48" t="s">
        <v>69</v>
      </c>
      <c r="AK134" s="48" t="s">
        <v>71</v>
      </c>
      <c r="AL134" s="48" t="s">
        <v>71</v>
      </c>
      <c r="AM134" s="48" t="s">
        <v>71</v>
      </c>
      <c r="AN134" s="48" t="s">
        <v>69</v>
      </c>
      <c r="AO134" s="48" t="s">
        <v>69</v>
      </c>
      <c r="AP134" s="48" t="s">
        <v>69</v>
      </c>
      <c r="AR134" s="54" t="s">
        <v>144</v>
      </c>
      <c r="AS134" s="53">
        <v>0.79217245212859</v>
      </c>
      <c r="AT134" s="53">
        <v>0.81291601289947302</v>
      </c>
      <c r="AU134" s="53">
        <v>-2.5766189767210399</v>
      </c>
      <c r="AV134" s="53">
        <v>-1.88345517232321</v>
      </c>
      <c r="AW134" s="53">
        <v>0.45588106768258102</v>
      </c>
      <c r="AX134" s="53">
        <v>0.432532064823554</v>
      </c>
      <c r="AY134" s="53">
        <v>0.81724997374330399</v>
      </c>
      <c r="AZ134" s="53">
        <v>0.84176100323151803</v>
      </c>
      <c r="BA134" s="48" t="s">
        <v>69</v>
      </c>
      <c r="BB134" s="48" t="s">
        <v>71</v>
      </c>
      <c r="BC134" s="48" t="s">
        <v>71</v>
      </c>
      <c r="BD134" s="48" t="s">
        <v>71</v>
      </c>
      <c r="BE134" s="48" t="s">
        <v>71</v>
      </c>
      <c r="BF134" s="48" t="s">
        <v>71</v>
      </c>
      <c r="BG134" s="48" t="s">
        <v>69</v>
      </c>
      <c r="BH134" s="48" t="s">
        <v>69</v>
      </c>
      <c r="BI134" s="49">
        <f>IF(BJ134=AR134,1,0)</f>
        <v>1</v>
      </c>
      <c r="BJ134" s="49" t="s">
        <v>144</v>
      </c>
      <c r="BK134" s="53">
        <v>0.787020500587154</v>
      </c>
      <c r="BL134" s="53">
        <v>0.80960352765802701</v>
      </c>
      <c r="BM134" s="53">
        <v>-0.55493717754498595</v>
      </c>
      <c r="BN134" s="53">
        <v>-0.43438129984824803</v>
      </c>
      <c r="BO134" s="53">
        <v>0.46149701993929099</v>
      </c>
      <c r="BP134" s="53">
        <v>0.43634444231819097</v>
      </c>
      <c r="BQ134" s="53">
        <v>0.80708203170917503</v>
      </c>
      <c r="BR134" s="53">
        <v>0.83278994643985804</v>
      </c>
      <c r="BS134" s="49" t="s">
        <v>69</v>
      </c>
      <c r="BT134" s="49" t="s">
        <v>71</v>
      </c>
      <c r="BU134" s="49" t="s">
        <v>71</v>
      </c>
      <c r="BV134" s="49" t="s">
        <v>71</v>
      </c>
      <c r="BW134" s="49" t="s">
        <v>71</v>
      </c>
      <c r="BX134" s="49" t="s">
        <v>71</v>
      </c>
      <c r="BY134" s="49" t="s">
        <v>69</v>
      </c>
      <c r="BZ134" s="49" t="s">
        <v>69</v>
      </c>
    </row>
    <row r="135" spans="1:78" s="70" customFormat="1" x14ac:dyDescent="0.3">
      <c r="F135" s="71"/>
      <c r="G135" s="72"/>
      <c r="H135" s="72"/>
      <c r="I135" s="72"/>
      <c r="J135" s="72"/>
      <c r="K135" s="72"/>
      <c r="L135" s="73"/>
      <c r="M135" s="73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3"/>
      <c r="AC135" s="72"/>
      <c r="AD135" s="72"/>
      <c r="AE135" s="72"/>
      <c r="AF135" s="73"/>
      <c r="AG135" s="72"/>
      <c r="AH135" s="72"/>
      <c r="AI135" s="72"/>
      <c r="AJ135" s="73"/>
      <c r="AK135" s="72"/>
      <c r="AL135" s="72"/>
    </row>
    <row r="136" spans="1:78" s="30" customFormat="1" x14ac:dyDescent="0.3">
      <c r="A136" s="36">
        <v>14180300</v>
      </c>
      <c r="B136" s="36">
        <v>23780557</v>
      </c>
      <c r="C136" s="30" t="s">
        <v>139</v>
      </c>
      <c r="D136" s="30" t="s">
        <v>151</v>
      </c>
      <c r="E136" s="30" t="s">
        <v>162</v>
      </c>
      <c r="F136" s="63">
        <v>3.2</v>
      </c>
      <c r="G136" s="24">
        <v>-0.1</v>
      </c>
      <c r="H136" s="24" t="str">
        <f>IF(G136&gt;0.8,"VG",IF(G136&gt;0.7,"G",IF(G136&gt;0.45,"S","NS")))</f>
        <v>NS</v>
      </c>
      <c r="I136" s="24" t="str">
        <f>AI136</f>
        <v>G</v>
      </c>
      <c r="J136" s="24" t="str">
        <f>BB136</f>
        <v>VG</v>
      </c>
      <c r="K136" s="24" t="str">
        <f>BT136</f>
        <v>VG</v>
      </c>
      <c r="L136" s="25">
        <v>0.48699999999999999</v>
      </c>
      <c r="M136" s="24" t="str">
        <f>IF(ABS(L136)&lt;5%,"VG",IF(ABS(L136)&lt;10%,"G",IF(ABS(L136)&lt;15%,"S","NS")))</f>
        <v>NS</v>
      </c>
      <c r="N136" s="24" t="str">
        <f>AO136</f>
        <v>G</v>
      </c>
      <c r="O136" s="24" t="str">
        <f>BD136</f>
        <v>VG</v>
      </c>
      <c r="P136" s="24" t="str">
        <f>BY136</f>
        <v>G</v>
      </c>
      <c r="Q136" s="24">
        <v>0.88</v>
      </c>
      <c r="R136" s="24" t="str">
        <f>IF(Q136&lt;=0.5,"VG",IF(Q136&lt;=0.6,"G",IF(Q136&lt;=0.7,"S","NS")))</f>
        <v>NS</v>
      </c>
      <c r="S136" s="24" t="str">
        <f>AN136</f>
        <v>G</v>
      </c>
      <c r="T136" s="24" t="str">
        <f>BF136</f>
        <v>VG</v>
      </c>
      <c r="U136" s="24" t="str">
        <f>BX136</f>
        <v>VG</v>
      </c>
      <c r="V136" s="24">
        <v>0.89600000000000002</v>
      </c>
      <c r="W136" s="24" t="str">
        <f>IF(V136&gt;0.85,"VG",IF(V136&gt;0.75,"G",IF(V136&gt;0.6,"S","NS")))</f>
        <v>VG</v>
      </c>
      <c r="X136" s="24" t="str">
        <f>AP136</f>
        <v>G</v>
      </c>
      <c r="Y136" s="24" t="str">
        <f>BH136</f>
        <v>G</v>
      </c>
      <c r="Z136" s="24" t="str">
        <f>BZ136</f>
        <v>G</v>
      </c>
      <c r="AA136" s="33">
        <v>0.78559090771131102</v>
      </c>
      <c r="AB136" s="33">
        <v>0.743003391024046</v>
      </c>
      <c r="AC136" s="33">
        <v>0.156726259303444</v>
      </c>
      <c r="AD136" s="33">
        <v>-2.8715013968540202</v>
      </c>
      <c r="AE136" s="33">
        <v>0.46304329418391199</v>
      </c>
      <c r="AF136" s="33">
        <v>0.50694832969046599</v>
      </c>
      <c r="AG136" s="33">
        <v>0.80859592164628602</v>
      </c>
      <c r="AH136" s="33">
        <v>0.76093468281902699</v>
      </c>
      <c r="AI136" s="36" t="s">
        <v>69</v>
      </c>
      <c r="AJ136" s="36" t="s">
        <v>69</v>
      </c>
      <c r="AK136" s="36" t="s">
        <v>71</v>
      </c>
      <c r="AL136" s="36" t="s">
        <v>71</v>
      </c>
      <c r="AM136" s="36" t="s">
        <v>71</v>
      </c>
      <c r="AN136" s="36" t="s">
        <v>69</v>
      </c>
      <c r="AO136" s="36" t="s">
        <v>69</v>
      </c>
      <c r="AP136" s="36" t="s">
        <v>69</v>
      </c>
      <c r="AR136" s="64" t="s">
        <v>144</v>
      </c>
      <c r="AS136" s="33">
        <v>0.79217245212859</v>
      </c>
      <c r="AT136" s="33">
        <v>0.81291601289947302</v>
      </c>
      <c r="AU136" s="33">
        <v>-2.5766189767210399</v>
      </c>
      <c r="AV136" s="33">
        <v>-1.88345517232321</v>
      </c>
      <c r="AW136" s="33">
        <v>0.45588106768258102</v>
      </c>
      <c r="AX136" s="33">
        <v>0.432532064823554</v>
      </c>
      <c r="AY136" s="33">
        <v>0.81724997374330399</v>
      </c>
      <c r="AZ136" s="33">
        <v>0.84176100323151803</v>
      </c>
      <c r="BA136" s="36" t="s">
        <v>69</v>
      </c>
      <c r="BB136" s="36" t="s">
        <v>71</v>
      </c>
      <c r="BC136" s="36" t="s">
        <v>71</v>
      </c>
      <c r="BD136" s="36" t="s">
        <v>71</v>
      </c>
      <c r="BE136" s="36" t="s">
        <v>71</v>
      </c>
      <c r="BF136" s="36" t="s">
        <v>71</v>
      </c>
      <c r="BG136" s="36" t="s">
        <v>69</v>
      </c>
      <c r="BH136" s="36" t="s">
        <v>69</v>
      </c>
      <c r="BI136" s="30">
        <f>IF(BJ136=AR136,1,0)</f>
        <v>1</v>
      </c>
      <c r="BJ136" s="30" t="s">
        <v>144</v>
      </c>
      <c r="BK136" s="33">
        <v>0.787020500587154</v>
      </c>
      <c r="BL136" s="33">
        <v>0.80960352765802701</v>
      </c>
      <c r="BM136" s="33">
        <v>-0.55493717754498595</v>
      </c>
      <c r="BN136" s="33">
        <v>-0.43438129984824803</v>
      </c>
      <c r="BO136" s="33">
        <v>0.46149701993929099</v>
      </c>
      <c r="BP136" s="33">
        <v>0.43634444231819097</v>
      </c>
      <c r="BQ136" s="33">
        <v>0.80708203170917503</v>
      </c>
      <c r="BR136" s="33">
        <v>0.83278994643985804</v>
      </c>
      <c r="BS136" s="30" t="s">
        <v>69</v>
      </c>
      <c r="BT136" s="30" t="s">
        <v>71</v>
      </c>
      <c r="BU136" s="30" t="s">
        <v>71</v>
      </c>
      <c r="BV136" s="30" t="s">
        <v>71</v>
      </c>
      <c r="BW136" s="30" t="s">
        <v>71</v>
      </c>
      <c r="BX136" s="30" t="s">
        <v>71</v>
      </c>
      <c r="BY136" s="30" t="s">
        <v>69</v>
      </c>
      <c r="BZ136" s="30" t="s">
        <v>69</v>
      </c>
    </row>
    <row r="137" spans="1:78" s="30" customFormat="1" x14ac:dyDescent="0.3">
      <c r="A137" s="36">
        <v>14180300</v>
      </c>
      <c r="B137" s="36">
        <v>23780557</v>
      </c>
      <c r="C137" s="30" t="s">
        <v>139</v>
      </c>
      <c r="D137" s="30" t="s">
        <v>183</v>
      </c>
      <c r="E137" s="30" t="s">
        <v>185</v>
      </c>
      <c r="F137" s="63">
        <v>3.8</v>
      </c>
      <c r="G137" s="24">
        <v>-0.6</v>
      </c>
      <c r="H137" s="24" t="str">
        <f>IF(G137&gt;0.8,"VG",IF(G137&gt;0.7,"G",IF(G137&gt;0.45,"S","NS")))</f>
        <v>NS</v>
      </c>
      <c r="I137" s="24" t="str">
        <f>AI137</f>
        <v>G</v>
      </c>
      <c r="J137" s="24" t="str">
        <f>BB137</f>
        <v>VG</v>
      </c>
      <c r="K137" s="24" t="str">
        <f>BT137</f>
        <v>VG</v>
      </c>
      <c r="L137" s="25">
        <v>0.68300000000000005</v>
      </c>
      <c r="M137" s="24" t="str">
        <f>IF(ABS(L137)&lt;5%,"VG",IF(ABS(L137)&lt;10%,"G",IF(ABS(L137)&lt;15%,"S","NS")))</f>
        <v>NS</v>
      </c>
      <c r="N137" s="24" t="str">
        <f>AO137</f>
        <v>G</v>
      </c>
      <c r="O137" s="24" t="str">
        <f>BD137</f>
        <v>VG</v>
      </c>
      <c r="P137" s="24" t="str">
        <f>BY137</f>
        <v>G</v>
      </c>
      <c r="Q137" s="24">
        <v>0.99</v>
      </c>
      <c r="R137" s="24" t="str">
        <f>IF(Q137&lt;=0.5,"VG",IF(Q137&lt;=0.6,"G",IF(Q137&lt;=0.7,"S","NS")))</f>
        <v>NS</v>
      </c>
      <c r="S137" s="24" t="str">
        <f>AN137</f>
        <v>G</v>
      </c>
      <c r="T137" s="24" t="str">
        <f>BF137</f>
        <v>VG</v>
      </c>
      <c r="U137" s="24" t="str">
        <f>BX137</f>
        <v>VG</v>
      </c>
      <c r="V137" s="24">
        <v>0.112</v>
      </c>
      <c r="W137" s="24" t="str">
        <f>IF(V137&gt;0.85,"VG",IF(V137&gt;0.75,"G",IF(V137&gt;0.6,"S","NS")))</f>
        <v>NS</v>
      </c>
      <c r="X137" s="24" t="str">
        <f>AP137</f>
        <v>G</v>
      </c>
      <c r="Y137" s="24" t="str">
        <f>BH137</f>
        <v>G</v>
      </c>
      <c r="Z137" s="24" t="str">
        <f>BZ137</f>
        <v>G</v>
      </c>
      <c r="AA137" s="33">
        <v>0.78559090771131102</v>
      </c>
      <c r="AB137" s="33">
        <v>0.743003391024046</v>
      </c>
      <c r="AC137" s="33">
        <v>0.156726259303444</v>
      </c>
      <c r="AD137" s="33">
        <v>-2.8715013968540202</v>
      </c>
      <c r="AE137" s="33">
        <v>0.46304329418391199</v>
      </c>
      <c r="AF137" s="33">
        <v>0.50694832969046599</v>
      </c>
      <c r="AG137" s="33">
        <v>0.80859592164628602</v>
      </c>
      <c r="AH137" s="33">
        <v>0.76093468281902699</v>
      </c>
      <c r="AI137" s="36" t="s">
        <v>69</v>
      </c>
      <c r="AJ137" s="36" t="s">
        <v>69</v>
      </c>
      <c r="AK137" s="36" t="s">
        <v>71</v>
      </c>
      <c r="AL137" s="36" t="s">
        <v>71</v>
      </c>
      <c r="AM137" s="36" t="s">
        <v>71</v>
      </c>
      <c r="AN137" s="36" t="s">
        <v>69</v>
      </c>
      <c r="AO137" s="36" t="s">
        <v>69</v>
      </c>
      <c r="AP137" s="36" t="s">
        <v>69</v>
      </c>
      <c r="AR137" s="64" t="s">
        <v>144</v>
      </c>
      <c r="AS137" s="33">
        <v>0.79217245212859</v>
      </c>
      <c r="AT137" s="33">
        <v>0.81291601289947302</v>
      </c>
      <c r="AU137" s="33">
        <v>-2.5766189767210399</v>
      </c>
      <c r="AV137" s="33">
        <v>-1.88345517232321</v>
      </c>
      <c r="AW137" s="33">
        <v>0.45588106768258102</v>
      </c>
      <c r="AX137" s="33">
        <v>0.432532064823554</v>
      </c>
      <c r="AY137" s="33">
        <v>0.81724997374330399</v>
      </c>
      <c r="AZ137" s="33">
        <v>0.84176100323151803</v>
      </c>
      <c r="BA137" s="36" t="s">
        <v>69</v>
      </c>
      <c r="BB137" s="36" t="s">
        <v>71</v>
      </c>
      <c r="BC137" s="36" t="s">
        <v>71</v>
      </c>
      <c r="BD137" s="36" t="s">
        <v>71</v>
      </c>
      <c r="BE137" s="36" t="s">
        <v>71</v>
      </c>
      <c r="BF137" s="36" t="s">
        <v>71</v>
      </c>
      <c r="BG137" s="36" t="s">
        <v>69</v>
      </c>
      <c r="BH137" s="36" t="s">
        <v>69</v>
      </c>
      <c r="BI137" s="30">
        <f>IF(BJ137=AR137,1,0)</f>
        <v>1</v>
      </c>
      <c r="BJ137" s="30" t="s">
        <v>144</v>
      </c>
      <c r="BK137" s="33">
        <v>0.787020500587154</v>
      </c>
      <c r="BL137" s="33">
        <v>0.80960352765802701</v>
      </c>
      <c r="BM137" s="33">
        <v>-0.55493717754498595</v>
      </c>
      <c r="BN137" s="33">
        <v>-0.43438129984824803</v>
      </c>
      <c r="BO137" s="33">
        <v>0.46149701993929099</v>
      </c>
      <c r="BP137" s="33">
        <v>0.43634444231819097</v>
      </c>
      <c r="BQ137" s="33">
        <v>0.80708203170917503</v>
      </c>
      <c r="BR137" s="33">
        <v>0.83278994643985804</v>
      </c>
      <c r="BS137" s="30" t="s">
        <v>69</v>
      </c>
      <c r="BT137" s="30" t="s">
        <v>71</v>
      </c>
      <c r="BU137" s="30" t="s">
        <v>71</v>
      </c>
      <c r="BV137" s="30" t="s">
        <v>71</v>
      </c>
      <c r="BW137" s="30" t="s">
        <v>71</v>
      </c>
      <c r="BX137" s="30" t="s">
        <v>71</v>
      </c>
      <c r="BY137" s="30" t="s">
        <v>69</v>
      </c>
      <c r="BZ137" s="30" t="s">
        <v>69</v>
      </c>
    </row>
    <row r="138" spans="1:78" s="49" customFormat="1" x14ac:dyDescent="0.3">
      <c r="A138" s="48">
        <v>14180300</v>
      </c>
      <c r="B138" s="48">
        <v>23780557</v>
      </c>
      <c r="C138" s="49" t="s">
        <v>139</v>
      </c>
      <c r="D138" s="49" t="s">
        <v>192</v>
      </c>
      <c r="E138" s="49" t="s">
        <v>194</v>
      </c>
      <c r="F138" s="50">
        <v>0.8</v>
      </c>
      <c r="G138" s="51">
        <v>0.94</v>
      </c>
      <c r="H138" s="51" t="str">
        <f>IF(G138&gt;0.8,"VG",IF(G138&gt;0.7,"G",IF(G138&gt;0.45,"S","NS")))</f>
        <v>VG</v>
      </c>
      <c r="I138" s="51" t="str">
        <f>AI138</f>
        <v>G</v>
      </c>
      <c r="J138" s="51" t="str">
        <f>BB138</f>
        <v>VG</v>
      </c>
      <c r="K138" s="51" t="str">
        <f>BT138</f>
        <v>VG</v>
      </c>
      <c r="L138" s="52">
        <v>4.4999999999999998E-2</v>
      </c>
      <c r="M138" s="51" t="str">
        <f>IF(ABS(L138)&lt;5%,"VG",IF(ABS(L138)&lt;10%,"G",IF(ABS(L138)&lt;15%,"S","NS")))</f>
        <v>VG</v>
      </c>
      <c r="N138" s="51" t="str">
        <f>AO138</f>
        <v>G</v>
      </c>
      <c r="O138" s="51" t="str">
        <f>BD138</f>
        <v>VG</v>
      </c>
      <c r="P138" s="51" t="str">
        <f>BY138</f>
        <v>G</v>
      </c>
      <c r="Q138" s="51">
        <v>0.23</v>
      </c>
      <c r="R138" s="51" t="str">
        <f>IF(Q138&lt;=0.5,"VG",IF(Q138&lt;=0.6,"G",IF(Q138&lt;=0.7,"S","NS")))</f>
        <v>VG</v>
      </c>
      <c r="S138" s="51" t="str">
        <f>AN138</f>
        <v>G</v>
      </c>
      <c r="T138" s="51" t="str">
        <f>BF138</f>
        <v>VG</v>
      </c>
      <c r="U138" s="51" t="str">
        <f>BX138</f>
        <v>VG</v>
      </c>
      <c r="V138" s="51">
        <v>0.95199999999999996</v>
      </c>
      <c r="W138" s="51" t="str">
        <f>IF(V138&gt;0.85,"VG",IF(V138&gt;0.75,"G",IF(V138&gt;0.6,"S","NS")))</f>
        <v>VG</v>
      </c>
      <c r="X138" s="51" t="str">
        <f>AP138</f>
        <v>G</v>
      </c>
      <c r="Y138" s="51" t="str">
        <f>BH138</f>
        <v>G</v>
      </c>
      <c r="Z138" s="51" t="str">
        <f>BZ138</f>
        <v>G</v>
      </c>
      <c r="AA138" s="53">
        <v>0.78559090771131102</v>
      </c>
      <c r="AB138" s="53">
        <v>0.743003391024046</v>
      </c>
      <c r="AC138" s="53">
        <v>0.156726259303444</v>
      </c>
      <c r="AD138" s="53">
        <v>-2.8715013968540202</v>
      </c>
      <c r="AE138" s="53">
        <v>0.46304329418391199</v>
      </c>
      <c r="AF138" s="53">
        <v>0.50694832969046599</v>
      </c>
      <c r="AG138" s="53">
        <v>0.80859592164628602</v>
      </c>
      <c r="AH138" s="53">
        <v>0.76093468281902699</v>
      </c>
      <c r="AI138" s="48" t="s">
        <v>69</v>
      </c>
      <c r="AJ138" s="48" t="s">
        <v>69</v>
      </c>
      <c r="AK138" s="48" t="s">
        <v>71</v>
      </c>
      <c r="AL138" s="48" t="s">
        <v>71</v>
      </c>
      <c r="AM138" s="48" t="s">
        <v>71</v>
      </c>
      <c r="AN138" s="48" t="s">
        <v>69</v>
      </c>
      <c r="AO138" s="48" t="s">
        <v>69</v>
      </c>
      <c r="AP138" s="48" t="s">
        <v>69</v>
      </c>
      <c r="AR138" s="54" t="s">
        <v>144</v>
      </c>
      <c r="AS138" s="53">
        <v>0.79217245212859</v>
      </c>
      <c r="AT138" s="53">
        <v>0.81291601289947302</v>
      </c>
      <c r="AU138" s="53">
        <v>-2.5766189767210399</v>
      </c>
      <c r="AV138" s="53">
        <v>-1.88345517232321</v>
      </c>
      <c r="AW138" s="53">
        <v>0.45588106768258102</v>
      </c>
      <c r="AX138" s="53">
        <v>0.432532064823554</v>
      </c>
      <c r="AY138" s="53">
        <v>0.81724997374330399</v>
      </c>
      <c r="AZ138" s="53">
        <v>0.84176100323151803</v>
      </c>
      <c r="BA138" s="48" t="s">
        <v>69</v>
      </c>
      <c r="BB138" s="48" t="s">
        <v>71</v>
      </c>
      <c r="BC138" s="48" t="s">
        <v>71</v>
      </c>
      <c r="BD138" s="48" t="s">
        <v>71</v>
      </c>
      <c r="BE138" s="48" t="s">
        <v>71</v>
      </c>
      <c r="BF138" s="48" t="s">
        <v>71</v>
      </c>
      <c r="BG138" s="48" t="s">
        <v>69</v>
      </c>
      <c r="BH138" s="48" t="s">
        <v>69</v>
      </c>
      <c r="BI138" s="49">
        <f>IF(BJ138=AR138,1,0)</f>
        <v>1</v>
      </c>
      <c r="BJ138" s="49" t="s">
        <v>144</v>
      </c>
      <c r="BK138" s="53">
        <v>0.787020500587154</v>
      </c>
      <c r="BL138" s="53">
        <v>0.80960352765802701</v>
      </c>
      <c r="BM138" s="53">
        <v>-0.55493717754498595</v>
      </c>
      <c r="BN138" s="53">
        <v>-0.43438129984824803</v>
      </c>
      <c r="BO138" s="53">
        <v>0.46149701993929099</v>
      </c>
      <c r="BP138" s="53">
        <v>0.43634444231819097</v>
      </c>
      <c r="BQ138" s="53">
        <v>0.80708203170917503</v>
      </c>
      <c r="BR138" s="53">
        <v>0.83278994643985804</v>
      </c>
      <c r="BS138" s="49" t="s">
        <v>69</v>
      </c>
      <c r="BT138" s="49" t="s">
        <v>71</v>
      </c>
      <c r="BU138" s="49" t="s">
        <v>71</v>
      </c>
      <c r="BV138" s="49" t="s">
        <v>71</v>
      </c>
      <c r="BW138" s="49" t="s">
        <v>71</v>
      </c>
      <c r="BX138" s="49" t="s">
        <v>71</v>
      </c>
      <c r="BY138" s="49" t="s">
        <v>69</v>
      </c>
      <c r="BZ138" s="49" t="s">
        <v>69</v>
      </c>
    </row>
    <row r="139" spans="1:78" s="49" customFormat="1" x14ac:dyDescent="0.3">
      <c r="A139" s="48">
        <v>14180300</v>
      </c>
      <c r="B139" s="48">
        <v>23780557</v>
      </c>
      <c r="C139" s="49" t="s">
        <v>139</v>
      </c>
      <c r="D139" s="49" t="s">
        <v>251</v>
      </c>
      <c r="E139" s="49" t="s">
        <v>235</v>
      </c>
      <c r="F139" s="50">
        <v>0.8</v>
      </c>
      <c r="G139" s="51">
        <v>0.94</v>
      </c>
      <c r="H139" s="51" t="str">
        <f>IF(G139&gt;0.8,"VG",IF(G139&gt;0.7,"G",IF(G139&gt;0.45,"S","NS")))</f>
        <v>VG</v>
      </c>
      <c r="I139" s="51" t="str">
        <f>AI139</f>
        <v>G</v>
      </c>
      <c r="J139" s="51" t="str">
        <f>BB139</f>
        <v>VG</v>
      </c>
      <c r="K139" s="51" t="str">
        <f>BT139</f>
        <v>VG</v>
      </c>
      <c r="L139" s="52">
        <v>4.1599999999999998E-2</v>
      </c>
      <c r="M139" s="51" t="str">
        <f>IF(ABS(L139)&lt;5%,"VG",IF(ABS(L139)&lt;10%,"G",IF(ABS(L139)&lt;15%,"S","NS")))</f>
        <v>VG</v>
      </c>
      <c r="N139" s="51" t="str">
        <f>AO139</f>
        <v>G</v>
      </c>
      <c r="O139" s="51" t="str">
        <f>BD139</f>
        <v>VG</v>
      </c>
      <c r="P139" s="51" t="str">
        <f>BY139</f>
        <v>G</v>
      </c>
      <c r="Q139" s="51">
        <v>0.24</v>
      </c>
      <c r="R139" s="51" t="str">
        <f>IF(Q139&lt;=0.5,"VG",IF(Q139&lt;=0.6,"G",IF(Q139&lt;=0.7,"S","NS")))</f>
        <v>VG</v>
      </c>
      <c r="S139" s="51" t="str">
        <f>AN139</f>
        <v>G</v>
      </c>
      <c r="T139" s="51" t="str">
        <f>BF139</f>
        <v>VG</v>
      </c>
      <c r="U139" s="51" t="str">
        <f>BX139</f>
        <v>VG</v>
      </c>
      <c r="V139" s="51">
        <v>0.95199999999999996</v>
      </c>
      <c r="W139" s="51" t="str">
        <f>IF(V139&gt;0.85,"VG",IF(V139&gt;0.75,"G",IF(V139&gt;0.6,"S","NS")))</f>
        <v>VG</v>
      </c>
      <c r="X139" s="51" t="str">
        <f>AP139</f>
        <v>G</v>
      </c>
      <c r="Y139" s="51" t="str">
        <f>BH139</f>
        <v>G</v>
      </c>
      <c r="Z139" s="51" t="str">
        <f>BZ139</f>
        <v>G</v>
      </c>
      <c r="AA139" s="53">
        <v>0.78559090771131102</v>
      </c>
      <c r="AB139" s="53">
        <v>0.743003391024046</v>
      </c>
      <c r="AC139" s="53">
        <v>0.156726259303444</v>
      </c>
      <c r="AD139" s="53">
        <v>-2.8715013968540202</v>
      </c>
      <c r="AE139" s="53">
        <v>0.46304329418391199</v>
      </c>
      <c r="AF139" s="53">
        <v>0.50694832969046599</v>
      </c>
      <c r="AG139" s="53">
        <v>0.80859592164628602</v>
      </c>
      <c r="AH139" s="53">
        <v>0.76093468281902699</v>
      </c>
      <c r="AI139" s="48" t="s">
        <v>69</v>
      </c>
      <c r="AJ139" s="48" t="s">
        <v>69</v>
      </c>
      <c r="AK139" s="48" t="s">
        <v>71</v>
      </c>
      <c r="AL139" s="48" t="s">
        <v>71</v>
      </c>
      <c r="AM139" s="48" t="s">
        <v>71</v>
      </c>
      <c r="AN139" s="48" t="s">
        <v>69</v>
      </c>
      <c r="AO139" s="48" t="s">
        <v>69</v>
      </c>
      <c r="AP139" s="48" t="s">
        <v>69</v>
      </c>
      <c r="AR139" s="54" t="s">
        <v>144</v>
      </c>
      <c r="AS139" s="53">
        <v>0.79217245212859</v>
      </c>
      <c r="AT139" s="53">
        <v>0.81291601289947302</v>
      </c>
      <c r="AU139" s="53">
        <v>-2.5766189767210399</v>
      </c>
      <c r="AV139" s="53">
        <v>-1.88345517232321</v>
      </c>
      <c r="AW139" s="53">
        <v>0.45588106768258102</v>
      </c>
      <c r="AX139" s="53">
        <v>0.432532064823554</v>
      </c>
      <c r="AY139" s="53">
        <v>0.81724997374330399</v>
      </c>
      <c r="AZ139" s="53">
        <v>0.84176100323151803</v>
      </c>
      <c r="BA139" s="48" t="s">
        <v>69</v>
      </c>
      <c r="BB139" s="48" t="s">
        <v>71</v>
      </c>
      <c r="BC139" s="48" t="s">
        <v>71</v>
      </c>
      <c r="BD139" s="48" t="s">
        <v>71</v>
      </c>
      <c r="BE139" s="48" t="s">
        <v>71</v>
      </c>
      <c r="BF139" s="48" t="s">
        <v>71</v>
      </c>
      <c r="BG139" s="48" t="s">
        <v>69</v>
      </c>
      <c r="BH139" s="48" t="s">
        <v>69</v>
      </c>
      <c r="BI139" s="49">
        <f>IF(BJ139=AR139,1,0)</f>
        <v>1</v>
      </c>
      <c r="BJ139" s="49" t="s">
        <v>144</v>
      </c>
      <c r="BK139" s="53">
        <v>0.787020500587154</v>
      </c>
      <c r="BL139" s="53">
        <v>0.80960352765802701</v>
      </c>
      <c r="BM139" s="53">
        <v>-0.55493717754498595</v>
      </c>
      <c r="BN139" s="53">
        <v>-0.43438129984824803</v>
      </c>
      <c r="BO139" s="53">
        <v>0.46149701993929099</v>
      </c>
      <c r="BP139" s="53">
        <v>0.43634444231819097</v>
      </c>
      <c r="BQ139" s="53">
        <v>0.80708203170917503</v>
      </c>
      <c r="BR139" s="53">
        <v>0.83278994643985804</v>
      </c>
      <c r="BS139" s="49" t="s">
        <v>69</v>
      </c>
      <c r="BT139" s="49" t="s">
        <v>71</v>
      </c>
      <c r="BU139" s="49" t="s">
        <v>71</v>
      </c>
      <c r="BV139" s="49" t="s">
        <v>71</v>
      </c>
      <c r="BW139" s="49" t="s">
        <v>71</v>
      </c>
      <c r="BX139" s="49" t="s">
        <v>71</v>
      </c>
      <c r="BY139" s="49" t="s">
        <v>69</v>
      </c>
      <c r="BZ139" s="49" t="s">
        <v>69</v>
      </c>
    </row>
    <row r="140" spans="1:78" s="49" customFormat="1" x14ac:dyDescent="0.3">
      <c r="A140" s="48">
        <v>14180300</v>
      </c>
      <c r="B140" s="48">
        <v>23780557</v>
      </c>
      <c r="C140" s="49" t="s">
        <v>139</v>
      </c>
      <c r="D140" s="49" t="s">
        <v>250</v>
      </c>
      <c r="F140" s="50">
        <v>0.8</v>
      </c>
      <c r="G140" s="51">
        <v>0.95</v>
      </c>
      <c r="H140" s="51" t="str">
        <f>IF(G140&gt;0.8,"VG",IF(G140&gt;0.7,"G",IF(G140&gt;0.45,"S","NS")))</f>
        <v>VG</v>
      </c>
      <c r="I140" s="51" t="str">
        <f>AI140</f>
        <v>G</v>
      </c>
      <c r="J140" s="51" t="str">
        <f>BB140</f>
        <v>VG</v>
      </c>
      <c r="K140" s="51" t="str">
        <f>BT140</f>
        <v>VG</v>
      </c>
      <c r="L140" s="52">
        <v>1.14E-2</v>
      </c>
      <c r="M140" s="51" t="str">
        <f>IF(ABS(L140)&lt;5%,"VG",IF(ABS(L140)&lt;10%,"G",IF(ABS(L140)&lt;15%,"S","NS")))</f>
        <v>VG</v>
      </c>
      <c r="N140" s="51" t="str">
        <f>AO140</f>
        <v>G</v>
      </c>
      <c r="O140" s="51" t="str">
        <f>BD140</f>
        <v>VG</v>
      </c>
      <c r="P140" s="51" t="str">
        <f>BY140</f>
        <v>G</v>
      </c>
      <c r="Q140" s="51">
        <v>0.23</v>
      </c>
      <c r="R140" s="51" t="str">
        <f>IF(Q140&lt;=0.5,"VG",IF(Q140&lt;=0.6,"G",IF(Q140&lt;=0.7,"S","NS")))</f>
        <v>VG</v>
      </c>
      <c r="S140" s="51" t="str">
        <f>AN140</f>
        <v>G</v>
      </c>
      <c r="T140" s="51" t="str">
        <f>BF140</f>
        <v>VG</v>
      </c>
      <c r="U140" s="51" t="str">
        <f>BX140</f>
        <v>VG</v>
      </c>
      <c r="V140" s="51">
        <v>0.94699999999999995</v>
      </c>
      <c r="W140" s="51" t="str">
        <f>IF(V140&gt;0.85,"VG",IF(V140&gt;0.75,"G",IF(V140&gt;0.6,"S","NS")))</f>
        <v>VG</v>
      </c>
      <c r="X140" s="51" t="str">
        <f>AP140</f>
        <v>G</v>
      </c>
      <c r="Y140" s="51" t="str">
        <f>BH140</f>
        <v>G</v>
      </c>
      <c r="Z140" s="51" t="str">
        <f>BZ140</f>
        <v>G</v>
      </c>
      <c r="AA140" s="53">
        <v>0.78559090771131102</v>
      </c>
      <c r="AB140" s="53">
        <v>0.743003391024046</v>
      </c>
      <c r="AC140" s="53">
        <v>0.156726259303444</v>
      </c>
      <c r="AD140" s="53">
        <v>-2.8715013968540202</v>
      </c>
      <c r="AE140" s="53">
        <v>0.46304329418391199</v>
      </c>
      <c r="AF140" s="53">
        <v>0.50694832969046599</v>
      </c>
      <c r="AG140" s="53">
        <v>0.80859592164628602</v>
      </c>
      <c r="AH140" s="53">
        <v>0.76093468281902699</v>
      </c>
      <c r="AI140" s="48" t="s">
        <v>69</v>
      </c>
      <c r="AJ140" s="48" t="s">
        <v>69</v>
      </c>
      <c r="AK140" s="48" t="s">
        <v>71</v>
      </c>
      <c r="AL140" s="48" t="s">
        <v>71</v>
      </c>
      <c r="AM140" s="48" t="s">
        <v>71</v>
      </c>
      <c r="AN140" s="48" t="s">
        <v>69</v>
      </c>
      <c r="AO140" s="48" t="s">
        <v>69</v>
      </c>
      <c r="AP140" s="48" t="s">
        <v>69</v>
      </c>
      <c r="AR140" s="54" t="s">
        <v>144</v>
      </c>
      <c r="AS140" s="53">
        <v>0.79217245212859</v>
      </c>
      <c r="AT140" s="53">
        <v>0.81291601289947302</v>
      </c>
      <c r="AU140" s="53">
        <v>-2.5766189767210399</v>
      </c>
      <c r="AV140" s="53">
        <v>-1.88345517232321</v>
      </c>
      <c r="AW140" s="53">
        <v>0.45588106768258102</v>
      </c>
      <c r="AX140" s="53">
        <v>0.432532064823554</v>
      </c>
      <c r="AY140" s="53">
        <v>0.81724997374330399</v>
      </c>
      <c r="AZ140" s="53">
        <v>0.84176100323151803</v>
      </c>
      <c r="BA140" s="48" t="s">
        <v>69</v>
      </c>
      <c r="BB140" s="48" t="s">
        <v>71</v>
      </c>
      <c r="BC140" s="48" t="s">
        <v>71</v>
      </c>
      <c r="BD140" s="48" t="s">
        <v>71</v>
      </c>
      <c r="BE140" s="48" t="s">
        <v>71</v>
      </c>
      <c r="BF140" s="48" t="s">
        <v>71</v>
      </c>
      <c r="BG140" s="48" t="s">
        <v>69</v>
      </c>
      <c r="BH140" s="48" t="s">
        <v>69</v>
      </c>
      <c r="BI140" s="49">
        <f>IF(BJ140=AR140,1,0)</f>
        <v>1</v>
      </c>
      <c r="BJ140" s="49" t="s">
        <v>144</v>
      </c>
      <c r="BK140" s="53">
        <v>0.787020500587154</v>
      </c>
      <c r="BL140" s="53">
        <v>0.80960352765802701</v>
      </c>
      <c r="BM140" s="53">
        <v>-0.55493717754498595</v>
      </c>
      <c r="BN140" s="53">
        <v>-0.43438129984824803</v>
      </c>
      <c r="BO140" s="53">
        <v>0.46149701993929099</v>
      </c>
      <c r="BP140" s="53">
        <v>0.43634444231819097</v>
      </c>
      <c r="BQ140" s="53">
        <v>0.80708203170917503</v>
      </c>
      <c r="BR140" s="53">
        <v>0.83278994643985804</v>
      </c>
      <c r="BS140" s="49" t="s">
        <v>69</v>
      </c>
      <c r="BT140" s="49" t="s">
        <v>71</v>
      </c>
      <c r="BU140" s="49" t="s">
        <v>71</v>
      </c>
      <c r="BV140" s="49" t="s">
        <v>71</v>
      </c>
      <c r="BW140" s="49" t="s">
        <v>71</v>
      </c>
      <c r="BX140" s="49" t="s">
        <v>71</v>
      </c>
      <c r="BY140" s="49" t="s">
        <v>69</v>
      </c>
      <c r="BZ140" s="49" t="s">
        <v>69</v>
      </c>
    </row>
    <row r="142" spans="1:78" s="30" customFormat="1" x14ac:dyDescent="0.3">
      <c r="A142" s="36">
        <v>14181500</v>
      </c>
      <c r="B142" s="36">
        <v>23780511</v>
      </c>
      <c r="C142" s="30" t="s">
        <v>140</v>
      </c>
      <c r="D142" s="30" t="s">
        <v>151</v>
      </c>
      <c r="E142" s="30" t="s">
        <v>154</v>
      </c>
      <c r="F142" s="63">
        <v>3.1</v>
      </c>
      <c r="G142" s="24">
        <v>-0.95</v>
      </c>
      <c r="H142" s="24" t="str">
        <f>IF(G142&gt;0.8,"VG",IF(G142&gt;0.7,"G",IF(G142&gt;0.45,"S","NS")))</f>
        <v>NS</v>
      </c>
      <c r="I142" s="24" t="str">
        <f>AI142</f>
        <v>S</v>
      </c>
      <c r="J142" s="24" t="str">
        <f>BB142</f>
        <v>G</v>
      </c>
      <c r="K142" s="24" t="str">
        <f>BT142</f>
        <v>G</v>
      </c>
      <c r="L142" s="25">
        <v>-0.26</v>
      </c>
      <c r="M142" s="24" t="str">
        <f>IF(ABS(L142)&lt;5%,"VG",IF(ABS(L142)&lt;10%,"G",IF(ABS(L142)&lt;15%,"S","NS")))</f>
        <v>NS</v>
      </c>
      <c r="N142" s="24" t="str">
        <f>AO142</f>
        <v>S</v>
      </c>
      <c r="O142" s="24" t="str">
        <f>BD142</f>
        <v>VG</v>
      </c>
      <c r="P142" s="24" t="str">
        <f>BY142</f>
        <v>S</v>
      </c>
      <c r="Q142" s="24">
        <v>1</v>
      </c>
      <c r="R142" s="24" t="str">
        <f>IF(Q142&lt;=0.5,"VG",IF(Q142&lt;=0.6,"G",IF(Q142&lt;=0.7,"S","NS")))</f>
        <v>NS</v>
      </c>
      <c r="S142" s="24" t="str">
        <f>AN142</f>
        <v>S</v>
      </c>
      <c r="T142" s="24" t="str">
        <f>BF142</f>
        <v>VG</v>
      </c>
      <c r="U142" s="24" t="str">
        <f>BX142</f>
        <v>G</v>
      </c>
      <c r="V142" s="24">
        <v>0.82</v>
      </c>
      <c r="W142" s="24" t="str">
        <f>IF(V142&gt;0.85,"VG",IF(V142&gt;0.75,"G",IF(V142&gt;0.6,"S","NS")))</f>
        <v>G</v>
      </c>
      <c r="X142" s="24" t="str">
        <f>AP142</f>
        <v>S</v>
      </c>
      <c r="Y142" s="24" t="str">
        <f>BH142</f>
        <v>G</v>
      </c>
      <c r="Z142" s="24" t="str">
        <f>BZ142</f>
        <v>G</v>
      </c>
      <c r="AA142" s="33">
        <v>0.69109243519114505</v>
      </c>
      <c r="AB142" s="33">
        <v>0.62165023500303696</v>
      </c>
      <c r="AC142" s="33">
        <v>10.4787403099045</v>
      </c>
      <c r="AD142" s="33">
        <v>7.7219855943986397</v>
      </c>
      <c r="AE142" s="33">
        <v>0.55579453470581697</v>
      </c>
      <c r="AF142" s="33">
        <v>0.61510142659317801</v>
      </c>
      <c r="AG142" s="33">
        <v>0.72886052202951401</v>
      </c>
      <c r="AH142" s="33">
        <v>0.64513479012133601</v>
      </c>
      <c r="AI142" s="36" t="s">
        <v>70</v>
      </c>
      <c r="AJ142" s="36" t="s">
        <v>70</v>
      </c>
      <c r="AK142" s="36" t="s">
        <v>70</v>
      </c>
      <c r="AL142" s="36" t="s">
        <v>69</v>
      </c>
      <c r="AM142" s="36" t="s">
        <v>69</v>
      </c>
      <c r="AN142" s="36" t="s">
        <v>70</v>
      </c>
      <c r="AO142" s="36" t="s">
        <v>70</v>
      </c>
      <c r="AP142" s="36" t="s">
        <v>70</v>
      </c>
      <c r="AR142" s="64" t="s">
        <v>146</v>
      </c>
      <c r="AS142" s="33">
        <v>0.75229751907846798</v>
      </c>
      <c r="AT142" s="33">
        <v>0.76269557040214098</v>
      </c>
      <c r="AU142" s="33">
        <v>3.1623402801754099</v>
      </c>
      <c r="AV142" s="33">
        <v>3.8566207023999799</v>
      </c>
      <c r="AW142" s="33">
        <v>0.49769717793205498</v>
      </c>
      <c r="AX142" s="33">
        <v>0.48713902491779398</v>
      </c>
      <c r="AY142" s="33">
        <v>0.75643889114145302</v>
      </c>
      <c r="AZ142" s="33">
        <v>0.76791357762864898</v>
      </c>
      <c r="BA142" s="36" t="s">
        <v>69</v>
      </c>
      <c r="BB142" s="36" t="s">
        <v>69</v>
      </c>
      <c r="BC142" s="36" t="s">
        <v>71</v>
      </c>
      <c r="BD142" s="36" t="s">
        <v>71</v>
      </c>
      <c r="BE142" s="36" t="s">
        <v>71</v>
      </c>
      <c r="BF142" s="36" t="s">
        <v>71</v>
      </c>
      <c r="BG142" s="36" t="s">
        <v>69</v>
      </c>
      <c r="BH142" s="36" t="s">
        <v>69</v>
      </c>
      <c r="BI142" s="30">
        <f>IF(BJ142=AR142,1,0)</f>
        <v>1</v>
      </c>
      <c r="BJ142" s="30" t="s">
        <v>146</v>
      </c>
      <c r="BK142" s="33">
        <v>0.69800656713076403</v>
      </c>
      <c r="BL142" s="33">
        <v>0.71745708736268099</v>
      </c>
      <c r="BM142" s="33">
        <v>10.1204637227085</v>
      </c>
      <c r="BN142" s="33">
        <v>9.7055296365984791</v>
      </c>
      <c r="BO142" s="33">
        <v>0.549539291469896</v>
      </c>
      <c r="BP142" s="33">
        <v>0.531547657917255</v>
      </c>
      <c r="BQ142" s="33">
        <v>0.73301234562413198</v>
      </c>
      <c r="BR142" s="33">
        <v>0.75112955584275898</v>
      </c>
      <c r="BS142" s="30" t="s">
        <v>70</v>
      </c>
      <c r="BT142" s="30" t="s">
        <v>69</v>
      </c>
      <c r="BU142" s="30" t="s">
        <v>70</v>
      </c>
      <c r="BV142" s="30" t="s">
        <v>69</v>
      </c>
      <c r="BW142" s="30" t="s">
        <v>69</v>
      </c>
      <c r="BX142" s="30" t="s">
        <v>69</v>
      </c>
      <c r="BY142" s="30" t="s">
        <v>70</v>
      </c>
      <c r="BZ142" s="30" t="s">
        <v>69</v>
      </c>
    </row>
    <row r="143" spans="1:78" s="30" customFormat="1" x14ac:dyDescent="0.3">
      <c r="A143" s="36">
        <v>14181500</v>
      </c>
      <c r="B143" s="36">
        <v>23780511</v>
      </c>
      <c r="C143" s="30" t="s">
        <v>140</v>
      </c>
      <c r="D143" s="30" t="s">
        <v>183</v>
      </c>
      <c r="E143" s="30" t="s">
        <v>186</v>
      </c>
      <c r="F143" s="63">
        <v>2</v>
      </c>
      <c r="G143" s="24">
        <v>0.38</v>
      </c>
      <c r="H143" s="24" t="str">
        <f>IF(G143&gt;0.8,"VG",IF(G143&gt;0.7,"G",IF(G143&gt;0.45,"S","NS")))</f>
        <v>NS</v>
      </c>
      <c r="I143" s="24" t="str">
        <f>AI143</f>
        <v>S</v>
      </c>
      <c r="J143" s="24" t="str">
        <f>BB143</f>
        <v>G</v>
      </c>
      <c r="K143" s="24" t="str">
        <f>BT143</f>
        <v>G</v>
      </c>
      <c r="L143" s="25">
        <v>0.29299999999999998</v>
      </c>
      <c r="M143" s="24" t="str">
        <f>IF(ABS(L143)&lt;5%,"VG",IF(ABS(L143)&lt;10%,"G",IF(ABS(L143)&lt;15%,"S","NS")))</f>
        <v>NS</v>
      </c>
      <c r="N143" s="24" t="str">
        <f>AO143</f>
        <v>S</v>
      </c>
      <c r="O143" s="24" t="str">
        <f>BD143</f>
        <v>VG</v>
      </c>
      <c r="P143" s="24" t="str">
        <f>BY143</f>
        <v>S</v>
      </c>
      <c r="Q143" s="24">
        <v>0.67</v>
      </c>
      <c r="R143" s="24" t="str">
        <f>IF(Q143&lt;=0.5,"VG",IF(Q143&lt;=0.6,"G",IF(Q143&lt;=0.7,"S","NS")))</f>
        <v>S</v>
      </c>
      <c r="S143" s="24" t="str">
        <f>AN143</f>
        <v>S</v>
      </c>
      <c r="T143" s="24" t="str">
        <f>BF143</f>
        <v>VG</v>
      </c>
      <c r="U143" s="24" t="str">
        <f>BX143</f>
        <v>G</v>
      </c>
      <c r="V143" s="24">
        <v>0.83599999999999997</v>
      </c>
      <c r="W143" s="24" t="str">
        <f>IF(V143&gt;0.85,"VG",IF(V143&gt;0.75,"G",IF(V143&gt;0.6,"S","NS")))</f>
        <v>G</v>
      </c>
      <c r="X143" s="24" t="str">
        <f>AP143</f>
        <v>S</v>
      </c>
      <c r="Y143" s="24" t="str">
        <f>BH143</f>
        <v>G</v>
      </c>
      <c r="Z143" s="24" t="str">
        <f>BZ143</f>
        <v>G</v>
      </c>
      <c r="AA143" s="33">
        <v>0.69109243519114505</v>
      </c>
      <c r="AB143" s="33">
        <v>0.62165023500303696</v>
      </c>
      <c r="AC143" s="33">
        <v>10.4787403099045</v>
      </c>
      <c r="AD143" s="33">
        <v>7.7219855943986397</v>
      </c>
      <c r="AE143" s="33">
        <v>0.55579453470581697</v>
      </c>
      <c r="AF143" s="33">
        <v>0.61510142659317801</v>
      </c>
      <c r="AG143" s="33">
        <v>0.72886052202951401</v>
      </c>
      <c r="AH143" s="33">
        <v>0.64513479012133601</v>
      </c>
      <c r="AI143" s="36" t="s">
        <v>70</v>
      </c>
      <c r="AJ143" s="36" t="s">
        <v>70</v>
      </c>
      <c r="AK143" s="36" t="s">
        <v>70</v>
      </c>
      <c r="AL143" s="36" t="s">
        <v>69</v>
      </c>
      <c r="AM143" s="36" t="s">
        <v>69</v>
      </c>
      <c r="AN143" s="36" t="s">
        <v>70</v>
      </c>
      <c r="AO143" s="36" t="s">
        <v>70</v>
      </c>
      <c r="AP143" s="36" t="s">
        <v>70</v>
      </c>
      <c r="AR143" s="64" t="s">
        <v>146</v>
      </c>
      <c r="AS143" s="33">
        <v>0.75229751907846798</v>
      </c>
      <c r="AT143" s="33">
        <v>0.76269557040214098</v>
      </c>
      <c r="AU143" s="33">
        <v>3.1623402801754099</v>
      </c>
      <c r="AV143" s="33">
        <v>3.8566207023999799</v>
      </c>
      <c r="AW143" s="33">
        <v>0.49769717793205498</v>
      </c>
      <c r="AX143" s="33">
        <v>0.48713902491779398</v>
      </c>
      <c r="AY143" s="33">
        <v>0.75643889114145302</v>
      </c>
      <c r="AZ143" s="33">
        <v>0.76791357762864898</v>
      </c>
      <c r="BA143" s="36" t="s">
        <v>69</v>
      </c>
      <c r="BB143" s="36" t="s">
        <v>69</v>
      </c>
      <c r="BC143" s="36" t="s">
        <v>71</v>
      </c>
      <c r="BD143" s="36" t="s">
        <v>71</v>
      </c>
      <c r="BE143" s="36" t="s">
        <v>71</v>
      </c>
      <c r="BF143" s="36" t="s">
        <v>71</v>
      </c>
      <c r="BG143" s="36" t="s">
        <v>69</v>
      </c>
      <c r="BH143" s="36" t="s">
        <v>69</v>
      </c>
      <c r="BI143" s="30">
        <f>IF(BJ143=AR143,1,0)</f>
        <v>1</v>
      </c>
      <c r="BJ143" s="30" t="s">
        <v>146</v>
      </c>
      <c r="BK143" s="33">
        <v>0.69800656713076403</v>
      </c>
      <c r="BL143" s="33">
        <v>0.71745708736268099</v>
      </c>
      <c r="BM143" s="33">
        <v>10.1204637227085</v>
      </c>
      <c r="BN143" s="33">
        <v>9.7055296365984791</v>
      </c>
      <c r="BO143" s="33">
        <v>0.549539291469896</v>
      </c>
      <c r="BP143" s="33">
        <v>0.531547657917255</v>
      </c>
      <c r="BQ143" s="33">
        <v>0.73301234562413198</v>
      </c>
      <c r="BR143" s="33">
        <v>0.75112955584275898</v>
      </c>
      <c r="BS143" s="30" t="s">
        <v>70</v>
      </c>
      <c r="BT143" s="30" t="s">
        <v>69</v>
      </c>
      <c r="BU143" s="30" t="s">
        <v>70</v>
      </c>
      <c r="BV143" s="30" t="s">
        <v>69</v>
      </c>
      <c r="BW143" s="30" t="s">
        <v>69</v>
      </c>
      <c r="BX143" s="30" t="s">
        <v>69</v>
      </c>
      <c r="BY143" s="30" t="s">
        <v>70</v>
      </c>
      <c r="BZ143" s="30" t="s">
        <v>69</v>
      </c>
    </row>
    <row r="144" spans="1:78" s="49" customFormat="1" x14ac:dyDescent="0.3">
      <c r="A144" s="48">
        <v>14181500</v>
      </c>
      <c r="B144" s="48">
        <v>23780511</v>
      </c>
      <c r="C144" s="49" t="s">
        <v>140</v>
      </c>
      <c r="D144" s="49" t="s">
        <v>192</v>
      </c>
      <c r="E144" s="49" t="s">
        <v>193</v>
      </c>
      <c r="F144" s="50">
        <v>0.9</v>
      </c>
      <c r="G144" s="51">
        <v>0.83</v>
      </c>
      <c r="H144" s="51" t="str">
        <f>IF(G144&gt;0.8,"VG",IF(G144&gt;0.7,"G",IF(G144&gt;0.45,"S","NS")))</f>
        <v>VG</v>
      </c>
      <c r="I144" s="51" t="str">
        <f>AI144</f>
        <v>S</v>
      </c>
      <c r="J144" s="51" t="str">
        <f>BB144</f>
        <v>G</v>
      </c>
      <c r="K144" s="51" t="str">
        <f>BT144</f>
        <v>G</v>
      </c>
      <c r="L144" s="52">
        <v>-2.5000000000000001E-2</v>
      </c>
      <c r="M144" s="51" t="str">
        <f>IF(ABS(L144)&lt;5%,"VG",IF(ABS(L144)&lt;10%,"G",IF(ABS(L144)&lt;15%,"S","NS")))</f>
        <v>VG</v>
      </c>
      <c r="N144" s="51" t="str">
        <f>AO144</f>
        <v>S</v>
      </c>
      <c r="O144" s="51" t="str">
        <f>BD144</f>
        <v>VG</v>
      </c>
      <c r="P144" s="51" t="str">
        <f>BY144</f>
        <v>S</v>
      </c>
      <c r="Q144" s="51">
        <v>0.41</v>
      </c>
      <c r="R144" s="51" t="str">
        <f>IF(Q144&lt;=0.5,"VG",IF(Q144&lt;=0.6,"G",IF(Q144&lt;=0.7,"S","NS")))</f>
        <v>VG</v>
      </c>
      <c r="S144" s="51" t="str">
        <f>AN144</f>
        <v>S</v>
      </c>
      <c r="T144" s="51" t="str">
        <f>BF144</f>
        <v>VG</v>
      </c>
      <c r="U144" s="51" t="str">
        <f>BX144</f>
        <v>G</v>
      </c>
      <c r="V144" s="51">
        <v>0.83599999999999997</v>
      </c>
      <c r="W144" s="51" t="str">
        <f>IF(V144&gt;0.85,"VG",IF(V144&gt;0.75,"G",IF(V144&gt;0.6,"S","NS")))</f>
        <v>G</v>
      </c>
      <c r="X144" s="51" t="str">
        <f>AP144</f>
        <v>S</v>
      </c>
      <c r="Y144" s="51" t="str">
        <f>BH144</f>
        <v>G</v>
      </c>
      <c r="Z144" s="51" t="str">
        <f>BZ144</f>
        <v>G</v>
      </c>
      <c r="AA144" s="53">
        <v>0.69109243519114505</v>
      </c>
      <c r="AB144" s="53">
        <v>0.62165023500303696</v>
      </c>
      <c r="AC144" s="53">
        <v>10.4787403099045</v>
      </c>
      <c r="AD144" s="53">
        <v>7.7219855943986397</v>
      </c>
      <c r="AE144" s="53">
        <v>0.55579453470581697</v>
      </c>
      <c r="AF144" s="53">
        <v>0.61510142659317801</v>
      </c>
      <c r="AG144" s="53">
        <v>0.72886052202951401</v>
      </c>
      <c r="AH144" s="53">
        <v>0.64513479012133601</v>
      </c>
      <c r="AI144" s="48" t="s">
        <v>70</v>
      </c>
      <c r="AJ144" s="48" t="s">
        <v>70</v>
      </c>
      <c r="AK144" s="48" t="s">
        <v>70</v>
      </c>
      <c r="AL144" s="48" t="s">
        <v>69</v>
      </c>
      <c r="AM144" s="48" t="s">
        <v>69</v>
      </c>
      <c r="AN144" s="48" t="s">
        <v>70</v>
      </c>
      <c r="AO144" s="48" t="s">
        <v>70</v>
      </c>
      <c r="AP144" s="48" t="s">
        <v>70</v>
      </c>
      <c r="AR144" s="54" t="s">
        <v>146</v>
      </c>
      <c r="AS144" s="53">
        <v>0.75229751907846798</v>
      </c>
      <c r="AT144" s="53">
        <v>0.76269557040214098</v>
      </c>
      <c r="AU144" s="53">
        <v>3.1623402801754099</v>
      </c>
      <c r="AV144" s="53">
        <v>3.8566207023999799</v>
      </c>
      <c r="AW144" s="53">
        <v>0.49769717793205498</v>
      </c>
      <c r="AX144" s="53">
        <v>0.48713902491779398</v>
      </c>
      <c r="AY144" s="53">
        <v>0.75643889114145302</v>
      </c>
      <c r="AZ144" s="53">
        <v>0.76791357762864898</v>
      </c>
      <c r="BA144" s="48" t="s">
        <v>69</v>
      </c>
      <c r="BB144" s="48" t="s">
        <v>69</v>
      </c>
      <c r="BC144" s="48" t="s">
        <v>71</v>
      </c>
      <c r="BD144" s="48" t="s">
        <v>71</v>
      </c>
      <c r="BE144" s="48" t="s">
        <v>71</v>
      </c>
      <c r="BF144" s="48" t="s">
        <v>71</v>
      </c>
      <c r="BG144" s="48" t="s">
        <v>69</v>
      </c>
      <c r="BH144" s="48" t="s">
        <v>69</v>
      </c>
      <c r="BI144" s="49">
        <f>IF(BJ144=AR144,1,0)</f>
        <v>1</v>
      </c>
      <c r="BJ144" s="49" t="s">
        <v>146</v>
      </c>
      <c r="BK144" s="53">
        <v>0.69800656713076403</v>
      </c>
      <c r="BL144" s="53">
        <v>0.71745708736268099</v>
      </c>
      <c r="BM144" s="53">
        <v>10.1204637227085</v>
      </c>
      <c r="BN144" s="53">
        <v>9.7055296365984791</v>
      </c>
      <c r="BO144" s="53">
        <v>0.549539291469896</v>
      </c>
      <c r="BP144" s="53">
        <v>0.531547657917255</v>
      </c>
      <c r="BQ144" s="53">
        <v>0.73301234562413198</v>
      </c>
      <c r="BR144" s="53">
        <v>0.75112955584275898</v>
      </c>
      <c r="BS144" s="49" t="s">
        <v>70</v>
      </c>
      <c r="BT144" s="49" t="s">
        <v>69</v>
      </c>
      <c r="BU144" s="49" t="s">
        <v>70</v>
      </c>
      <c r="BV144" s="49" t="s">
        <v>69</v>
      </c>
      <c r="BW144" s="49" t="s">
        <v>69</v>
      </c>
      <c r="BX144" s="49" t="s">
        <v>69</v>
      </c>
      <c r="BY144" s="49" t="s">
        <v>70</v>
      </c>
      <c r="BZ144" s="49" t="s">
        <v>69</v>
      </c>
    </row>
    <row r="145" spans="1:78" s="49" customFormat="1" x14ac:dyDescent="0.3">
      <c r="A145" s="48">
        <v>14181500</v>
      </c>
      <c r="B145" s="48">
        <v>23780511</v>
      </c>
      <c r="C145" s="49" t="s">
        <v>140</v>
      </c>
      <c r="D145" s="49" t="s">
        <v>245</v>
      </c>
      <c r="E145" s="49" t="s">
        <v>253</v>
      </c>
      <c r="F145" s="50">
        <v>1</v>
      </c>
      <c r="G145" s="51">
        <v>0.82</v>
      </c>
      <c r="H145" s="51" t="str">
        <f>IF(G145&gt;0.8,"VG",IF(G145&gt;0.7,"G",IF(G145&gt;0.45,"S","NS")))</f>
        <v>VG</v>
      </c>
      <c r="I145" s="51" t="str">
        <f>AI145</f>
        <v>S</v>
      </c>
      <c r="J145" s="51" t="str">
        <f>BB145</f>
        <v>G</v>
      </c>
      <c r="K145" s="51" t="str">
        <f>BT145</f>
        <v>G</v>
      </c>
      <c r="L145" s="52">
        <v>-3.9E-2</v>
      </c>
      <c r="M145" s="51" t="str">
        <f>IF(ABS(L145)&lt;5%,"VG",IF(ABS(L145)&lt;10%,"G",IF(ABS(L145)&lt;15%,"S","NS")))</f>
        <v>VG</v>
      </c>
      <c r="N145" s="51" t="str">
        <f>AO145</f>
        <v>S</v>
      </c>
      <c r="O145" s="51" t="str">
        <f>BD145</f>
        <v>VG</v>
      </c>
      <c r="P145" s="51" t="str">
        <f>BY145</f>
        <v>S</v>
      </c>
      <c r="Q145" s="51">
        <v>0.42</v>
      </c>
      <c r="R145" s="51" t="str">
        <f>IF(Q145&lt;=0.5,"VG",IF(Q145&lt;=0.6,"G",IF(Q145&lt;=0.7,"S","NS")))</f>
        <v>VG</v>
      </c>
      <c r="S145" s="51" t="str">
        <f>AN145</f>
        <v>S</v>
      </c>
      <c r="T145" s="51" t="str">
        <f>BF145</f>
        <v>VG</v>
      </c>
      <c r="U145" s="51" t="str">
        <f>BX145</f>
        <v>G</v>
      </c>
      <c r="V145" s="51">
        <v>0.84399999999999997</v>
      </c>
      <c r="W145" s="51" t="str">
        <f>IF(V145&gt;0.85,"VG",IF(V145&gt;0.75,"G",IF(V145&gt;0.6,"S","NS")))</f>
        <v>G</v>
      </c>
      <c r="X145" s="51" t="str">
        <f>AP145</f>
        <v>S</v>
      </c>
      <c r="Y145" s="51" t="str">
        <f>BH145</f>
        <v>G</v>
      </c>
      <c r="Z145" s="51" t="str">
        <f>BZ145</f>
        <v>G</v>
      </c>
      <c r="AA145" s="53">
        <v>0.69109243519114505</v>
      </c>
      <c r="AB145" s="53">
        <v>0.62165023500303696</v>
      </c>
      <c r="AC145" s="53">
        <v>10.4787403099045</v>
      </c>
      <c r="AD145" s="53">
        <v>7.7219855943986397</v>
      </c>
      <c r="AE145" s="53">
        <v>0.55579453470581697</v>
      </c>
      <c r="AF145" s="53">
        <v>0.61510142659317801</v>
      </c>
      <c r="AG145" s="53">
        <v>0.72886052202951401</v>
      </c>
      <c r="AH145" s="53">
        <v>0.64513479012133601</v>
      </c>
      <c r="AI145" s="48" t="s">
        <v>70</v>
      </c>
      <c r="AJ145" s="48" t="s">
        <v>70</v>
      </c>
      <c r="AK145" s="48" t="s">
        <v>70</v>
      </c>
      <c r="AL145" s="48" t="s">
        <v>69</v>
      </c>
      <c r="AM145" s="48" t="s">
        <v>69</v>
      </c>
      <c r="AN145" s="48" t="s">
        <v>70</v>
      </c>
      <c r="AO145" s="48" t="s">
        <v>70</v>
      </c>
      <c r="AP145" s="48" t="s">
        <v>70</v>
      </c>
      <c r="AR145" s="54" t="s">
        <v>146</v>
      </c>
      <c r="AS145" s="53">
        <v>0.75229751907846798</v>
      </c>
      <c r="AT145" s="53">
        <v>0.76269557040214098</v>
      </c>
      <c r="AU145" s="53">
        <v>3.1623402801754099</v>
      </c>
      <c r="AV145" s="53">
        <v>3.8566207023999799</v>
      </c>
      <c r="AW145" s="53">
        <v>0.49769717793205498</v>
      </c>
      <c r="AX145" s="53">
        <v>0.48713902491779398</v>
      </c>
      <c r="AY145" s="53">
        <v>0.75643889114145302</v>
      </c>
      <c r="AZ145" s="53">
        <v>0.76791357762864898</v>
      </c>
      <c r="BA145" s="48" t="s">
        <v>69</v>
      </c>
      <c r="BB145" s="48" t="s">
        <v>69</v>
      </c>
      <c r="BC145" s="48" t="s">
        <v>71</v>
      </c>
      <c r="BD145" s="48" t="s">
        <v>71</v>
      </c>
      <c r="BE145" s="48" t="s">
        <v>71</v>
      </c>
      <c r="BF145" s="48" t="s">
        <v>71</v>
      </c>
      <c r="BG145" s="48" t="s">
        <v>69</v>
      </c>
      <c r="BH145" s="48" t="s">
        <v>69</v>
      </c>
      <c r="BI145" s="49">
        <f>IF(BJ145=AR145,1,0)</f>
        <v>1</v>
      </c>
      <c r="BJ145" s="49" t="s">
        <v>146</v>
      </c>
      <c r="BK145" s="53">
        <v>0.69800656713076403</v>
      </c>
      <c r="BL145" s="53">
        <v>0.71745708736268099</v>
      </c>
      <c r="BM145" s="53">
        <v>10.1204637227085</v>
      </c>
      <c r="BN145" s="53">
        <v>9.7055296365984791</v>
      </c>
      <c r="BO145" s="53">
        <v>0.549539291469896</v>
      </c>
      <c r="BP145" s="53">
        <v>0.531547657917255</v>
      </c>
      <c r="BQ145" s="53">
        <v>0.73301234562413198</v>
      </c>
      <c r="BR145" s="53">
        <v>0.75112955584275898</v>
      </c>
      <c r="BS145" s="49" t="s">
        <v>70</v>
      </c>
      <c r="BT145" s="49" t="s">
        <v>69</v>
      </c>
      <c r="BU145" s="49" t="s">
        <v>70</v>
      </c>
      <c r="BV145" s="49" t="s">
        <v>69</v>
      </c>
      <c r="BW145" s="49" t="s">
        <v>69</v>
      </c>
      <c r="BX145" s="49" t="s">
        <v>69</v>
      </c>
      <c r="BY145" s="49" t="s">
        <v>70</v>
      </c>
      <c r="BZ145" s="49" t="s">
        <v>69</v>
      </c>
    </row>
    <row r="146" spans="1:78" s="49" customFormat="1" x14ac:dyDescent="0.3">
      <c r="A146" s="48">
        <v>14181500</v>
      </c>
      <c r="B146" s="48">
        <v>23780511</v>
      </c>
      <c r="C146" s="49" t="s">
        <v>140</v>
      </c>
      <c r="D146" s="49" t="s">
        <v>254</v>
      </c>
      <c r="E146" s="49" t="s">
        <v>255</v>
      </c>
      <c r="F146" s="50">
        <v>0.9</v>
      </c>
      <c r="G146" s="51">
        <v>0.84</v>
      </c>
      <c r="H146" s="51" t="str">
        <f>IF(G146&gt;0.8,"VG",IF(G146&gt;0.7,"G",IF(G146&gt;0.45,"S","NS")))</f>
        <v>VG</v>
      </c>
      <c r="I146" s="51" t="str">
        <f>AI146</f>
        <v>S</v>
      </c>
      <c r="J146" s="51" t="str">
        <f>BB146</f>
        <v>G</v>
      </c>
      <c r="K146" s="51" t="str">
        <f>BT146</f>
        <v>G</v>
      </c>
      <c r="L146" s="52">
        <v>-5.8999999999999999E-3</v>
      </c>
      <c r="M146" s="51" t="str">
        <f>IF(ABS(L146)&lt;5%,"VG",IF(ABS(L146)&lt;10%,"G",IF(ABS(L146)&lt;15%,"S","NS")))</f>
        <v>VG</v>
      </c>
      <c r="N146" s="51" t="str">
        <f>AO146</f>
        <v>S</v>
      </c>
      <c r="O146" s="51" t="str">
        <f>BD146</f>
        <v>VG</v>
      </c>
      <c r="P146" s="51" t="str">
        <f>BY146</f>
        <v>S</v>
      </c>
      <c r="Q146" s="51">
        <v>0.39</v>
      </c>
      <c r="R146" s="51" t="str">
        <f>IF(Q146&lt;=0.5,"VG",IF(Q146&lt;=0.6,"G",IF(Q146&lt;=0.7,"S","NS")))</f>
        <v>VG</v>
      </c>
      <c r="S146" s="51" t="str">
        <f>AN146</f>
        <v>S</v>
      </c>
      <c r="T146" s="51" t="str">
        <f>BF146</f>
        <v>VG</v>
      </c>
      <c r="U146" s="51" t="str">
        <f>BX146</f>
        <v>G</v>
      </c>
      <c r="V146" s="51">
        <v>0.84499999999999997</v>
      </c>
      <c r="W146" s="51" t="str">
        <f>IF(V146&gt;0.85,"VG",IF(V146&gt;0.75,"G",IF(V146&gt;0.6,"S","NS")))</f>
        <v>G</v>
      </c>
      <c r="X146" s="51" t="str">
        <f>AP146</f>
        <v>S</v>
      </c>
      <c r="Y146" s="51" t="str">
        <f>BH146</f>
        <v>G</v>
      </c>
      <c r="Z146" s="51" t="str">
        <f>BZ146</f>
        <v>G</v>
      </c>
      <c r="AA146" s="53">
        <v>0.69109243519114505</v>
      </c>
      <c r="AB146" s="53">
        <v>0.62165023500303696</v>
      </c>
      <c r="AC146" s="53">
        <v>10.4787403099045</v>
      </c>
      <c r="AD146" s="53">
        <v>7.7219855943986397</v>
      </c>
      <c r="AE146" s="53">
        <v>0.55579453470581697</v>
      </c>
      <c r="AF146" s="53">
        <v>0.61510142659317801</v>
      </c>
      <c r="AG146" s="53">
        <v>0.72886052202951401</v>
      </c>
      <c r="AH146" s="53">
        <v>0.64513479012133601</v>
      </c>
      <c r="AI146" s="48" t="s">
        <v>70</v>
      </c>
      <c r="AJ146" s="48" t="s">
        <v>70</v>
      </c>
      <c r="AK146" s="48" t="s">
        <v>70</v>
      </c>
      <c r="AL146" s="48" t="s">
        <v>69</v>
      </c>
      <c r="AM146" s="48" t="s">
        <v>69</v>
      </c>
      <c r="AN146" s="48" t="s">
        <v>70</v>
      </c>
      <c r="AO146" s="48" t="s">
        <v>70</v>
      </c>
      <c r="AP146" s="48" t="s">
        <v>70</v>
      </c>
      <c r="AR146" s="54" t="s">
        <v>146</v>
      </c>
      <c r="AS146" s="53">
        <v>0.75229751907846798</v>
      </c>
      <c r="AT146" s="53">
        <v>0.76269557040214098</v>
      </c>
      <c r="AU146" s="53">
        <v>3.1623402801754099</v>
      </c>
      <c r="AV146" s="53">
        <v>3.8566207023999799</v>
      </c>
      <c r="AW146" s="53">
        <v>0.49769717793205498</v>
      </c>
      <c r="AX146" s="53">
        <v>0.48713902491779398</v>
      </c>
      <c r="AY146" s="53">
        <v>0.75643889114145302</v>
      </c>
      <c r="AZ146" s="53">
        <v>0.76791357762864898</v>
      </c>
      <c r="BA146" s="48" t="s">
        <v>69</v>
      </c>
      <c r="BB146" s="48" t="s">
        <v>69</v>
      </c>
      <c r="BC146" s="48" t="s">
        <v>71</v>
      </c>
      <c r="BD146" s="48" t="s">
        <v>71</v>
      </c>
      <c r="BE146" s="48" t="s">
        <v>71</v>
      </c>
      <c r="BF146" s="48" t="s">
        <v>71</v>
      </c>
      <c r="BG146" s="48" t="s">
        <v>69</v>
      </c>
      <c r="BH146" s="48" t="s">
        <v>69</v>
      </c>
      <c r="BI146" s="49">
        <f>IF(BJ146=AR146,1,0)</f>
        <v>1</v>
      </c>
      <c r="BJ146" s="49" t="s">
        <v>146</v>
      </c>
      <c r="BK146" s="53">
        <v>0.69800656713076403</v>
      </c>
      <c r="BL146" s="53">
        <v>0.71745708736268099</v>
      </c>
      <c r="BM146" s="53">
        <v>10.1204637227085</v>
      </c>
      <c r="BN146" s="53">
        <v>9.7055296365984791</v>
      </c>
      <c r="BO146" s="53">
        <v>0.549539291469896</v>
      </c>
      <c r="BP146" s="53">
        <v>0.531547657917255</v>
      </c>
      <c r="BQ146" s="53">
        <v>0.73301234562413198</v>
      </c>
      <c r="BR146" s="53">
        <v>0.75112955584275898</v>
      </c>
      <c r="BS146" s="49" t="s">
        <v>70</v>
      </c>
      <c r="BT146" s="49" t="s">
        <v>69</v>
      </c>
      <c r="BU146" s="49" t="s">
        <v>70</v>
      </c>
      <c r="BV146" s="49" t="s">
        <v>69</v>
      </c>
      <c r="BW146" s="49" t="s">
        <v>69</v>
      </c>
      <c r="BX146" s="49" t="s">
        <v>69</v>
      </c>
      <c r="BY146" s="49" t="s">
        <v>70</v>
      </c>
      <c r="BZ146" s="49" t="s">
        <v>69</v>
      </c>
    </row>
    <row r="147" spans="1:78" s="70" customFormat="1" x14ac:dyDescent="0.3">
      <c r="F147" s="71"/>
      <c r="G147" s="72"/>
      <c r="H147" s="72"/>
      <c r="I147" s="72"/>
      <c r="J147" s="72"/>
      <c r="K147" s="72"/>
      <c r="L147" s="73"/>
      <c r="M147" s="73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3"/>
      <c r="AC147" s="72"/>
      <c r="AD147" s="72"/>
      <c r="AE147" s="72"/>
      <c r="AF147" s="73"/>
      <c r="AG147" s="72"/>
      <c r="AH147" s="72"/>
      <c r="AI147" s="72"/>
      <c r="AJ147" s="73"/>
      <c r="AK147" s="72"/>
      <c r="AL147" s="72"/>
    </row>
    <row r="148" spans="1:78" s="49" customFormat="1" x14ac:dyDescent="0.3">
      <c r="A148" s="48">
        <v>14182500</v>
      </c>
      <c r="B148" s="48">
        <v>23780805</v>
      </c>
      <c r="C148" s="49" t="s">
        <v>141</v>
      </c>
      <c r="D148" s="77" t="s">
        <v>257</v>
      </c>
      <c r="E148" s="49" t="s">
        <v>258</v>
      </c>
      <c r="F148" s="50">
        <v>1.7</v>
      </c>
      <c r="G148" s="51">
        <v>0.81</v>
      </c>
      <c r="H148" s="51" t="str">
        <f>IF(G148&gt;0.8,"VG",IF(G148&gt;0.7,"G",IF(G148&gt;0.45,"S","NS")))</f>
        <v>VG</v>
      </c>
      <c r="I148" s="51" t="str">
        <f>AI148</f>
        <v>S</v>
      </c>
      <c r="J148" s="51" t="str">
        <f>BB148</f>
        <v>S</v>
      </c>
      <c r="K148" s="51" t="str">
        <f>BT148</f>
        <v>S</v>
      </c>
      <c r="L148" s="52">
        <v>0.13869999999999999</v>
      </c>
      <c r="M148" s="51" t="str">
        <f>IF(ABS(L148)&lt;5%,"VG",IF(ABS(L148)&lt;10%,"G",IF(ABS(L148)&lt;15%,"S","NS")))</f>
        <v>S</v>
      </c>
      <c r="N148" s="51" t="str">
        <f>AO148</f>
        <v>VG</v>
      </c>
      <c r="O148" s="51" t="str">
        <f>BD148</f>
        <v>NS</v>
      </c>
      <c r="P148" s="51" t="str">
        <f>BY148</f>
        <v>VG</v>
      </c>
      <c r="Q148" s="51">
        <v>0.43</v>
      </c>
      <c r="R148" s="51" t="str">
        <f>IF(Q148&lt;=0.5,"VG",IF(Q148&lt;=0.6,"G",IF(Q148&lt;=0.7,"S","NS")))</f>
        <v>VG</v>
      </c>
      <c r="S148" s="51" t="str">
        <f>AN148</f>
        <v>S</v>
      </c>
      <c r="T148" s="51" t="str">
        <f>BF148</f>
        <v>S</v>
      </c>
      <c r="U148" s="51" t="str">
        <f>BX148</f>
        <v>S</v>
      </c>
      <c r="V148" s="51">
        <v>0.94399999999999995</v>
      </c>
      <c r="W148" s="51" t="str">
        <f>IF(V148&gt;0.85,"VG",IF(V148&gt;0.75,"G",IF(V148&gt;0.6,"S","NS")))</f>
        <v>VG</v>
      </c>
      <c r="X148" s="51" t="str">
        <f>AP148</f>
        <v>G</v>
      </c>
      <c r="Y148" s="51" t="str">
        <f>BH148</f>
        <v>VG</v>
      </c>
      <c r="Z148" s="51" t="str">
        <f>BZ148</f>
        <v>VG</v>
      </c>
      <c r="AA148" s="53">
        <v>0.535923319643546</v>
      </c>
      <c r="AB148" s="53">
        <v>0.54027386729737004</v>
      </c>
      <c r="AC148" s="53">
        <v>38.385922260563298</v>
      </c>
      <c r="AD148" s="53">
        <v>34.925235199023199</v>
      </c>
      <c r="AE148" s="53">
        <v>0.68123173763151501</v>
      </c>
      <c r="AF148" s="53">
        <v>0.67803107060268997</v>
      </c>
      <c r="AG148" s="53">
        <v>0.89656751071997598</v>
      </c>
      <c r="AH148" s="53">
        <v>0.81040885140585495</v>
      </c>
      <c r="AI148" s="48" t="s">
        <v>70</v>
      </c>
      <c r="AJ148" s="48" t="s">
        <v>70</v>
      </c>
      <c r="AK148" s="48" t="s">
        <v>68</v>
      </c>
      <c r="AL148" s="48" t="s">
        <v>68</v>
      </c>
      <c r="AM148" s="48" t="s">
        <v>70</v>
      </c>
      <c r="AN148" s="48" t="s">
        <v>70</v>
      </c>
      <c r="AO148" s="48" t="s">
        <v>71</v>
      </c>
      <c r="AP148" s="48" t="s">
        <v>69</v>
      </c>
      <c r="AR148" s="54" t="s">
        <v>147</v>
      </c>
      <c r="AS148" s="53">
        <v>0.58536063766689905</v>
      </c>
      <c r="AT148" s="53">
        <v>0.59272982781481798</v>
      </c>
      <c r="AU148" s="53">
        <v>33.469692203266703</v>
      </c>
      <c r="AV148" s="53">
        <v>33.364055411436802</v>
      </c>
      <c r="AW148" s="53">
        <v>0.64392496638436203</v>
      </c>
      <c r="AX148" s="53">
        <v>0.63817722631349205</v>
      </c>
      <c r="AY148" s="53">
        <v>0.86206359381770803</v>
      </c>
      <c r="AZ148" s="53">
        <v>0.87097721664626104</v>
      </c>
      <c r="BA148" s="48" t="s">
        <v>70</v>
      </c>
      <c r="BB148" s="48" t="s">
        <v>70</v>
      </c>
      <c r="BC148" s="48" t="s">
        <v>68</v>
      </c>
      <c r="BD148" s="48" t="s">
        <v>68</v>
      </c>
      <c r="BE148" s="48" t="s">
        <v>70</v>
      </c>
      <c r="BF148" s="48" t="s">
        <v>70</v>
      </c>
      <c r="BG148" s="48" t="s">
        <v>71</v>
      </c>
      <c r="BH148" s="48" t="s">
        <v>71</v>
      </c>
      <c r="BI148" s="49">
        <f>IF(BJ148=AR148,1,0)</f>
        <v>1</v>
      </c>
      <c r="BJ148" s="49" t="s">
        <v>147</v>
      </c>
      <c r="BK148" s="53">
        <v>0.54378322653536504</v>
      </c>
      <c r="BL148" s="53">
        <v>0.55855572720182001</v>
      </c>
      <c r="BM148" s="53">
        <v>38.038808598584602</v>
      </c>
      <c r="BN148" s="53">
        <v>37.220206783194897</v>
      </c>
      <c r="BO148" s="53">
        <v>0.67543820847257097</v>
      </c>
      <c r="BP148" s="53">
        <v>0.66441272775149296</v>
      </c>
      <c r="BQ148" s="53">
        <v>0.89330690129327395</v>
      </c>
      <c r="BR148" s="53">
        <v>0.89525479032905397</v>
      </c>
      <c r="BS148" s="49" t="s">
        <v>70</v>
      </c>
      <c r="BT148" s="49" t="s">
        <v>70</v>
      </c>
      <c r="BU148" s="49" t="s">
        <v>68</v>
      </c>
      <c r="BV148" s="49" t="s">
        <v>68</v>
      </c>
      <c r="BW148" s="49" t="s">
        <v>70</v>
      </c>
      <c r="BX148" s="49" t="s">
        <v>70</v>
      </c>
      <c r="BY148" s="49" t="s">
        <v>71</v>
      </c>
      <c r="BZ148" s="49" t="s">
        <v>71</v>
      </c>
    </row>
    <row r="149" spans="1:78" s="70" customFormat="1" x14ac:dyDescent="0.3">
      <c r="F149" s="71"/>
      <c r="G149" s="72"/>
      <c r="H149" s="72"/>
      <c r="I149" s="72"/>
      <c r="J149" s="72"/>
      <c r="K149" s="72"/>
      <c r="L149" s="73"/>
      <c r="M149" s="73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3"/>
      <c r="AC149" s="72"/>
      <c r="AD149" s="72"/>
      <c r="AE149" s="72"/>
      <c r="AF149" s="73"/>
      <c r="AG149" s="72"/>
      <c r="AH149" s="72"/>
      <c r="AI149" s="72"/>
      <c r="AJ149" s="73"/>
      <c r="AK149" s="72"/>
      <c r="AL149" s="72"/>
    </row>
    <row r="150" spans="1:78" s="49" customFormat="1" x14ac:dyDescent="0.3">
      <c r="A150" s="48">
        <v>14184100</v>
      </c>
      <c r="B150" s="48">
        <v>23780883</v>
      </c>
      <c r="C150" s="49" t="s">
        <v>143</v>
      </c>
      <c r="D150" s="49" t="s">
        <v>151</v>
      </c>
      <c r="E150" s="49" t="s">
        <v>155</v>
      </c>
      <c r="F150" s="50">
        <v>1.7</v>
      </c>
      <c r="G150" s="51">
        <v>0.79</v>
      </c>
      <c r="H150" s="51" t="str">
        <f>IF(G150&gt;0.8,"VG",IF(G150&gt;0.7,"G",IF(G150&gt;0.45,"S","NS")))</f>
        <v>G</v>
      </c>
      <c r="I150" s="51" t="str">
        <f>AI150</f>
        <v>G</v>
      </c>
      <c r="J150" s="51" t="str">
        <f>BB150</f>
        <v>G</v>
      </c>
      <c r="K150" s="51" t="str">
        <f>BT150</f>
        <v>G</v>
      </c>
      <c r="L150" s="52">
        <v>1.9E-2</v>
      </c>
      <c r="M150" s="51" t="str">
        <f>IF(ABS(L150)&lt;5%,"VG",IF(ABS(L150)&lt;10%,"G",IF(ABS(L150)&lt;15%,"S","NS")))</f>
        <v>VG</v>
      </c>
      <c r="N150" s="51" t="str">
        <f>AO150</f>
        <v>G</v>
      </c>
      <c r="O150" s="51" t="str">
        <f>BD150</f>
        <v>G</v>
      </c>
      <c r="P150" s="51" t="str">
        <f>BY150</f>
        <v>G</v>
      </c>
      <c r="Q150" s="51">
        <v>0.46</v>
      </c>
      <c r="R150" s="51" t="str">
        <f>IF(Q150&lt;=0.5,"VG",IF(Q150&lt;=0.6,"G",IF(Q150&lt;=0.7,"S","NS")))</f>
        <v>VG</v>
      </c>
      <c r="S150" s="51" t="str">
        <f>AN150</f>
        <v>G</v>
      </c>
      <c r="T150" s="51" t="str">
        <f>BF150</f>
        <v>VG</v>
      </c>
      <c r="U150" s="51" t="str">
        <f>BX150</f>
        <v>VG</v>
      </c>
      <c r="V150" s="51">
        <v>0.87</v>
      </c>
      <c r="W150" s="51" t="str">
        <f>IF(V150&gt;0.85,"VG",IF(V150&gt;0.75,"G",IF(V150&gt;0.6,"S","NS")))</f>
        <v>VG</v>
      </c>
      <c r="X150" s="51" t="str">
        <f>AP150</f>
        <v>S</v>
      </c>
      <c r="Y150" s="51" t="str">
        <f>BH150</f>
        <v>VG</v>
      </c>
      <c r="Z150" s="51" t="str">
        <f>BZ150</f>
        <v>G</v>
      </c>
      <c r="AA150" s="53">
        <v>0.74616055699305495</v>
      </c>
      <c r="AB150" s="53">
        <v>0.67909814418889003</v>
      </c>
      <c r="AC150" s="53">
        <v>14.057892180073001</v>
      </c>
      <c r="AD150" s="53">
        <v>10.3877828640448</v>
      </c>
      <c r="AE150" s="53">
        <v>0.50382481380629296</v>
      </c>
      <c r="AF150" s="53">
        <v>0.56648199954730305</v>
      </c>
      <c r="AG150" s="53">
        <v>0.84268686003554205</v>
      </c>
      <c r="AH150" s="53">
        <v>0.72946601556531199</v>
      </c>
      <c r="AI150" s="48" t="s">
        <v>69</v>
      </c>
      <c r="AJ150" s="48" t="s">
        <v>70</v>
      </c>
      <c r="AK150" s="48" t="s">
        <v>70</v>
      </c>
      <c r="AL150" s="48" t="s">
        <v>70</v>
      </c>
      <c r="AM150" s="48" t="s">
        <v>69</v>
      </c>
      <c r="AN150" s="48" t="s">
        <v>69</v>
      </c>
      <c r="AO150" s="48" t="s">
        <v>69</v>
      </c>
      <c r="AP150" s="48" t="s">
        <v>70</v>
      </c>
      <c r="AR150" s="54" t="s">
        <v>149</v>
      </c>
      <c r="AS150" s="53">
        <v>0.79445395584336498</v>
      </c>
      <c r="AT150" s="53">
        <v>0.793548832874162</v>
      </c>
      <c r="AU150" s="53">
        <v>8.4103450557926198</v>
      </c>
      <c r="AV150" s="53">
        <v>8.4276026771923807</v>
      </c>
      <c r="AW150" s="53">
        <v>0.45337186079049402</v>
      </c>
      <c r="AX150" s="53">
        <v>0.45436897685233502</v>
      </c>
      <c r="AY150" s="53">
        <v>0.85077270589057197</v>
      </c>
      <c r="AZ150" s="53">
        <v>0.85532850180283004</v>
      </c>
      <c r="BA150" s="48" t="s">
        <v>69</v>
      </c>
      <c r="BB150" s="48" t="s">
        <v>69</v>
      </c>
      <c r="BC150" s="48" t="s">
        <v>69</v>
      </c>
      <c r="BD150" s="48" t="s">
        <v>69</v>
      </c>
      <c r="BE150" s="48" t="s">
        <v>71</v>
      </c>
      <c r="BF150" s="48" t="s">
        <v>71</v>
      </c>
      <c r="BG150" s="48" t="s">
        <v>71</v>
      </c>
      <c r="BH150" s="48" t="s">
        <v>71</v>
      </c>
      <c r="BI150" s="49">
        <f>IF(BJ150=AR150,1,0)</f>
        <v>1</v>
      </c>
      <c r="BJ150" s="49" t="s">
        <v>149</v>
      </c>
      <c r="BK150" s="53">
        <v>0.75847979630699902</v>
      </c>
      <c r="BL150" s="53">
        <v>0.76392120553183895</v>
      </c>
      <c r="BM150" s="53">
        <v>12.772944691857001</v>
      </c>
      <c r="BN150" s="53">
        <v>11.9197259371805</v>
      </c>
      <c r="BO150" s="53">
        <v>0.49144705075216599</v>
      </c>
      <c r="BP150" s="53">
        <v>0.485879403214584</v>
      </c>
      <c r="BQ150" s="53">
        <v>0.84162527161224499</v>
      </c>
      <c r="BR150" s="53">
        <v>0.84458503604716195</v>
      </c>
      <c r="BS150" s="49" t="s">
        <v>69</v>
      </c>
      <c r="BT150" s="49" t="s">
        <v>69</v>
      </c>
      <c r="BU150" s="49" t="s">
        <v>70</v>
      </c>
      <c r="BV150" s="49" t="s">
        <v>70</v>
      </c>
      <c r="BW150" s="49" t="s">
        <v>71</v>
      </c>
      <c r="BX150" s="49" t="s">
        <v>71</v>
      </c>
      <c r="BY150" s="49" t="s">
        <v>69</v>
      </c>
      <c r="BZ150" s="49" t="s">
        <v>69</v>
      </c>
    </row>
    <row r="151" spans="1:78" s="30" customFormat="1" x14ac:dyDescent="0.3">
      <c r="A151" s="36">
        <v>14184100</v>
      </c>
      <c r="B151" s="36">
        <v>23780883</v>
      </c>
      <c r="C151" s="30" t="s">
        <v>143</v>
      </c>
      <c r="D151" s="30" t="s">
        <v>183</v>
      </c>
      <c r="E151" s="30" t="s">
        <v>187</v>
      </c>
      <c r="F151" s="63">
        <v>4.2</v>
      </c>
      <c r="G151" s="24">
        <v>-0.19</v>
      </c>
      <c r="H151" s="24" t="str">
        <f>IF(G151&gt;0.8,"VG",IF(G151&gt;0.7,"G",IF(G151&gt;0.45,"S","NS")))</f>
        <v>NS</v>
      </c>
      <c r="I151" s="24" t="str">
        <f>AI151</f>
        <v>G</v>
      </c>
      <c r="J151" s="24" t="str">
        <f>BB151</f>
        <v>G</v>
      </c>
      <c r="K151" s="24" t="str">
        <f>BT151</f>
        <v>G</v>
      </c>
      <c r="L151" s="25">
        <v>0.61499999999999999</v>
      </c>
      <c r="M151" s="24" t="str">
        <f>IF(ABS(L151)&lt;5%,"VG",IF(ABS(L151)&lt;10%,"G",IF(ABS(L151)&lt;15%,"S","NS")))</f>
        <v>NS</v>
      </c>
      <c r="N151" s="24" t="str">
        <f>AO151</f>
        <v>G</v>
      </c>
      <c r="O151" s="24" t="str">
        <f>BD151</f>
        <v>G</v>
      </c>
      <c r="P151" s="24" t="str">
        <f>BY151</f>
        <v>G</v>
      </c>
      <c r="Q151" s="24">
        <v>0.79</v>
      </c>
      <c r="R151" s="24" t="str">
        <f>IF(Q151&lt;=0.5,"VG",IF(Q151&lt;=0.6,"G",IF(Q151&lt;=0.7,"S","NS")))</f>
        <v>NS</v>
      </c>
      <c r="S151" s="24" t="str">
        <f>AN151</f>
        <v>G</v>
      </c>
      <c r="T151" s="24" t="str">
        <f>BF151</f>
        <v>VG</v>
      </c>
      <c r="U151" s="24" t="str">
        <f>BX151</f>
        <v>VG</v>
      </c>
      <c r="V151" s="24">
        <v>0.91600000000000004</v>
      </c>
      <c r="W151" s="24" t="str">
        <f>IF(V151&gt;0.85,"VG",IF(V151&gt;0.75,"G",IF(V151&gt;0.6,"S","NS")))</f>
        <v>VG</v>
      </c>
      <c r="X151" s="24" t="str">
        <f>AP151</f>
        <v>S</v>
      </c>
      <c r="Y151" s="24" t="str">
        <f>BH151</f>
        <v>VG</v>
      </c>
      <c r="Z151" s="24" t="str">
        <f>BZ151</f>
        <v>G</v>
      </c>
      <c r="AA151" s="33">
        <v>0.74616055699305495</v>
      </c>
      <c r="AB151" s="33">
        <v>0.67909814418889003</v>
      </c>
      <c r="AC151" s="33">
        <v>14.057892180073001</v>
      </c>
      <c r="AD151" s="33">
        <v>10.3877828640448</v>
      </c>
      <c r="AE151" s="33">
        <v>0.50382481380629296</v>
      </c>
      <c r="AF151" s="33">
        <v>0.56648199954730305</v>
      </c>
      <c r="AG151" s="33">
        <v>0.84268686003554205</v>
      </c>
      <c r="AH151" s="33">
        <v>0.72946601556531199</v>
      </c>
      <c r="AI151" s="36" t="s">
        <v>69</v>
      </c>
      <c r="AJ151" s="36" t="s">
        <v>70</v>
      </c>
      <c r="AK151" s="36" t="s">
        <v>70</v>
      </c>
      <c r="AL151" s="36" t="s">
        <v>70</v>
      </c>
      <c r="AM151" s="36" t="s">
        <v>69</v>
      </c>
      <c r="AN151" s="36" t="s">
        <v>69</v>
      </c>
      <c r="AO151" s="36" t="s">
        <v>69</v>
      </c>
      <c r="AP151" s="36" t="s">
        <v>70</v>
      </c>
      <c r="AR151" s="64" t="s">
        <v>149</v>
      </c>
      <c r="AS151" s="33">
        <v>0.79445395584336498</v>
      </c>
      <c r="AT151" s="33">
        <v>0.793548832874162</v>
      </c>
      <c r="AU151" s="33">
        <v>8.4103450557926198</v>
      </c>
      <c r="AV151" s="33">
        <v>8.4276026771923807</v>
      </c>
      <c r="AW151" s="33">
        <v>0.45337186079049402</v>
      </c>
      <c r="AX151" s="33">
        <v>0.45436897685233502</v>
      </c>
      <c r="AY151" s="33">
        <v>0.85077270589057197</v>
      </c>
      <c r="AZ151" s="33">
        <v>0.85532850180283004</v>
      </c>
      <c r="BA151" s="36" t="s">
        <v>69</v>
      </c>
      <c r="BB151" s="36" t="s">
        <v>69</v>
      </c>
      <c r="BC151" s="36" t="s">
        <v>69</v>
      </c>
      <c r="BD151" s="36" t="s">
        <v>69</v>
      </c>
      <c r="BE151" s="36" t="s">
        <v>71</v>
      </c>
      <c r="BF151" s="36" t="s">
        <v>71</v>
      </c>
      <c r="BG151" s="36" t="s">
        <v>71</v>
      </c>
      <c r="BH151" s="36" t="s">
        <v>71</v>
      </c>
      <c r="BI151" s="30">
        <f>IF(BJ151=AR151,1,0)</f>
        <v>1</v>
      </c>
      <c r="BJ151" s="30" t="s">
        <v>149</v>
      </c>
      <c r="BK151" s="33">
        <v>0.75847979630699902</v>
      </c>
      <c r="BL151" s="33">
        <v>0.76392120553183895</v>
      </c>
      <c r="BM151" s="33">
        <v>12.772944691857001</v>
      </c>
      <c r="BN151" s="33">
        <v>11.9197259371805</v>
      </c>
      <c r="BO151" s="33">
        <v>0.49144705075216599</v>
      </c>
      <c r="BP151" s="33">
        <v>0.485879403214584</v>
      </c>
      <c r="BQ151" s="33">
        <v>0.84162527161224499</v>
      </c>
      <c r="BR151" s="33">
        <v>0.84458503604716195</v>
      </c>
      <c r="BS151" s="30" t="s">
        <v>69</v>
      </c>
      <c r="BT151" s="30" t="s">
        <v>69</v>
      </c>
      <c r="BU151" s="30" t="s">
        <v>70</v>
      </c>
      <c r="BV151" s="30" t="s">
        <v>70</v>
      </c>
      <c r="BW151" s="30" t="s">
        <v>71</v>
      </c>
      <c r="BX151" s="30" t="s">
        <v>71</v>
      </c>
      <c r="BY151" s="30" t="s">
        <v>69</v>
      </c>
      <c r="BZ151" s="30" t="s">
        <v>69</v>
      </c>
    </row>
    <row r="152" spans="1:78" s="56" customFormat="1" x14ac:dyDescent="0.3">
      <c r="A152" s="55">
        <v>14184100</v>
      </c>
      <c r="B152" s="55">
        <v>23780883</v>
      </c>
      <c r="C152" s="56" t="s">
        <v>143</v>
      </c>
      <c r="D152" s="56" t="s">
        <v>192</v>
      </c>
      <c r="E152" s="56" t="s">
        <v>152</v>
      </c>
      <c r="F152" s="57">
        <v>1.7</v>
      </c>
      <c r="G152" s="58">
        <v>0.76</v>
      </c>
      <c r="H152" s="58" t="str">
        <f>IF(G152&gt;0.8,"VG",IF(G152&gt;0.7,"G",IF(G152&gt;0.45,"S","NS")))</f>
        <v>G</v>
      </c>
      <c r="I152" s="58" t="str">
        <f>AI152</f>
        <v>G</v>
      </c>
      <c r="J152" s="58" t="str">
        <f>BB152</f>
        <v>G</v>
      </c>
      <c r="K152" s="58" t="str">
        <f>BT152</f>
        <v>G</v>
      </c>
      <c r="L152" s="59">
        <v>0.17199999999999999</v>
      </c>
      <c r="M152" s="58" t="str">
        <f>IF(ABS(L152)&lt;5%,"VG",IF(ABS(L152)&lt;10%,"G",IF(ABS(L152)&lt;15%,"S","NS")))</f>
        <v>NS</v>
      </c>
      <c r="N152" s="58" t="str">
        <f>AO152</f>
        <v>G</v>
      </c>
      <c r="O152" s="58" t="str">
        <f>BD152</f>
        <v>G</v>
      </c>
      <c r="P152" s="58" t="str">
        <f>BY152</f>
        <v>G</v>
      </c>
      <c r="Q152" s="58">
        <v>0.46</v>
      </c>
      <c r="R152" s="58" t="str">
        <f>IF(Q152&lt;=0.5,"VG",IF(Q152&lt;=0.6,"G",IF(Q152&lt;=0.7,"S","NS")))</f>
        <v>VG</v>
      </c>
      <c r="S152" s="58" t="str">
        <f>AN152</f>
        <v>G</v>
      </c>
      <c r="T152" s="58" t="str">
        <f>BF152</f>
        <v>VG</v>
      </c>
      <c r="U152" s="58" t="str">
        <f>BX152</f>
        <v>VG</v>
      </c>
      <c r="V152" s="58">
        <v>0.91500000000000004</v>
      </c>
      <c r="W152" s="58" t="str">
        <f>IF(V152&gt;0.85,"VG",IF(V152&gt;0.75,"G",IF(V152&gt;0.6,"S","NS")))</f>
        <v>VG</v>
      </c>
      <c r="X152" s="58" t="str">
        <f>AP152</f>
        <v>S</v>
      </c>
      <c r="Y152" s="58" t="str">
        <f>BH152</f>
        <v>VG</v>
      </c>
      <c r="Z152" s="58" t="str">
        <f>BZ152</f>
        <v>G</v>
      </c>
      <c r="AA152" s="60">
        <v>0.74616055699305495</v>
      </c>
      <c r="AB152" s="60">
        <v>0.67909814418889003</v>
      </c>
      <c r="AC152" s="60">
        <v>14.057892180073001</v>
      </c>
      <c r="AD152" s="60">
        <v>10.3877828640448</v>
      </c>
      <c r="AE152" s="60">
        <v>0.50382481380629296</v>
      </c>
      <c r="AF152" s="60">
        <v>0.56648199954730305</v>
      </c>
      <c r="AG152" s="60">
        <v>0.84268686003554205</v>
      </c>
      <c r="AH152" s="60">
        <v>0.72946601556531199</v>
      </c>
      <c r="AI152" s="55" t="s">
        <v>69</v>
      </c>
      <c r="AJ152" s="55" t="s">
        <v>70</v>
      </c>
      <c r="AK152" s="55" t="s">
        <v>70</v>
      </c>
      <c r="AL152" s="55" t="s">
        <v>70</v>
      </c>
      <c r="AM152" s="55" t="s">
        <v>69</v>
      </c>
      <c r="AN152" s="55" t="s">
        <v>69</v>
      </c>
      <c r="AO152" s="55" t="s">
        <v>69</v>
      </c>
      <c r="AP152" s="55" t="s">
        <v>70</v>
      </c>
      <c r="AR152" s="61" t="s">
        <v>149</v>
      </c>
      <c r="AS152" s="60">
        <v>0.79445395584336498</v>
      </c>
      <c r="AT152" s="60">
        <v>0.793548832874162</v>
      </c>
      <c r="AU152" s="60">
        <v>8.4103450557926198</v>
      </c>
      <c r="AV152" s="60">
        <v>8.4276026771923807</v>
      </c>
      <c r="AW152" s="60">
        <v>0.45337186079049402</v>
      </c>
      <c r="AX152" s="60">
        <v>0.45436897685233502</v>
      </c>
      <c r="AY152" s="60">
        <v>0.85077270589057197</v>
      </c>
      <c r="AZ152" s="60">
        <v>0.85532850180283004</v>
      </c>
      <c r="BA152" s="55" t="s">
        <v>69</v>
      </c>
      <c r="BB152" s="55" t="s">
        <v>69</v>
      </c>
      <c r="BC152" s="55" t="s">
        <v>69</v>
      </c>
      <c r="BD152" s="55" t="s">
        <v>69</v>
      </c>
      <c r="BE152" s="55" t="s">
        <v>71</v>
      </c>
      <c r="BF152" s="55" t="s">
        <v>71</v>
      </c>
      <c r="BG152" s="55" t="s">
        <v>71</v>
      </c>
      <c r="BH152" s="55" t="s">
        <v>71</v>
      </c>
      <c r="BI152" s="56">
        <f>IF(BJ152=AR152,1,0)</f>
        <v>1</v>
      </c>
      <c r="BJ152" s="56" t="s">
        <v>149</v>
      </c>
      <c r="BK152" s="60">
        <v>0.75847979630699902</v>
      </c>
      <c r="BL152" s="60">
        <v>0.76392120553183895</v>
      </c>
      <c r="BM152" s="60">
        <v>12.772944691857001</v>
      </c>
      <c r="BN152" s="60">
        <v>11.9197259371805</v>
      </c>
      <c r="BO152" s="60">
        <v>0.49144705075216599</v>
      </c>
      <c r="BP152" s="60">
        <v>0.485879403214584</v>
      </c>
      <c r="BQ152" s="60">
        <v>0.84162527161224499</v>
      </c>
      <c r="BR152" s="60">
        <v>0.84458503604716195</v>
      </c>
      <c r="BS152" s="56" t="s">
        <v>69</v>
      </c>
      <c r="BT152" s="56" t="s">
        <v>69</v>
      </c>
      <c r="BU152" s="56" t="s">
        <v>70</v>
      </c>
      <c r="BV152" s="56" t="s">
        <v>70</v>
      </c>
      <c r="BW152" s="56" t="s">
        <v>71</v>
      </c>
      <c r="BX152" s="56" t="s">
        <v>71</v>
      </c>
      <c r="BY152" s="56" t="s">
        <v>69</v>
      </c>
      <c r="BZ152" s="56" t="s">
        <v>69</v>
      </c>
    </row>
    <row r="153" spans="1:78" s="56" customFormat="1" x14ac:dyDescent="0.3">
      <c r="A153" s="55">
        <v>14184100</v>
      </c>
      <c r="B153" s="55">
        <v>23780883</v>
      </c>
      <c r="C153" s="56" t="s">
        <v>143</v>
      </c>
      <c r="D153" s="56" t="s">
        <v>202</v>
      </c>
      <c r="E153" s="56" t="s">
        <v>152</v>
      </c>
      <c r="F153" s="57">
        <v>1.7</v>
      </c>
      <c r="G153" s="58">
        <v>0.76</v>
      </c>
      <c r="H153" s="58" t="str">
        <f>IF(G153&gt;0.8,"VG",IF(G153&gt;0.7,"G",IF(G153&gt;0.45,"S","NS")))</f>
        <v>G</v>
      </c>
      <c r="I153" s="58" t="str">
        <f>AI153</f>
        <v>G</v>
      </c>
      <c r="J153" s="58" t="str">
        <f>BB153</f>
        <v>G</v>
      </c>
      <c r="K153" s="58" t="str">
        <f>BT153</f>
        <v>G</v>
      </c>
      <c r="L153" s="59">
        <v>0.17380000000000001</v>
      </c>
      <c r="M153" s="58" t="str">
        <f>IF(ABS(L153)&lt;5%,"VG",IF(ABS(L153)&lt;10%,"G",IF(ABS(L153)&lt;15%,"S","NS")))</f>
        <v>NS</v>
      </c>
      <c r="N153" s="58" t="str">
        <f>AO153</f>
        <v>G</v>
      </c>
      <c r="O153" s="58" t="str">
        <f>BD153</f>
        <v>G</v>
      </c>
      <c r="P153" s="58" t="str">
        <f>BY153</f>
        <v>G</v>
      </c>
      <c r="Q153" s="58">
        <v>0.46</v>
      </c>
      <c r="R153" s="58" t="str">
        <f>IF(Q153&lt;=0.5,"VG",IF(Q153&lt;=0.6,"G",IF(Q153&lt;=0.7,"S","NS")))</f>
        <v>VG</v>
      </c>
      <c r="S153" s="58" t="str">
        <f>AN153</f>
        <v>G</v>
      </c>
      <c r="T153" s="58" t="str">
        <f>BF153</f>
        <v>VG</v>
      </c>
      <c r="U153" s="58" t="str">
        <f>BX153</f>
        <v>VG</v>
      </c>
      <c r="V153" s="58">
        <v>0.91600000000000004</v>
      </c>
      <c r="W153" s="58" t="str">
        <f>IF(V153&gt;0.85,"VG",IF(V153&gt;0.75,"G",IF(V153&gt;0.6,"S","NS")))</f>
        <v>VG</v>
      </c>
      <c r="X153" s="58" t="str">
        <f>AP153</f>
        <v>S</v>
      </c>
      <c r="Y153" s="58" t="str">
        <f>BH153</f>
        <v>VG</v>
      </c>
      <c r="Z153" s="58" t="str">
        <f>BZ153</f>
        <v>G</v>
      </c>
      <c r="AA153" s="60">
        <v>0.74616055699305495</v>
      </c>
      <c r="AB153" s="60">
        <v>0.67909814418889003</v>
      </c>
      <c r="AC153" s="60">
        <v>14.057892180073001</v>
      </c>
      <c r="AD153" s="60">
        <v>10.3877828640448</v>
      </c>
      <c r="AE153" s="60">
        <v>0.50382481380629296</v>
      </c>
      <c r="AF153" s="60">
        <v>0.56648199954730305</v>
      </c>
      <c r="AG153" s="60">
        <v>0.84268686003554205</v>
      </c>
      <c r="AH153" s="60">
        <v>0.72946601556531199</v>
      </c>
      <c r="AI153" s="55" t="s">
        <v>69</v>
      </c>
      <c r="AJ153" s="55" t="s">
        <v>70</v>
      </c>
      <c r="AK153" s="55" t="s">
        <v>70</v>
      </c>
      <c r="AL153" s="55" t="s">
        <v>70</v>
      </c>
      <c r="AM153" s="55" t="s">
        <v>69</v>
      </c>
      <c r="AN153" s="55" t="s">
        <v>69</v>
      </c>
      <c r="AO153" s="55" t="s">
        <v>69</v>
      </c>
      <c r="AP153" s="55" t="s">
        <v>70</v>
      </c>
      <c r="AR153" s="61" t="s">
        <v>149</v>
      </c>
      <c r="AS153" s="60">
        <v>0.79445395584336498</v>
      </c>
      <c r="AT153" s="60">
        <v>0.793548832874162</v>
      </c>
      <c r="AU153" s="60">
        <v>8.4103450557926198</v>
      </c>
      <c r="AV153" s="60">
        <v>8.4276026771923807</v>
      </c>
      <c r="AW153" s="60">
        <v>0.45337186079049402</v>
      </c>
      <c r="AX153" s="60">
        <v>0.45436897685233502</v>
      </c>
      <c r="AY153" s="60">
        <v>0.85077270589057197</v>
      </c>
      <c r="AZ153" s="60">
        <v>0.85532850180283004</v>
      </c>
      <c r="BA153" s="55" t="s">
        <v>69</v>
      </c>
      <c r="BB153" s="55" t="s">
        <v>69</v>
      </c>
      <c r="BC153" s="55" t="s">
        <v>69</v>
      </c>
      <c r="BD153" s="55" t="s">
        <v>69</v>
      </c>
      <c r="BE153" s="55" t="s">
        <v>71</v>
      </c>
      <c r="BF153" s="55" t="s">
        <v>71</v>
      </c>
      <c r="BG153" s="55" t="s">
        <v>71</v>
      </c>
      <c r="BH153" s="55" t="s">
        <v>71</v>
      </c>
      <c r="BI153" s="56">
        <f>IF(BJ153=AR153,1,0)</f>
        <v>1</v>
      </c>
      <c r="BJ153" s="56" t="s">
        <v>149</v>
      </c>
      <c r="BK153" s="60">
        <v>0.75847979630699902</v>
      </c>
      <c r="BL153" s="60">
        <v>0.76392120553183895</v>
      </c>
      <c r="BM153" s="60">
        <v>12.772944691857001</v>
      </c>
      <c r="BN153" s="60">
        <v>11.9197259371805</v>
      </c>
      <c r="BO153" s="60">
        <v>0.49144705075216599</v>
      </c>
      <c r="BP153" s="60">
        <v>0.485879403214584</v>
      </c>
      <c r="BQ153" s="60">
        <v>0.84162527161224499</v>
      </c>
      <c r="BR153" s="60">
        <v>0.84458503604716195</v>
      </c>
      <c r="BS153" s="56" t="s">
        <v>69</v>
      </c>
      <c r="BT153" s="56" t="s">
        <v>69</v>
      </c>
      <c r="BU153" s="56" t="s">
        <v>70</v>
      </c>
      <c r="BV153" s="56" t="s">
        <v>70</v>
      </c>
      <c r="BW153" s="56" t="s">
        <v>71</v>
      </c>
      <c r="BX153" s="56" t="s">
        <v>71</v>
      </c>
      <c r="BY153" s="56" t="s">
        <v>69</v>
      </c>
      <c r="BZ153" s="56" t="s">
        <v>69</v>
      </c>
    </row>
    <row r="154" spans="1:78" s="56" customFormat="1" x14ac:dyDescent="0.3">
      <c r="A154" s="55">
        <v>14184100</v>
      </c>
      <c r="B154" s="55">
        <v>23780883</v>
      </c>
      <c r="C154" s="56" t="s">
        <v>143</v>
      </c>
      <c r="D154" s="56" t="s">
        <v>208</v>
      </c>
      <c r="E154" s="56" t="s">
        <v>152</v>
      </c>
      <c r="F154" s="57">
        <v>1.7</v>
      </c>
      <c r="G154" s="58">
        <v>0.76</v>
      </c>
      <c r="H154" s="58" t="str">
        <f>IF(G154&gt;0.8,"VG",IF(G154&gt;0.7,"G",IF(G154&gt;0.45,"S","NS")))</f>
        <v>G</v>
      </c>
      <c r="I154" s="58" t="str">
        <f>AI154</f>
        <v>G</v>
      </c>
      <c r="J154" s="58" t="str">
        <f>BB154</f>
        <v>G</v>
      </c>
      <c r="K154" s="58" t="str">
        <f>BT154</f>
        <v>G</v>
      </c>
      <c r="L154" s="59">
        <v>0.1704</v>
      </c>
      <c r="M154" s="58" t="str">
        <f>IF(ABS(L154)&lt;5%,"VG",IF(ABS(L154)&lt;10%,"G",IF(ABS(L154)&lt;15%,"S","NS")))</f>
        <v>NS</v>
      </c>
      <c r="N154" s="58" t="str">
        <f>AO154</f>
        <v>G</v>
      </c>
      <c r="O154" s="58" t="str">
        <f>BD154</f>
        <v>G</v>
      </c>
      <c r="P154" s="58" t="str">
        <f>BY154</f>
        <v>G</v>
      </c>
      <c r="Q154" s="58">
        <v>0.46</v>
      </c>
      <c r="R154" s="58" t="str">
        <f>IF(Q154&lt;=0.5,"VG",IF(Q154&lt;=0.6,"G",IF(Q154&lt;=0.7,"S","NS")))</f>
        <v>VG</v>
      </c>
      <c r="S154" s="58" t="str">
        <f>AN154</f>
        <v>G</v>
      </c>
      <c r="T154" s="58" t="str">
        <f>BF154</f>
        <v>VG</v>
      </c>
      <c r="U154" s="58" t="str">
        <f>BX154</f>
        <v>VG</v>
      </c>
      <c r="V154" s="58">
        <v>0.91500000000000004</v>
      </c>
      <c r="W154" s="58" t="str">
        <f>IF(V154&gt;0.85,"VG",IF(V154&gt;0.75,"G",IF(V154&gt;0.6,"S","NS")))</f>
        <v>VG</v>
      </c>
      <c r="X154" s="58" t="str">
        <f>AP154</f>
        <v>S</v>
      </c>
      <c r="Y154" s="58" t="str">
        <f>BH154</f>
        <v>VG</v>
      </c>
      <c r="Z154" s="58" t="str">
        <f>BZ154</f>
        <v>G</v>
      </c>
      <c r="AA154" s="60">
        <v>0.74616055699305495</v>
      </c>
      <c r="AB154" s="60">
        <v>0.67909814418889003</v>
      </c>
      <c r="AC154" s="60">
        <v>14.057892180073001</v>
      </c>
      <c r="AD154" s="60">
        <v>10.3877828640448</v>
      </c>
      <c r="AE154" s="60">
        <v>0.50382481380629296</v>
      </c>
      <c r="AF154" s="60">
        <v>0.56648199954730305</v>
      </c>
      <c r="AG154" s="60">
        <v>0.84268686003554205</v>
      </c>
      <c r="AH154" s="60">
        <v>0.72946601556531199</v>
      </c>
      <c r="AI154" s="55" t="s">
        <v>69</v>
      </c>
      <c r="AJ154" s="55" t="s">
        <v>70</v>
      </c>
      <c r="AK154" s="55" t="s">
        <v>70</v>
      </c>
      <c r="AL154" s="55" t="s">
        <v>70</v>
      </c>
      <c r="AM154" s="55" t="s">
        <v>69</v>
      </c>
      <c r="AN154" s="55" t="s">
        <v>69</v>
      </c>
      <c r="AO154" s="55" t="s">
        <v>69</v>
      </c>
      <c r="AP154" s="55" t="s">
        <v>70</v>
      </c>
      <c r="AR154" s="61" t="s">
        <v>149</v>
      </c>
      <c r="AS154" s="60">
        <v>0.79445395584336498</v>
      </c>
      <c r="AT154" s="60">
        <v>0.793548832874162</v>
      </c>
      <c r="AU154" s="60">
        <v>8.4103450557926198</v>
      </c>
      <c r="AV154" s="60">
        <v>8.4276026771923807</v>
      </c>
      <c r="AW154" s="60">
        <v>0.45337186079049402</v>
      </c>
      <c r="AX154" s="60">
        <v>0.45436897685233502</v>
      </c>
      <c r="AY154" s="60">
        <v>0.85077270589057197</v>
      </c>
      <c r="AZ154" s="60">
        <v>0.85532850180283004</v>
      </c>
      <c r="BA154" s="55" t="s">
        <v>69</v>
      </c>
      <c r="BB154" s="55" t="s">
        <v>69</v>
      </c>
      <c r="BC154" s="55" t="s">
        <v>69</v>
      </c>
      <c r="BD154" s="55" t="s">
        <v>69</v>
      </c>
      <c r="BE154" s="55" t="s">
        <v>71</v>
      </c>
      <c r="BF154" s="55" t="s">
        <v>71</v>
      </c>
      <c r="BG154" s="55" t="s">
        <v>71</v>
      </c>
      <c r="BH154" s="55" t="s">
        <v>71</v>
      </c>
      <c r="BI154" s="56">
        <f>IF(BJ154=AR154,1,0)</f>
        <v>1</v>
      </c>
      <c r="BJ154" s="56" t="s">
        <v>149</v>
      </c>
      <c r="BK154" s="60">
        <v>0.75847979630699902</v>
      </c>
      <c r="BL154" s="60">
        <v>0.76392120553183895</v>
      </c>
      <c r="BM154" s="60">
        <v>12.772944691857001</v>
      </c>
      <c r="BN154" s="60">
        <v>11.9197259371805</v>
      </c>
      <c r="BO154" s="60">
        <v>0.49144705075216599</v>
      </c>
      <c r="BP154" s="60">
        <v>0.485879403214584</v>
      </c>
      <c r="BQ154" s="60">
        <v>0.84162527161224499</v>
      </c>
      <c r="BR154" s="60">
        <v>0.84458503604716195</v>
      </c>
      <c r="BS154" s="56" t="s">
        <v>69</v>
      </c>
      <c r="BT154" s="56" t="s">
        <v>69</v>
      </c>
      <c r="BU154" s="56" t="s">
        <v>70</v>
      </c>
      <c r="BV154" s="56" t="s">
        <v>70</v>
      </c>
      <c r="BW154" s="56" t="s">
        <v>71</v>
      </c>
      <c r="BX154" s="56" t="s">
        <v>71</v>
      </c>
      <c r="BY154" s="56" t="s">
        <v>69</v>
      </c>
      <c r="BZ154" s="56" t="s">
        <v>69</v>
      </c>
    </row>
    <row r="155" spans="1:78" s="56" customFormat="1" x14ac:dyDescent="0.3">
      <c r="A155" s="55">
        <v>14184100</v>
      </c>
      <c r="B155" s="55">
        <v>23780883</v>
      </c>
      <c r="C155" s="56" t="s">
        <v>143</v>
      </c>
      <c r="D155" s="56" t="s">
        <v>254</v>
      </c>
      <c r="E155" s="56" t="s">
        <v>256</v>
      </c>
      <c r="F155" s="57">
        <v>1.8</v>
      </c>
      <c r="G155" s="58">
        <v>0.72</v>
      </c>
      <c r="H155" s="58" t="str">
        <f>IF(G155&gt;0.8,"VG",IF(G155&gt;0.7,"G",IF(G155&gt;0.45,"S","NS")))</f>
        <v>G</v>
      </c>
      <c r="I155" s="58" t="str">
        <f>AI155</f>
        <v>G</v>
      </c>
      <c r="J155" s="58" t="str">
        <f>BB155</f>
        <v>G</v>
      </c>
      <c r="K155" s="58" t="str">
        <f>BT155</f>
        <v>G</v>
      </c>
      <c r="L155" s="59">
        <v>0.19040000000000001</v>
      </c>
      <c r="M155" s="58" t="str">
        <f>IF(ABS(L155)&lt;5%,"VG",IF(ABS(L155)&lt;10%,"G",IF(ABS(L155)&lt;15%,"S","NS")))</f>
        <v>NS</v>
      </c>
      <c r="N155" s="58" t="str">
        <f>AO155</f>
        <v>G</v>
      </c>
      <c r="O155" s="58" t="str">
        <f>BD155</f>
        <v>G</v>
      </c>
      <c r="P155" s="58" t="str">
        <f>BY155</f>
        <v>G</v>
      </c>
      <c r="Q155" s="58">
        <v>0.49</v>
      </c>
      <c r="R155" s="58" t="str">
        <f>IF(Q155&lt;=0.5,"VG",IF(Q155&lt;=0.6,"G",IF(Q155&lt;=0.7,"S","NS")))</f>
        <v>VG</v>
      </c>
      <c r="S155" s="58" t="str">
        <f>AN155</f>
        <v>G</v>
      </c>
      <c r="T155" s="58" t="str">
        <f>BF155</f>
        <v>VG</v>
      </c>
      <c r="U155" s="58" t="str">
        <f>BX155</f>
        <v>VG</v>
      </c>
      <c r="V155" s="58">
        <v>0.92100000000000004</v>
      </c>
      <c r="W155" s="58" t="str">
        <f>IF(V155&gt;0.85,"VG",IF(V155&gt;0.75,"G",IF(V155&gt;0.6,"S","NS")))</f>
        <v>VG</v>
      </c>
      <c r="X155" s="58" t="str">
        <f>AP155</f>
        <v>S</v>
      </c>
      <c r="Y155" s="58" t="str">
        <f>BH155</f>
        <v>VG</v>
      </c>
      <c r="Z155" s="58" t="str">
        <f>BZ155</f>
        <v>G</v>
      </c>
      <c r="AA155" s="60">
        <v>0.74616055699305495</v>
      </c>
      <c r="AB155" s="60">
        <v>0.67909814418889003</v>
      </c>
      <c r="AC155" s="60">
        <v>14.057892180073001</v>
      </c>
      <c r="AD155" s="60">
        <v>10.3877828640448</v>
      </c>
      <c r="AE155" s="60">
        <v>0.50382481380629296</v>
      </c>
      <c r="AF155" s="60">
        <v>0.56648199954730305</v>
      </c>
      <c r="AG155" s="60">
        <v>0.84268686003554205</v>
      </c>
      <c r="AH155" s="60">
        <v>0.72946601556531199</v>
      </c>
      <c r="AI155" s="55" t="s">
        <v>69</v>
      </c>
      <c r="AJ155" s="55" t="s">
        <v>70</v>
      </c>
      <c r="AK155" s="55" t="s">
        <v>70</v>
      </c>
      <c r="AL155" s="55" t="s">
        <v>70</v>
      </c>
      <c r="AM155" s="55" t="s">
        <v>69</v>
      </c>
      <c r="AN155" s="55" t="s">
        <v>69</v>
      </c>
      <c r="AO155" s="55" t="s">
        <v>69</v>
      </c>
      <c r="AP155" s="55" t="s">
        <v>70</v>
      </c>
      <c r="AR155" s="61" t="s">
        <v>149</v>
      </c>
      <c r="AS155" s="60">
        <v>0.79445395584336498</v>
      </c>
      <c r="AT155" s="60">
        <v>0.793548832874162</v>
      </c>
      <c r="AU155" s="60">
        <v>8.4103450557926198</v>
      </c>
      <c r="AV155" s="60">
        <v>8.4276026771923807</v>
      </c>
      <c r="AW155" s="60">
        <v>0.45337186079049402</v>
      </c>
      <c r="AX155" s="60">
        <v>0.45436897685233502</v>
      </c>
      <c r="AY155" s="60">
        <v>0.85077270589057197</v>
      </c>
      <c r="AZ155" s="60">
        <v>0.85532850180283004</v>
      </c>
      <c r="BA155" s="55" t="s">
        <v>69</v>
      </c>
      <c r="BB155" s="55" t="s">
        <v>69</v>
      </c>
      <c r="BC155" s="55" t="s">
        <v>69</v>
      </c>
      <c r="BD155" s="55" t="s">
        <v>69</v>
      </c>
      <c r="BE155" s="55" t="s">
        <v>71</v>
      </c>
      <c r="BF155" s="55" t="s">
        <v>71</v>
      </c>
      <c r="BG155" s="55" t="s">
        <v>71</v>
      </c>
      <c r="BH155" s="55" t="s">
        <v>71</v>
      </c>
      <c r="BI155" s="56">
        <f>IF(BJ155=AR155,1,0)</f>
        <v>1</v>
      </c>
      <c r="BJ155" s="56" t="s">
        <v>149</v>
      </c>
      <c r="BK155" s="60">
        <v>0.75847979630699902</v>
      </c>
      <c r="BL155" s="60">
        <v>0.76392120553183895</v>
      </c>
      <c r="BM155" s="60">
        <v>12.772944691857001</v>
      </c>
      <c r="BN155" s="60">
        <v>11.9197259371805</v>
      </c>
      <c r="BO155" s="60">
        <v>0.49144705075216599</v>
      </c>
      <c r="BP155" s="60">
        <v>0.485879403214584</v>
      </c>
      <c r="BQ155" s="60">
        <v>0.84162527161224499</v>
      </c>
      <c r="BR155" s="60">
        <v>0.84458503604716195</v>
      </c>
      <c r="BS155" s="56" t="s">
        <v>69</v>
      </c>
      <c r="BT155" s="56" t="s">
        <v>69</v>
      </c>
      <c r="BU155" s="56" t="s">
        <v>70</v>
      </c>
      <c r="BV155" s="56" t="s">
        <v>70</v>
      </c>
      <c r="BW155" s="56" t="s">
        <v>71</v>
      </c>
      <c r="BX155" s="56" t="s">
        <v>71</v>
      </c>
      <c r="BY155" s="56" t="s">
        <v>69</v>
      </c>
      <c r="BZ155" s="56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2021-05-24T17:12:32Z</dcterms:modified>
</cp:coreProperties>
</file>